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6777AD83-8CCA-4481-A5E8-8E928ECAB92C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Log'!$A$1:$G$1022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9" i="7" l="1"/>
  <c r="G8" i="7" s="1"/>
  <c r="G7" i="7" s="1"/>
  <c r="G6" i="7" s="1"/>
  <c r="G5" i="7" s="1"/>
  <c r="B7" i="8"/>
  <c r="J34" i="5"/>
  <c r="E34" i="5"/>
  <c r="O16" i="5"/>
  <c r="J16" i="5"/>
  <c r="E16" i="5"/>
  <c r="B8" i="8"/>
  <c r="B9" i="8"/>
  <c r="B10" i="8"/>
  <c r="B13" i="8"/>
  <c r="A96" i="11"/>
  <c r="B12" i="8"/>
  <c r="B14" i="8"/>
  <c r="B15" i="8"/>
  <c r="B16" i="8"/>
  <c r="B17" i="8"/>
  <c r="B18" i="8"/>
  <c r="B11" i="8"/>
  <c r="B19" i="8"/>
  <c r="B20" i="8"/>
  <c r="B21" i="8"/>
  <c r="B22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25" i="8"/>
  <c r="B24" i="8"/>
  <c r="B27" i="8"/>
  <c r="B26" i="8"/>
  <c r="B30" i="8"/>
  <c r="B29" i="8"/>
  <c r="B23" i="8"/>
  <c r="F14" i="2"/>
  <c r="F2" i="2" s="1"/>
  <c r="B28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1021" i="7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7" i="6" l="1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66" i="7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K34" i="5"/>
  <c r="M34" i="5" s="1"/>
  <c r="P16" i="5"/>
  <c r="F16" i="5"/>
  <c r="V7" i="3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G20" i="5"/>
  <c r="H34" i="5"/>
  <c r="L20" i="5"/>
  <c r="G238" i="7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226" i="7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192" i="7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35" i="7" l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1" i="7" a="1"/>
  <c r="G1" i="7" l="1"/>
  <c r="B5" i="2" s="1"/>
  <c r="B7" i="2" s="1"/>
  <c r="F25" i="2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F16" i="2" l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<sst xmlns="http://schemas.openxmlformats.org/spreadsheetml/2006/main" count="3201" uniqueCount="907">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</sst>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7" sqref="C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1978.702088</v>
      </c>
    </row>
    <row r="3" spans="1:3" x14ac:dyDescent="0.3">
      <c r="A3" t="s">
        <v>106</v>
      </c>
      <c r="B3" t="s">
        <v>808</v>
      </c>
      <c r="C3" s="524">
        <v>953.10841800000003</v>
      </c>
    </row>
    <row r="4" spans="1:3" x14ac:dyDescent="0.3">
      <c r="A4" t="s">
        <v>106</v>
      </c>
      <c r="B4" t="s">
        <v>809</v>
      </c>
      <c r="C4" s="524">
        <v>1355.5312269999999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51.202970000000001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218.09666999999999</v>
      </c>
    </row>
    <row r="15" spans="1:3" x14ac:dyDescent="0.3">
      <c r="A15" t="s">
        <v>54</v>
      </c>
      <c r="B15" t="s">
        <v>820</v>
      </c>
      <c r="C15" s="524">
        <v>209.80765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23.12538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39" sqref="E39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1718519.97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46183</v>
      </c>
      <c r="E2" s="13" t="s">
        <v>40</v>
      </c>
      <c r="F2" s="16">
        <f>F14</f>
        <v>181392.80000000002</v>
      </c>
      <c r="H2" s="17"/>
      <c r="J2" s="18" t="s">
        <v>41</v>
      </c>
      <c r="K2" s="19">
        <v>0.75</v>
      </c>
      <c r="L2" s="20">
        <f>K5/(K5+K6)</f>
        <v>0.85458985204242044</v>
      </c>
      <c r="N2" s="21" t="s">
        <v>42</v>
      </c>
      <c r="O2" s="22">
        <f>B12-O1</f>
        <v>-12660</v>
      </c>
      <c r="P2" s="11"/>
      <c r="Q2" s="23" t="s">
        <v>43</v>
      </c>
      <c r="R2" s="23">
        <f ca="1">E20*(1+$Q$1)</f>
        <v>1767696.2454999997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46183</v>
      </c>
      <c r="E3" s="21" t="s">
        <v>45</v>
      </c>
      <c r="F3" s="22">
        <f ca="1">F1-F2</f>
        <v>1537127.17</v>
      </c>
      <c r="H3" s="17"/>
      <c r="J3" s="18" t="s">
        <v>46</v>
      </c>
      <c r="K3" s="19">
        <v>0.25</v>
      </c>
      <c r="L3" s="20">
        <f>K6/(K5+K6)</f>
        <v>0.14541014795757953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2032850.6823249995</v>
      </c>
    </row>
    <row r="4" spans="1:18" ht="14.4" x14ac:dyDescent="0.3">
      <c r="A4" s="13" t="s">
        <v>49</v>
      </c>
      <c r="B4" s="14">
        <v>0</v>
      </c>
      <c r="C4" s="15">
        <f t="shared" ca="1" si="0"/>
        <v>46183</v>
      </c>
      <c r="F4" s="7"/>
      <c r="H4" s="17"/>
      <c r="J4" s="24"/>
      <c r="K4" s="25"/>
      <c r="L4" s="26"/>
      <c r="N4" s="27" t="s">
        <v>50</v>
      </c>
      <c r="O4" s="28">
        <f>B10-O3</f>
        <v>25223.17</v>
      </c>
      <c r="P4" s="11"/>
      <c r="Q4" s="23" t="s">
        <v>51</v>
      </c>
      <c r="R4" s="23">
        <f t="shared" ca="1" si="1"/>
        <v>2337778.284673749</v>
      </c>
    </row>
    <row r="5" spans="1:18" ht="14.4" x14ac:dyDescent="0.3">
      <c r="A5" s="13" t="s">
        <v>52</v>
      </c>
      <c r="B5" s="14">
        <f ca="1">'Checking Transaction Log'!G1</f>
        <v>3479.0499999999861</v>
      </c>
      <c r="C5" s="15">
        <f t="shared" ca="1" si="0"/>
        <v>46183</v>
      </c>
      <c r="E5" s="553" t="s">
        <v>53</v>
      </c>
      <c r="F5" s="551"/>
      <c r="G5" s="552"/>
      <c r="H5" s="17"/>
      <c r="J5" s="29" t="s">
        <v>54</v>
      </c>
      <c r="K5" s="30">
        <f>B10</f>
        <v>93093.25</v>
      </c>
      <c r="L5" s="20">
        <f ca="1">K5/F3</f>
        <v>6.056314130469765E-2</v>
      </c>
      <c r="N5" s="5" t="s">
        <v>55</v>
      </c>
      <c r="O5" s="6"/>
      <c r="P5" s="11"/>
      <c r="Q5" s="23" t="s">
        <v>56</v>
      </c>
      <c r="R5" s="23">
        <f t="shared" ca="1" si="1"/>
        <v>2688445.027374811</v>
      </c>
    </row>
    <row r="6" spans="1:18" ht="14.4" x14ac:dyDescent="0.3">
      <c r="A6" s="13" t="s">
        <v>57</v>
      </c>
      <c r="B6" s="14">
        <f>'Savings Transaction Log'!A3</f>
        <v>12683.550000000001</v>
      </c>
      <c r="C6" s="15">
        <f t="shared" ca="1" si="0"/>
        <v>46183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15840</v>
      </c>
      <c r="L6" s="20">
        <f ca="1">K6/F3</f>
        <v>1.0304937879668083E-2</v>
      </c>
      <c r="N6" s="21" t="s">
        <v>60</v>
      </c>
      <c r="O6" s="22"/>
      <c r="P6" s="11"/>
      <c r="Q6" s="23" t="s">
        <v>61</v>
      </c>
      <c r="R6" s="23">
        <f t="shared" ca="1" si="1"/>
        <v>3091711.7814810323</v>
      </c>
    </row>
    <row r="7" spans="1:18" ht="14.4" x14ac:dyDescent="0.3">
      <c r="A7" s="21" t="s">
        <v>62</v>
      </c>
      <c r="B7" s="33">
        <f ca="1">SUM(B2:B6)</f>
        <v>16162.599999999988</v>
      </c>
      <c r="C7" s="34">
        <f ca="1">B7/F3</f>
        <v>1.0514809909969901E-2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2683.5500000000011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3555468.5487031867</v>
      </c>
    </row>
    <row r="8" spans="1:18" ht="14.4" x14ac:dyDescent="0.3">
      <c r="B8" s="7"/>
      <c r="C8" s="37"/>
      <c r="E8" s="529" t="s">
        <v>900</v>
      </c>
      <c r="F8" s="14">
        <v>650.88</v>
      </c>
      <c r="G8" s="32">
        <v>46178</v>
      </c>
      <c r="H8" s="7"/>
      <c r="I8" s="7"/>
      <c r="J8" s="18" t="s">
        <v>68</v>
      </c>
      <c r="K8" s="30">
        <f>SUM(K5:K7)</f>
        <v>111616.8</v>
      </c>
      <c r="L8" s="20">
        <f ca="1">K8/F3</f>
        <v>7.2613900904503564E-2</v>
      </c>
      <c r="N8" s="21" t="s">
        <v>69</v>
      </c>
      <c r="O8" s="22">
        <f t="shared" si="2"/>
        <v>12563.169999999998</v>
      </c>
      <c r="P8" s="11"/>
      <c r="Q8" s="23" t="s">
        <v>70</v>
      </c>
      <c r="R8" s="23">
        <f t="shared" ca="1" si="1"/>
        <v>4088788.8310086643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4702107.1556599634</v>
      </c>
    </row>
    <row r="10" spans="1:18" ht="14.4" x14ac:dyDescent="0.3">
      <c r="A10" s="31" t="s">
        <v>74</v>
      </c>
      <c r="B10" s="14">
        <v>93093.25</v>
      </c>
      <c r="C10" s="15">
        <v>46179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-9380.6499999999942</v>
      </c>
      <c r="L10" s="40">
        <f t="shared" ref="L10:L11" si="3">K10+K5</f>
        <v>83712.600000000006</v>
      </c>
      <c r="P10" s="11"/>
      <c r="Q10" s="23" t="s">
        <v>75</v>
      </c>
      <c r="R10" s="23">
        <f t="shared" ca="1" si="1"/>
        <v>5407423.2290089577</v>
      </c>
    </row>
    <row r="11" spans="1:18" ht="14.4" x14ac:dyDescent="0.3">
      <c r="A11" s="31" t="s">
        <v>76</v>
      </c>
      <c r="B11" s="14">
        <v>12416.28</v>
      </c>
      <c r="C11" s="15">
        <v>46179</v>
      </c>
      <c r="D11" s="17"/>
      <c r="E11" s="528" t="s">
        <v>838</v>
      </c>
      <c r="F11" s="526">
        <v>40.630000000000003</v>
      </c>
      <c r="G11" s="527">
        <v>46176</v>
      </c>
      <c r="H11" s="17"/>
      <c r="I11" s="7"/>
      <c r="J11" s="43" t="s">
        <v>78</v>
      </c>
      <c r="K11" s="44">
        <f>(K8*K3)-K6</f>
        <v>12064.2</v>
      </c>
      <c r="L11" s="45">
        <f t="shared" si="3"/>
        <v>27904.2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6218536.7133603012</v>
      </c>
    </row>
    <row r="12" spans="1:18" ht="14.4" x14ac:dyDescent="0.3">
      <c r="A12" s="47" t="s">
        <v>81</v>
      </c>
      <c r="B12" s="48">
        <v>15840</v>
      </c>
      <c r="C12" s="15">
        <v>46179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1.8153475226125891E-2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181392.80000000002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105509.53</v>
      </c>
      <c r="L15" s="59">
        <f ca="1">K15/F3</f>
        <v>6.8640729315844445E-2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125095.84999999999</v>
      </c>
      <c r="I16" s="7"/>
      <c r="J16" s="18" t="s">
        <v>46</v>
      </c>
      <c r="K16" s="63">
        <f>B12</f>
        <v>15840</v>
      </c>
      <c r="L16" s="20">
        <f ca="1">K16/F3</f>
        <v>1.0304937879668083E-2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1494655.58</v>
      </c>
      <c r="P18" s="11"/>
    </row>
    <row r="19" spans="1:17" ht="14.4" x14ac:dyDescent="0.3">
      <c r="A19" s="68" t="s">
        <v>92</v>
      </c>
      <c r="B19" s="33">
        <f>SUM(B10:B18)</f>
        <v>121349.53</v>
      </c>
      <c r="C19" s="34">
        <f ca="1">B19/F3</f>
        <v>7.894566719551252E-2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281420.64</v>
      </c>
      <c r="P19" s="73">
        <f t="shared" ref="P19:P32" si="4">O19/$O$18</f>
        <v>0.18828460801651709</v>
      </c>
      <c r="Q19" s="74" t="s">
        <v>97</v>
      </c>
    </row>
    <row r="20" spans="1:17" ht="14.4" x14ac:dyDescent="0.3">
      <c r="B20" s="7"/>
      <c r="C20" s="37"/>
      <c r="E20" s="56">
        <f ca="1">F3</f>
        <v>1537127.17</v>
      </c>
      <c r="F20" s="44">
        <f ca="1">E20-E22</f>
        <v>122124.73999999999</v>
      </c>
      <c r="G20" s="34">
        <f ca="1">(E20-E22)/E22</f>
        <v>8.630708853270308E-2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269833.28000000003</v>
      </c>
      <c r="P20" s="78">
        <f t="shared" si="4"/>
        <v>0.18053207950422934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0.23143641500000001</v>
      </c>
      <c r="L21" s="11"/>
      <c r="N21" s="27" t="s">
        <v>104</v>
      </c>
      <c r="O21" s="51">
        <f>($B$10+$B$11)*0.25</f>
        <v>26377.3825</v>
      </c>
      <c r="P21" s="82">
        <f t="shared" si="4"/>
        <v>1.7647799836267294E-2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426120.88</v>
      </c>
      <c r="C22" s="15">
        <v>46178</v>
      </c>
      <c r="E22" s="56">
        <v>1415002.43</v>
      </c>
      <c r="F22" s="45">
        <f ca="1">((F20/(C2-E21))*365)+E22</f>
        <v>1693599.493125</v>
      </c>
      <c r="G22" s="34">
        <f ca="1">(F22-E22)/E22</f>
        <v>0.196888045715229</v>
      </c>
      <c r="I22" s="7"/>
      <c r="J22" s="81">
        <v>3000000</v>
      </c>
      <c r="K22" s="50">
        <f ca="1">1-($E$20/J22)</f>
        <v>0.48762427666666674</v>
      </c>
      <c r="L22" s="11"/>
      <c r="N22" s="5" t="s">
        <v>108</v>
      </c>
      <c r="O22" s="72">
        <f>($B$22+$B$23)*0.3</f>
        <v>168852.38399999999</v>
      </c>
      <c r="P22" s="73">
        <f t="shared" si="4"/>
        <v>0.11297076480991024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136720.39999999997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0.61571820750000006</v>
      </c>
      <c r="L23" s="11"/>
      <c r="N23" s="13" t="s">
        <v>111</v>
      </c>
      <c r="O23" s="14">
        <f>($B$24+$B$25)*0.3</f>
        <v>161899.96800000002</v>
      </c>
      <c r="P23" s="78">
        <f t="shared" si="4"/>
        <v>0.1083192477025376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413233.74999999994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0.692574566</v>
      </c>
      <c r="L24" s="11"/>
      <c r="N24" s="13" t="s">
        <v>113</v>
      </c>
      <c r="O24" s="14">
        <f t="shared" ref="O24:O25" si="5">($B$10+$B$11)*0.25</f>
        <v>26377.3825</v>
      </c>
      <c r="P24" s="78">
        <f t="shared" si="4"/>
        <v>1.7647799836267294E-2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126432.81000000006</v>
      </c>
      <c r="C25" s="15">
        <f>C22</f>
        <v>46178</v>
      </c>
      <c r="E25" s="75" t="s">
        <v>34</v>
      </c>
      <c r="F25" s="76">
        <f ca="1">B7</f>
        <v>16162.599999999988</v>
      </c>
      <c r="G25" s="77">
        <f t="shared" ref="G25:G31" ca="1" si="6">F25/SUM($F$25:$F$31)</f>
        <v>1.033987974018577E-2</v>
      </c>
      <c r="I25" s="7"/>
      <c r="J25" s="84"/>
      <c r="K25" s="25"/>
      <c r="L25" s="11"/>
      <c r="N25" s="27" t="s">
        <v>116</v>
      </c>
      <c r="O25" s="51">
        <f t="shared" si="5"/>
        <v>26377.3825</v>
      </c>
      <c r="P25" s="82">
        <f t="shared" si="4"/>
        <v>1.7647799836267294E-2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1102507.8400000001</v>
      </c>
      <c r="C26" s="34">
        <f ca="1">B26/F3</f>
        <v>0.71725219716206057</v>
      </c>
      <c r="E26" s="80" t="s">
        <v>103</v>
      </c>
      <c r="F26" s="30">
        <f>(B11)</f>
        <v>12416.28</v>
      </c>
      <c r="G26" s="20">
        <f t="shared" ca="1" si="6"/>
        <v>7.9432048074241698E-3</v>
      </c>
      <c r="I26" s="7"/>
      <c r="J26" s="49"/>
      <c r="K26" s="25"/>
      <c r="L26" s="11"/>
      <c r="N26" s="5" t="s">
        <v>119</v>
      </c>
      <c r="O26" s="72">
        <f>($B$22+$B$23)*0.2</f>
        <v>112568.25600000001</v>
      </c>
      <c r="P26" s="73">
        <f t="shared" si="4"/>
        <v>7.5313843206606834E-2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93093.25</v>
      </c>
      <c r="G27" s="20">
        <f t="shared" ca="1" si="6"/>
        <v>5.9555579524522645E-2</v>
      </c>
      <c r="I27" s="7"/>
      <c r="J27" s="49"/>
      <c r="K27" s="25"/>
      <c r="L27" s="11"/>
      <c r="N27" s="13" t="s">
        <v>120</v>
      </c>
      <c r="O27" s="14">
        <f>($B$24+$B$25)*0.2</f>
        <v>107933.31200000002</v>
      </c>
      <c r="P27" s="78">
        <f t="shared" si="4"/>
        <v>7.2212831801691746E-2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15840</v>
      </c>
      <c r="G28" s="20">
        <f t="shared" ca="1" si="6"/>
        <v>1.0133499256588836E-2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10550.953000000001</v>
      </c>
      <c r="P28" s="78">
        <f t="shared" si="4"/>
        <v>7.0591199345069189E-3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1102507.8400000001</v>
      </c>
      <c r="G29" s="20">
        <f t="shared" ca="1" si="6"/>
        <v>0.7053195945090508</v>
      </c>
      <c r="H29" s="86"/>
      <c r="I29" s="7"/>
      <c r="J29" s="49"/>
      <c r="K29" s="25"/>
      <c r="L29" s="11"/>
      <c r="N29" s="27" t="s">
        <v>123</v>
      </c>
      <c r="O29" s="51">
        <f t="shared" si="7"/>
        <v>10550.953000000001</v>
      </c>
      <c r="P29" s="82">
        <f t="shared" si="4"/>
        <v>7.0591199345069189E-3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270798.20999999996</v>
      </c>
      <c r="G30" s="20">
        <f t="shared" ca="1" si="6"/>
        <v>0.17324074871973402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0.18117766636244048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0.17617163711965353</v>
      </c>
      <c r="E31" s="85" t="s">
        <v>118</v>
      </c>
      <c r="F31" s="44">
        <f>B39-F8-F7</f>
        <v>52314.119999999995</v>
      </c>
      <c r="G31" s="34">
        <f t="shared" ca="1" si="6"/>
        <v>3.3467493442493633E-2</v>
      </c>
      <c r="I31" s="7"/>
      <c r="J31" s="49"/>
      <c r="K31" s="25"/>
      <c r="L31" s="11"/>
      <c r="N31" s="27" t="s">
        <v>127</v>
      </c>
      <c r="O31" s="51">
        <f>($B$10+$B$11)*0.05</f>
        <v>5275.4765000000007</v>
      </c>
      <c r="P31" s="82">
        <f t="shared" si="4"/>
        <v>3.5295599672534594E-3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15840</v>
      </c>
      <c r="P32" s="88">
        <f t="shared" si="4"/>
        <v>1.0597759250997476E-2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577631.30249999999</v>
      </c>
      <c r="P35" s="59">
        <f t="shared" ref="P35:P39" si="8">O35/$O$18</f>
        <v>0.38646448735701366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383507.11700000003</v>
      </c>
      <c r="P36" s="20">
        <f t="shared" si="8"/>
        <v>0.25658561218498244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241603.47400000005</v>
      </c>
      <c r="P37" s="20">
        <f t="shared" si="8"/>
        <v>0.16164491487731242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276073.68649999995</v>
      </c>
      <c r="P38" s="20">
        <f t="shared" si="8"/>
        <v>0.18470722632969391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3.403369676953924E-2</v>
      </c>
      <c r="E39" s="25"/>
      <c r="F39" s="25"/>
      <c r="G39" s="25"/>
      <c r="N39" s="27" t="s">
        <v>46</v>
      </c>
      <c r="O39" s="51">
        <f>O32</f>
        <v>15840</v>
      </c>
      <c r="P39" s="91">
        <f t="shared" si="8"/>
        <v>1.0597759250997476E-2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1494655.58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O27" sqref="O27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84325.31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42772.474999999999</v>
      </c>
      <c r="K2" s="102">
        <f>J2/D2</f>
        <v>0.50723175521086139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37457.254999999997</v>
      </c>
      <c r="Q2" s="102">
        <f>P2/D2</f>
        <v>0.44419943430981751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4095.579999999989</v>
      </c>
      <c r="W2" s="102">
        <f>V2/D2</f>
        <v>4.8568810479320969E-2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0.52989974184500488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6447.75</v>
      </c>
      <c r="K4" s="545">
        <f>J4/$D$2</f>
        <v>7.6462808141470218E-2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5929.2899999999991</v>
      </c>
      <c r="Q4" s="545">
        <f t="shared" ref="Q4:Q12" si="3">P4/$D$2</f>
        <v>7.0314476163799447E-2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0.21400822599999927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30982.07</v>
      </c>
      <c r="E5" s="20">
        <f t="shared" si="1"/>
        <v>0.36741127900982518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353.72499999999997</v>
      </c>
      <c r="K5" s="545">
        <f t="shared" ref="K5:K30" si="6">J5/$D$2</f>
        <v>4.1947666720703429E-3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353.72499999999997</v>
      </c>
      <c r="Q5" s="545">
        <f>P5/$D$2</f>
        <v>4.1947666720703429E-3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3.5576507219481318E-3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5459.2800000000007</v>
      </c>
      <c r="E6" s="20">
        <f t="shared" si="1"/>
        <v>6.4740704777723326E-2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3522.42</v>
      </c>
      <c r="K6" s="545">
        <f>J6/$D$2</f>
        <v>4.1771800186681793E-2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3901.62</v>
      </c>
      <c r="Q6" s="545">
        <f t="shared" si="3"/>
        <v>4.6268670699224232E-2</v>
      </c>
      <c r="S6" s="98" t="s">
        <v>148</v>
      </c>
      <c r="T6" s="103"/>
      <c r="U6" s="100"/>
      <c r="V6" s="104">
        <f>'Budget Breakdown'!T16</f>
        <v>-1517.6500000000087</v>
      </c>
      <c r="W6" s="102">
        <f t="shared" si="5"/>
        <v>-1.799756206054871E-2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3.7948274367446737E-2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9.0002396670703019E-2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4247.0600000000004</v>
      </c>
      <c r="Q7" s="545">
        <f>P7/$D$2</f>
        <v>5.0365186917190115E-2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-12733.08</v>
      </c>
      <c r="W7" s="116">
        <f t="shared" si="5"/>
        <v>-0.15099950418207772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1.061365798714526E-3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2.5664417954704227E-2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1552.3700000000001</v>
      </c>
      <c r="K9" s="545">
        <f t="shared" si="9"/>
        <v>1.8409300837435406E-2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4136.3900000000003</v>
      </c>
      <c r="Q9" s="545">
        <f t="shared" si="3"/>
        <v>4.9052769565863442E-2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516.495</v>
      </c>
      <c r="K10" s="545">
        <f t="shared" si="9"/>
        <v>6.125029365442001E-3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516.495</v>
      </c>
      <c r="Q10" s="545">
        <f>P10/$D$2</f>
        <v>6.125029365442001E-3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9.6213106124365261E-3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1029.83</v>
      </c>
      <c r="Q11" s="545">
        <f>P11/$D$2</f>
        <v>1.2212584809946147E-2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9.6885502110813475E-3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1.1858835739827106E-2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728.25</v>
      </c>
      <c r="K13" s="545">
        <f t="shared" si="9"/>
        <v>8.6361971275290897E-3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1000</v>
      </c>
      <c r="Q13" s="545">
        <f t="shared" ref="Q13:Q18" si="11">P13/$D$2</f>
        <v>1.1858835739827106E-2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1.0641763427848649E-2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3.5576507219481318E-3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1.1858835739827106E-2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482.05999999999995</v>
      </c>
      <c r="Q15" s="545">
        <f t="shared" si="11"/>
        <v>5.7166703567410543E-3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3.5576507219481318E-3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583.27</v>
      </c>
      <c r="Q16" s="545">
        <f t="shared" si="11"/>
        <v>6.9169031219689561E-3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5901.7000000000007</v>
      </c>
      <c r="K17" s="545">
        <f t="shared" si="6"/>
        <v>6.9987290885737644E-2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4.5357437760975922E-2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553.66</v>
      </c>
      <c r="K18" s="545">
        <f t="shared" ref="K18:K25" si="13">J18/$D$2</f>
        <v>6.5657629957126748E-3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7988.5749999999998</v>
      </c>
      <c r="Q18" s="545">
        <f t="shared" si="11"/>
        <v>9.4735198720289321E-2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434.57</v>
      </c>
      <c r="K19" s="545">
        <f t="shared" si="13"/>
        <v>5.1534942474566652E-3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337.15</v>
      </c>
      <c r="K20" s="545">
        <f t="shared" si="13"/>
        <v>3.9982064696827083E-3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529.04999999999995</v>
      </c>
      <c r="K21" s="545">
        <f t="shared" si="13"/>
        <v>6.2739170481555294E-3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0</v>
      </c>
      <c r="K22" s="545">
        <f t="shared" si="13"/>
        <v>0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1.5055977855284494E-3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1.5055977855284494E-3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2.2014742667415036E-3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7988.5749999999998</v>
      </c>
      <c r="K26" s="545">
        <f t="shared" si="6"/>
        <v>9.4735198720289321E-2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5.935347287783466E-3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1.5136617938315319E-2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2.2014742667415036E-3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Q34" sqref="Q3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1250.17</v>
      </c>
      <c r="G7" s="207">
        <f t="shared" si="0"/>
        <v>-15356.38292099333</v>
      </c>
      <c r="H7" s="208">
        <f t="shared" si="1"/>
        <v>-0.92471827200095291</v>
      </c>
      <c r="I7" s="198"/>
      <c r="J7" s="209">
        <f t="shared" ref="J7:K7" si="12">SUM(O25,E25,J25)</f>
        <v>13000</v>
      </c>
      <c r="K7" s="210">
        <f t="shared" si="12"/>
        <v>2717.82</v>
      </c>
      <c r="L7" s="211">
        <f t="shared" si="3"/>
        <v>10282.18</v>
      </c>
      <c r="M7" s="212">
        <f t="shared" si="4"/>
        <v>-0.79093692307692309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-1517.65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84325.31</v>
      </c>
      <c r="G16" s="205">
        <f>SUM(G2:G7)</f>
        <v>-18077.791030959983</v>
      </c>
      <c r="H16" s="208">
        <f>((SUM(F16))-SUM(E16))/SUM(E16)</f>
        <v>-0.1765355819204581</v>
      </c>
      <c r="I16" s="198"/>
      <c r="J16" s="209">
        <f>SUM(J2:J7)</f>
        <v>78000</v>
      </c>
      <c r="K16" s="209">
        <f>SUM(K2:K7)</f>
        <v>67496.650000000009</v>
      </c>
      <c r="L16" s="209">
        <f>SUM(L2:L7)</f>
        <v>10503.35</v>
      </c>
      <c r="M16" s="212">
        <f>((K16-SUM(J16))/SUM(J16))</f>
        <v>-0.13465833333333321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-1517.6500000000087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1671.5100000000002</v>
      </c>
      <c r="G25" s="232">
        <f t="shared" si="19"/>
        <v>3528.49</v>
      </c>
      <c r="H25" s="233">
        <f t="shared" si="20"/>
        <v>-0.67855576923076921</v>
      </c>
      <c r="I25" s="198"/>
      <c r="J25" s="234">
        <f>SUM('Proposed Budget'!$D$5:$D$12)</f>
        <v>5800</v>
      </c>
      <c r="K25" s="235">
        <f>SUM('Monthly Breakdown'!S5:S12)</f>
        <v>1046.31</v>
      </c>
      <c r="L25" s="236">
        <f t="shared" si="21"/>
        <v>4753.6900000000005</v>
      </c>
      <c r="M25" s="237">
        <f t="shared" si="22"/>
        <v>-0.81960172413793109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26440.510000000002</v>
      </c>
      <c r="G34" s="230">
        <f>SUM(G20:G25)</f>
        <v>4759.4899999999989</v>
      </c>
      <c r="H34" s="233">
        <f>((F34-SUM(E34)))/SUM(E34)</f>
        <v>-0.15254775641025634</v>
      </c>
      <c r="I34" s="198"/>
      <c r="J34" s="234">
        <f>SUM(J20:J25)</f>
        <v>34800</v>
      </c>
      <c r="K34" s="234">
        <f>SUM(K20:K25)</f>
        <v>31056.140000000003</v>
      </c>
      <c r="L34" s="234">
        <f>SUM(L20:L25)</f>
        <v>3743.8599999999997</v>
      </c>
      <c r="M34" s="237">
        <f>((K34-SUM(J34))/SUM(J34))</f>
        <v>-0.10758218390804589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opLeftCell="A5" workbookViewId="0">
      <pane xSplit="8" topLeftCell="I1" activePane="topRight" state="frozen"/>
      <selection pane="topRight" activeCell="D20" sqref="D20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85842.959999999992</v>
      </c>
      <c r="F3" s="268">
        <f t="shared" si="0"/>
        <v>2260.7775257999842</v>
      </c>
      <c r="G3" s="269">
        <f>1-((E3/SUM(E3:F3)))</f>
        <v>2.5660404306207196E-2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2767.8199999999997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1225.8784687500001</v>
      </c>
      <c r="E5" s="289">
        <f>I5+K5+M5+O5+Q5+S5+U5+W5+Y5+AA5+AC5+AE5</f>
        <v>6447.75</v>
      </c>
      <c r="F5" s="289">
        <f t="shared" ref="F5:F12" si="2">J5+L5+N5+P5+R5</f>
        <v>-8.3000000000001819</v>
      </c>
      <c r="G5" s="269">
        <f t="shared" ref="G5:G12" si="3">1-((E5/SUM(E5:F5)))</f>
        <v>-1.288929955198137E-3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439.45</v>
      </c>
      <c r="T5" s="232">
        <f t="shared" ref="T5:T12" si="9">H5-S5</f>
        <v>760.55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1127.3062612499998</v>
      </c>
      <c r="E6" s="289">
        <f t="shared" ref="E6:E12" si="16">Q6+S6+U6+W6+Y6+AA6+AC6+AE6+I6+K6+M6+O6</f>
        <v>5929.2899999999991</v>
      </c>
      <c r="F6" s="289">
        <f t="shared" si="2"/>
        <v>205.37000000000069</v>
      </c>
      <c r="G6" s="269">
        <f t="shared" si="3"/>
        <v>3.3476997910234729E-2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134.66</v>
      </c>
      <c r="T6" s="232">
        <f t="shared" si="9"/>
        <v>1065.3399999999999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134.50393124999999</v>
      </c>
      <c r="E7" s="289">
        <f t="shared" si="16"/>
        <v>707.44999999999993</v>
      </c>
      <c r="F7" s="289">
        <f t="shared" si="2"/>
        <v>69.480000000000018</v>
      </c>
      <c r="G7" s="269">
        <f t="shared" si="3"/>
        <v>8.9428906079054737E-2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26.93</v>
      </c>
      <c r="T7" s="232">
        <f t="shared" si="9"/>
        <v>123.07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669.70010250000007</v>
      </c>
      <c r="E8" s="289">
        <f t="shared" si="16"/>
        <v>3522.42</v>
      </c>
      <c r="F8" s="289">
        <f t="shared" si="2"/>
        <v>-344.8900000000001</v>
      </c>
      <c r="G8" s="269">
        <f t="shared" si="3"/>
        <v>-0.10854028128766702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177.53</v>
      </c>
      <c r="T8" s="232">
        <f t="shared" si="9"/>
        <v>422.47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741.7955025</v>
      </c>
      <c r="E9" s="289">
        <f t="shared" si="16"/>
        <v>3901.62</v>
      </c>
      <c r="F9" s="289">
        <f t="shared" si="2"/>
        <v>-381.62</v>
      </c>
      <c r="G9" s="269">
        <f t="shared" si="3"/>
        <v>-0.10841477272727262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8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20</v>
      </c>
      <c r="T9" s="232">
        <f t="shared" si="9"/>
        <v>680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807.47228250000012</v>
      </c>
      <c r="E10" s="289">
        <f t="shared" si="16"/>
        <v>4247.0600000000004</v>
      </c>
      <c r="F10" s="289">
        <f t="shared" si="2"/>
        <v>294.17999999999972</v>
      </c>
      <c r="G10" s="269">
        <f t="shared" si="3"/>
        <v>6.4779663704186419E-2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8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41.24</v>
      </c>
      <c r="T10" s="232">
        <f t="shared" si="9"/>
        <v>858.76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411.46092000000004</v>
      </c>
      <c r="E11" s="289">
        <f t="shared" si="16"/>
        <v>2164.16</v>
      </c>
      <c r="F11" s="289">
        <f t="shared" si="2"/>
        <v>-414.15999999999985</v>
      </c>
      <c r="G11" s="269">
        <f t="shared" si="3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786.43114875000003</v>
      </c>
      <c r="E12" s="289">
        <f t="shared" si="16"/>
        <v>4136.3900000000003</v>
      </c>
      <c r="F12" s="289">
        <f t="shared" si="2"/>
        <v>-429.8900000000001</v>
      </c>
      <c r="G12" s="269">
        <f t="shared" si="3"/>
        <v>-0.11598273303655748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206.5</v>
      </c>
      <c r="T12" s="232">
        <f t="shared" si="9"/>
        <v>493.5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1442.949885</v>
      </c>
      <c r="E14" s="289">
        <f t="shared" ref="E14:E31" si="18">Q14+S14+U14+W14+Y14+AA14+AC14+AE14+I14+K14+M14+O14</f>
        <v>7589.48</v>
      </c>
      <c r="F14" s="289">
        <f t="shared" ref="F14:F31" si="19">J14+L14+N14+P14+R14</f>
        <v>67.200000000000045</v>
      </c>
      <c r="G14" s="269">
        <f t="shared" ref="G14:G31" si="20">1-((E14/SUM(E14:F14)))</f>
        <v>8.7766499318242541E-3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17.016187500000001</v>
      </c>
      <c r="E15" s="289">
        <f t="shared" si="18"/>
        <v>89.5</v>
      </c>
      <c r="F15" s="289">
        <f t="shared" si="19"/>
        <v>10.500000000000007</v>
      </c>
      <c r="G15" s="269">
        <f t="shared" si="20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295.14434625000007</v>
      </c>
      <c r="E16" s="289">
        <f t="shared" si="18"/>
        <v>1552.3700000000001</v>
      </c>
      <c r="F16" s="289">
        <f t="shared" si="19"/>
        <v>-202.37000000000006</v>
      </c>
      <c r="G16" s="269">
        <f t="shared" si="20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6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196.39722375000002</v>
      </c>
      <c r="E17" s="289">
        <f t="shared" si="18"/>
        <v>1032.99</v>
      </c>
      <c r="F17" s="289">
        <f t="shared" si="19"/>
        <v>-7.9900000000000091</v>
      </c>
      <c r="G17" s="269">
        <f t="shared" si="20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154.25221499999998</v>
      </c>
      <c r="E18" s="289">
        <f t="shared" si="18"/>
        <v>811.31999999999994</v>
      </c>
      <c r="F18" s="289">
        <f t="shared" si="19"/>
        <v>211.14</v>
      </c>
      <c r="G18" s="269">
        <f t="shared" si="20"/>
        <v>0.2065019658470747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155.33022375000002</v>
      </c>
      <c r="E19" s="289">
        <f t="shared" si="18"/>
        <v>816.99</v>
      </c>
      <c r="F19" s="289">
        <f t="shared" si="19"/>
        <v>19.929999999999978</v>
      </c>
      <c r="G19" s="269">
        <f t="shared" si="20"/>
        <v>2.3813506667303863E-2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138.45853125000002</v>
      </c>
      <c r="E20" s="289">
        <f t="shared" si="18"/>
        <v>728.25</v>
      </c>
      <c r="F20" s="289">
        <f t="shared" si="19"/>
        <v>-228.25</v>
      </c>
      <c r="G20" s="269">
        <f t="shared" si="20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6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170.61247125</v>
      </c>
      <c r="E21" s="289">
        <f t="shared" si="18"/>
        <v>897.36999999999989</v>
      </c>
      <c r="F21" s="289">
        <f t="shared" si="19"/>
        <v>-835.06</v>
      </c>
      <c r="G21" s="269">
        <f t="shared" si="20"/>
        <v>-13.401701171561559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195.79642874999999</v>
      </c>
      <c r="E22" s="289">
        <f t="shared" si="18"/>
        <v>1029.83</v>
      </c>
      <c r="F22" s="289">
        <f t="shared" si="19"/>
        <v>-205.83</v>
      </c>
      <c r="G22" s="269">
        <f t="shared" si="20"/>
        <v>-0.24979368932038848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99</v>
      </c>
      <c r="T22" s="232">
        <f t="shared" si="26"/>
        <v>46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380.25</v>
      </c>
      <c r="E23" s="289">
        <f t="shared" si="18"/>
        <v>2000</v>
      </c>
      <c r="F23" s="289">
        <f t="shared" si="19"/>
        <v>0</v>
      </c>
      <c r="G23" s="269">
        <f t="shared" si="20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190.125</v>
      </c>
      <c r="E24" s="289">
        <f t="shared" si="18"/>
        <v>1000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6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114.075</v>
      </c>
      <c r="E25" s="289">
        <f t="shared" si="18"/>
        <v>600</v>
      </c>
      <c r="F25" s="289">
        <f t="shared" si="19"/>
        <v>2400</v>
      </c>
      <c r="G25" s="269">
        <f t="shared" si="20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91.651657499999999</v>
      </c>
      <c r="E26" s="289">
        <f t="shared" si="18"/>
        <v>482.05999999999995</v>
      </c>
      <c r="F26" s="289">
        <f t="shared" si="19"/>
        <v>-57.059999999999988</v>
      </c>
      <c r="G26" s="269">
        <f t="shared" si="20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6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110.89420875</v>
      </c>
      <c r="E27" s="289">
        <f t="shared" si="18"/>
        <v>583.27</v>
      </c>
      <c r="F27" s="289">
        <f t="shared" si="19"/>
        <v>-64.129999999999981</v>
      </c>
      <c r="G27" s="269">
        <f t="shared" si="20"/>
        <v>-0.12353122471780242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19.14</v>
      </c>
      <c r="T27" s="232">
        <f t="shared" si="26"/>
        <v>80.86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1122.0607125000001</v>
      </c>
      <c r="E28" s="289">
        <f t="shared" si="18"/>
        <v>5901.7000000000007</v>
      </c>
      <c r="F28" s="289">
        <f t="shared" si="19"/>
        <v>98.299999999999272</v>
      </c>
      <c r="G28" s="269">
        <f t="shared" si="20"/>
        <v>1.6383333333333194E-2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6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105.26460750000001</v>
      </c>
      <c r="E29" s="289">
        <f t="shared" si="18"/>
        <v>553.66</v>
      </c>
      <c r="F29" s="289">
        <f t="shared" si="19"/>
        <v>46.34</v>
      </c>
      <c r="G29" s="269">
        <f t="shared" si="20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6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82.622621250000009</v>
      </c>
      <c r="E30" s="289">
        <f t="shared" si="18"/>
        <v>434.57</v>
      </c>
      <c r="F30" s="289">
        <f t="shared" si="19"/>
        <v>-59.569999999999993</v>
      </c>
      <c r="G30" s="269">
        <f t="shared" si="20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6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64.100643750000003</v>
      </c>
      <c r="E31" s="289">
        <f t="shared" si="18"/>
        <v>337.15</v>
      </c>
      <c r="F31" s="289">
        <f t="shared" si="19"/>
        <v>37.849999999999994</v>
      </c>
      <c r="G31" s="269">
        <f t="shared" si="20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6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332.71875</v>
      </c>
      <c r="E33" s="289">
        <f t="shared" ref="E33:E43" si="34">Q33+S33+U33+W33+Y33+AA33+AC33+AE33+I33+K33+M33+O33</f>
        <v>1750</v>
      </c>
      <c r="F33" s="289">
        <f t="shared" ref="F33:F43" si="35">J33+L33+N33+P33+R33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304.20000000000005</v>
      </c>
      <c r="E34" s="289">
        <f t="shared" si="34"/>
        <v>1600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23.765625</v>
      </c>
      <c r="E35" s="289">
        <f t="shared" si="34"/>
        <v>125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23.765625</v>
      </c>
      <c r="E36" s="289">
        <f t="shared" si="34"/>
        <v>125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42.778125000000003</v>
      </c>
      <c r="E37" s="289">
        <f t="shared" si="34"/>
        <v>225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380.25</v>
      </c>
      <c r="E38" s="289">
        <f t="shared" si="34"/>
        <v>2000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356.484375</v>
      </c>
      <c r="E39" s="289">
        <f t="shared" si="34"/>
        <v>1875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95.0625</v>
      </c>
      <c r="E40" s="289">
        <f t="shared" si="34"/>
        <v>500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80.803125000000009</v>
      </c>
      <c r="E41" s="289">
        <f t="shared" si="34"/>
        <v>425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218.64375000000001</v>
      </c>
      <c r="E42" s="289">
        <f t="shared" si="34"/>
        <v>1150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42.778125000000003</v>
      </c>
      <c r="E43" s="289">
        <f t="shared" si="34"/>
        <v>225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57.037500000000001</v>
      </c>
      <c r="E45" s="289">
        <f t="shared" ref="E45:E46" si="50">Q45+S45+U45+W45+Y45+AA45+AC45+AE45+I45+K45+M45+O45</f>
        <v>300</v>
      </c>
      <c r="F45" s="289">
        <f>J45+L45+N45+P45+R45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3431.05468875</v>
      </c>
      <c r="E46" s="289">
        <f t="shared" si="50"/>
        <v>18046.309999999998</v>
      </c>
      <c r="F46" s="289">
        <f>J46+L46+N46+P46+R46</f>
        <v>2039.6075257999851</v>
      </c>
      <c r="G46" s="269">
        <f t="shared" si="51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8495.5378950000013</v>
      </c>
      <c r="E49" s="268">
        <f t="shared" ref="E49:E52" si="65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6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5890.4660587500002</v>
      </c>
      <c r="E50" s="268">
        <f t="shared" si="65"/>
        <v>30982.07</v>
      </c>
      <c r="F50" s="268">
        <f>E50-('Proposed Budget'!J44*14)</f>
        <v>-7710.8990699999922</v>
      </c>
      <c r="G50" s="246">
        <f t="shared" si="66"/>
        <v>-0.19928424350300167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1037.9456100000002</v>
      </c>
      <c r="E51" s="268">
        <f t="shared" si="65"/>
        <v>5459.2800000000007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1250.17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608.40000000000009</v>
      </c>
      <c r="E52" s="268">
        <f t="shared" si="65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84325.31</v>
      </c>
      <c r="F54" s="297">
        <f>F49+F50+E52</f>
        <v>-24196.507113619977</v>
      </c>
      <c r="G54" s="246">
        <f>(E54/(E54-F54))-1</f>
        <v>-0.22296444859826436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1250.17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820"/>
  <sheetViews>
    <sheetView tabSelected="1" workbookViewId="0">
      <pane ySplit="4" topLeftCell="A5" activePane="bottomLeft" state="frozen"/>
      <selection pane="bottomLeft" activeCell="D15" sqref="D15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(SUM(INDIRECT("g5:g5")))+J2+L2+N2+P2-R2+T2-G1023</f>
        <v>3479.0499999999861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0</v>
      </c>
      <c r="H2" s="301"/>
      <c r="I2" s="314" t="s">
        <v>275</v>
      </c>
      <c r="J2" s="303">
        <f>SUMIFS(E:E,I:I,"1")</f>
        <v>2295.44</v>
      </c>
      <c r="K2" s="304" t="s">
        <v>276</v>
      </c>
      <c r="L2" s="305">
        <f>(SUMIFS(E:E,I:I,"2"))</f>
        <v>864.47000000000025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40</v>
      </c>
      <c r="C5" s="298">
        <v>46183</v>
      </c>
      <c r="D5" s="299" t="s">
        <v>316</v>
      </c>
      <c r="E5" s="522"/>
      <c r="F5" s="522">
        <v>1250.17</v>
      </c>
      <c r="G5" s="333">
        <f t="shared" ref="G5:G9" si="0">G6-E5+F5</f>
        <v>319.13999999998566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8</v>
      </c>
      <c r="C6" s="298">
        <v>46181</v>
      </c>
      <c r="D6" s="299" t="s">
        <v>319</v>
      </c>
      <c r="E6" s="522">
        <v>8.86</v>
      </c>
      <c r="F6" s="522"/>
      <c r="G6" s="333">
        <f t="shared" si="0"/>
        <v>-931.03000000001441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6</v>
      </c>
      <c r="C7" s="298">
        <v>46181</v>
      </c>
      <c r="D7" s="299" t="s">
        <v>397</v>
      </c>
      <c r="E7" s="522">
        <v>12.84</v>
      </c>
      <c r="F7" s="522"/>
      <c r="G7" s="333">
        <f t="shared" si="0"/>
        <v>-922.1700000000144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294</v>
      </c>
      <c r="B8" s="330">
        <v>9</v>
      </c>
      <c r="C8" s="298">
        <v>46181</v>
      </c>
      <c r="D8" s="299" t="s">
        <v>58</v>
      </c>
      <c r="E8" s="522">
        <v>1231.68</v>
      </c>
      <c r="F8" s="522"/>
      <c r="G8" s="333">
        <f t="shared" si="0"/>
        <v>-909.33000000001437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4</v>
      </c>
      <c r="C9" s="298">
        <v>46180</v>
      </c>
      <c r="D9" s="299" t="s">
        <v>310</v>
      </c>
      <c r="E9" s="522">
        <v>47.6</v>
      </c>
      <c r="F9" s="522"/>
      <c r="G9" s="333">
        <f t="shared" si="0"/>
        <v>322.3499999999857</v>
      </c>
      <c r="H9" s="334"/>
      <c r="I9" s="335">
        <v>2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1</v>
      </c>
      <c r="C10" s="298">
        <v>46180</v>
      </c>
      <c r="D10" s="299" t="s">
        <v>368</v>
      </c>
      <c r="E10" s="522">
        <v>48.62</v>
      </c>
      <c r="F10" s="522"/>
      <c r="G10" s="333">
        <f t="shared" ref="G8:G20" si="1">G11-E10+F10</f>
        <v>369.94999999998572</v>
      </c>
      <c r="H10" s="334"/>
      <c r="I10" s="335">
        <v>2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8</v>
      </c>
      <c r="C11" s="298">
        <v>46180</v>
      </c>
      <c r="D11" s="299" t="s">
        <v>363</v>
      </c>
      <c r="E11" s="522">
        <v>6.37</v>
      </c>
      <c r="F11" s="522"/>
      <c r="G11" s="333">
        <f t="shared" si="1"/>
        <v>418.56999999998573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/>
      <c r="B12" s="330"/>
      <c r="C12" s="298">
        <v>46180</v>
      </c>
      <c r="D12" s="299" t="s">
        <v>890</v>
      </c>
      <c r="E12" s="522">
        <v>313.77999999999997</v>
      </c>
      <c r="F12" s="522"/>
      <c r="G12" s="333">
        <f t="shared" si="1"/>
        <v>424.93999999998573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6</v>
      </c>
      <c r="C13" s="298">
        <v>46180</v>
      </c>
      <c r="D13" s="299" t="s">
        <v>397</v>
      </c>
      <c r="E13" s="522">
        <v>10.86</v>
      </c>
      <c r="F13" s="522"/>
      <c r="G13" s="333">
        <f t="shared" si="1"/>
        <v>738.7199999999857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294</v>
      </c>
      <c r="B14" s="330">
        <v>14</v>
      </c>
      <c r="C14" s="298">
        <v>46179</v>
      </c>
      <c r="D14" s="299" t="s">
        <v>366</v>
      </c>
      <c r="E14" s="522">
        <v>66.67</v>
      </c>
      <c r="F14" s="522"/>
      <c r="G14" s="333">
        <f t="shared" si="1"/>
        <v>749.57999999998572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5</v>
      </c>
      <c r="C15" s="298">
        <v>46179</v>
      </c>
      <c r="D15" s="299" t="s">
        <v>906</v>
      </c>
      <c r="E15" s="522">
        <v>20</v>
      </c>
      <c r="F15" s="522"/>
      <c r="G15" s="333">
        <f t="shared" si="1"/>
        <v>816.24999999998568</v>
      </c>
      <c r="H15" s="334"/>
      <c r="I15" s="335">
        <v>2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1</v>
      </c>
      <c r="C16" s="298">
        <v>46179</v>
      </c>
      <c r="D16" s="299" t="s">
        <v>831</v>
      </c>
      <c r="E16" s="522">
        <v>54.06</v>
      </c>
      <c r="F16" s="522"/>
      <c r="G16" s="333">
        <f t="shared" si="1"/>
        <v>836.24999999998568</v>
      </c>
      <c r="H16" s="334"/>
      <c r="I16" s="335">
        <v>2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6</v>
      </c>
      <c r="C17" s="298">
        <v>46179</v>
      </c>
      <c r="D17" s="299" t="s">
        <v>903</v>
      </c>
      <c r="E17" s="522">
        <v>19.98</v>
      </c>
      <c r="F17" s="522"/>
      <c r="G17" s="333">
        <f t="shared" si="1"/>
        <v>890.30999999998562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6</v>
      </c>
      <c r="C18" s="298">
        <v>46179</v>
      </c>
      <c r="D18" s="299" t="s">
        <v>885</v>
      </c>
      <c r="E18" s="522">
        <v>100</v>
      </c>
      <c r="F18" s="522"/>
      <c r="G18" s="333">
        <f t="shared" si="1"/>
        <v>910.28999999998564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8</v>
      </c>
      <c r="C19" s="298">
        <v>46178</v>
      </c>
      <c r="D19" s="299" t="s">
        <v>319</v>
      </c>
      <c r="E19" s="522">
        <v>179.72</v>
      </c>
      <c r="F19" s="522"/>
      <c r="G19" s="333">
        <f t="shared" si="1"/>
        <v>1010.2899999999856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4</v>
      </c>
      <c r="C20" s="298">
        <v>46178</v>
      </c>
      <c r="D20" s="299" t="s">
        <v>904</v>
      </c>
      <c r="E20" s="522">
        <v>41.26</v>
      </c>
      <c r="F20" s="522"/>
      <c r="G20" s="333">
        <f t="shared" si="1"/>
        <v>1190.0099999999857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46178</v>
      </c>
      <c r="D21" s="299" t="s">
        <v>358</v>
      </c>
      <c r="E21" s="522">
        <v>10.07</v>
      </c>
      <c r="F21" s="522"/>
      <c r="G21" s="333">
        <f t="shared" ref="G21:G33" si="2">G22-E21+F21</f>
        <v>1231.2699999999857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46178</v>
      </c>
      <c r="D22" s="299" t="s">
        <v>905</v>
      </c>
      <c r="E22" s="522">
        <v>11.75</v>
      </c>
      <c r="F22" s="522"/>
      <c r="G22" s="333">
        <f t="shared" si="2"/>
        <v>1241.3399999999856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335</v>
      </c>
      <c r="B23" s="330" t="s">
        <v>335</v>
      </c>
      <c r="C23" s="298">
        <v>46178</v>
      </c>
      <c r="D23" s="299" t="s">
        <v>447</v>
      </c>
      <c r="E23" s="522">
        <v>39.659999999999997</v>
      </c>
      <c r="F23" s="522"/>
      <c r="G23" s="333">
        <f t="shared" si="2"/>
        <v>1253.0899999999856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6</v>
      </c>
      <c r="C24" s="298">
        <v>46178</v>
      </c>
      <c r="D24" s="299" t="s">
        <v>300</v>
      </c>
      <c r="E24" s="522">
        <v>9.57</v>
      </c>
      <c r="F24" s="522"/>
      <c r="G24" s="333">
        <f t="shared" si="2"/>
        <v>1292.7499999999857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46178</v>
      </c>
      <c r="D25" s="299" t="s">
        <v>376</v>
      </c>
      <c r="E25" s="522">
        <v>46.65</v>
      </c>
      <c r="F25" s="522"/>
      <c r="G25" s="333">
        <f t="shared" si="2"/>
        <v>1302.3199999999856</v>
      </c>
      <c r="H25" s="334"/>
      <c r="I25" s="335">
        <v>2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4</v>
      </c>
      <c r="C26" s="298">
        <v>46177</v>
      </c>
      <c r="D26" s="299" t="s">
        <v>296</v>
      </c>
      <c r="E26" s="522">
        <v>43.69</v>
      </c>
      <c r="F26" s="522"/>
      <c r="G26" s="333">
        <f t="shared" si="2"/>
        <v>1348.9699999999857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3</v>
      </c>
      <c r="C27" s="298">
        <v>46177</v>
      </c>
      <c r="D27" s="299" t="s">
        <v>334</v>
      </c>
      <c r="E27" s="522">
        <v>8.52</v>
      </c>
      <c r="F27" s="522"/>
      <c r="G27" s="333">
        <f t="shared" si="2"/>
        <v>1392.6599999999858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294</v>
      </c>
      <c r="B28" s="330">
        <v>14</v>
      </c>
      <c r="C28" s="298">
        <v>46177</v>
      </c>
      <c r="D28" s="299" t="s">
        <v>367</v>
      </c>
      <c r="E28" s="522">
        <v>70.25</v>
      </c>
      <c r="F28" s="522"/>
      <c r="G28" s="333">
        <f t="shared" si="2"/>
        <v>1401.1799999999857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46177</v>
      </c>
      <c r="D29" s="299" t="s">
        <v>386</v>
      </c>
      <c r="E29" s="522">
        <v>14.38</v>
      </c>
      <c r="F29" s="522"/>
      <c r="G29" s="333">
        <f t="shared" si="2"/>
        <v>1471.4299999999857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294</v>
      </c>
      <c r="B30" s="330">
        <v>13</v>
      </c>
      <c r="C30" s="298">
        <v>46177</v>
      </c>
      <c r="D30" s="299" t="s">
        <v>902</v>
      </c>
      <c r="E30" s="522">
        <v>122.46</v>
      </c>
      <c r="F30" s="522"/>
      <c r="G30" s="333">
        <f t="shared" si="2"/>
        <v>1485.8099999999858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17</v>
      </c>
      <c r="C31" s="298">
        <v>46177</v>
      </c>
      <c r="D31" s="299" t="s">
        <v>370</v>
      </c>
      <c r="E31" s="522">
        <v>99</v>
      </c>
      <c r="F31" s="522"/>
      <c r="G31" s="333">
        <f t="shared" si="2"/>
        <v>1608.2699999999859</v>
      </c>
      <c r="H31" s="334"/>
      <c r="I31" s="335">
        <v>2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294</v>
      </c>
      <c r="B32" s="330">
        <v>22</v>
      </c>
      <c r="C32" s="298">
        <v>46176</v>
      </c>
      <c r="D32" s="299" t="s">
        <v>861</v>
      </c>
      <c r="E32" s="522">
        <v>12.77</v>
      </c>
      <c r="F32" s="522"/>
      <c r="G32" s="333">
        <f t="shared" si="2"/>
        <v>1707.2699999999859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8</v>
      </c>
      <c r="C33" s="298">
        <v>46176</v>
      </c>
      <c r="D33" s="299" t="s">
        <v>319</v>
      </c>
      <c r="E33" s="522">
        <v>11.55</v>
      </c>
      <c r="F33" s="522"/>
      <c r="G33" s="333">
        <f t="shared" si="2"/>
        <v>1720.0399999999859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1</v>
      </c>
      <c r="C34" s="298">
        <v>46176</v>
      </c>
      <c r="D34" s="299" t="s">
        <v>306</v>
      </c>
      <c r="E34" s="522">
        <v>96.16</v>
      </c>
      <c r="F34" s="522"/>
      <c r="G34" s="333">
        <f t="shared" ref="G34:G92" si="3">G35-E34+F34</f>
        <v>1731.5899999999858</v>
      </c>
      <c r="H34" s="334"/>
      <c r="I34" s="335">
        <v>2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2</v>
      </c>
      <c r="C35" s="298">
        <v>46175</v>
      </c>
      <c r="D35" s="299" t="s">
        <v>899</v>
      </c>
      <c r="E35" s="522">
        <v>21.38</v>
      </c>
      <c r="F35" s="522"/>
      <c r="G35" s="333">
        <f t="shared" si="3"/>
        <v>1827.7499999999859</v>
      </c>
      <c r="H35" s="334"/>
      <c r="I35" s="335">
        <v>2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46175</v>
      </c>
      <c r="D36" s="299" t="s">
        <v>386</v>
      </c>
      <c r="E36" s="522">
        <v>14.38</v>
      </c>
      <c r="F36" s="522"/>
      <c r="G36" s="333">
        <f t="shared" si="3"/>
        <v>1849.129999999986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6</v>
      </c>
      <c r="C37" s="298">
        <v>46175</v>
      </c>
      <c r="D37" s="299" t="s">
        <v>433</v>
      </c>
      <c r="E37" s="522">
        <v>-142</v>
      </c>
      <c r="F37" s="522"/>
      <c r="G37" s="333">
        <f t="shared" si="3"/>
        <v>1863.5099999999861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284</v>
      </c>
      <c r="B38" s="330">
        <v>36</v>
      </c>
      <c r="C38" s="298">
        <v>46175</v>
      </c>
      <c r="D38" s="299" t="s">
        <v>374</v>
      </c>
      <c r="E38" s="522">
        <v>50</v>
      </c>
      <c r="F38" s="522"/>
      <c r="G38" s="333">
        <f t="shared" si="3"/>
        <v>1721.5099999999861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22</v>
      </c>
      <c r="C39" s="298">
        <v>46175</v>
      </c>
      <c r="D39" s="299" t="s">
        <v>375</v>
      </c>
      <c r="E39" s="522">
        <v>6.37</v>
      </c>
      <c r="F39" s="522"/>
      <c r="G39" s="333">
        <f t="shared" si="3"/>
        <v>1771.5099999999861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1</v>
      </c>
      <c r="C40" s="298">
        <v>46174</v>
      </c>
      <c r="D40" s="299" t="s">
        <v>306</v>
      </c>
      <c r="E40" s="522">
        <v>84.03</v>
      </c>
      <c r="F40" s="522"/>
      <c r="G40" s="333">
        <f t="shared" si="3"/>
        <v>1777.879999999986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3</v>
      </c>
      <c r="C41" s="298">
        <v>46174</v>
      </c>
      <c r="D41" s="299" t="s">
        <v>296</v>
      </c>
      <c r="E41" s="522">
        <v>10.31</v>
      </c>
      <c r="F41" s="522"/>
      <c r="G41" s="333">
        <f t="shared" si="3"/>
        <v>1861.909999999986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46174</v>
      </c>
      <c r="D42" s="299" t="s">
        <v>301</v>
      </c>
      <c r="E42" s="522">
        <v>16.05</v>
      </c>
      <c r="F42" s="522"/>
      <c r="G42" s="333">
        <f t="shared" si="3"/>
        <v>1872.2199999999859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1</v>
      </c>
      <c r="C43" s="298">
        <v>46174</v>
      </c>
      <c r="D43" s="299" t="s">
        <v>457</v>
      </c>
      <c r="E43" s="522">
        <v>50.44</v>
      </c>
      <c r="F43" s="522"/>
      <c r="G43" s="333">
        <f t="shared" si="3"/>
        <v>1888.2699999999859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46174</v>
      </c>
      <c r="D44" s="299" t="s">
        <v>898</v>
      </c>
      <c r="E44" s="522">
        <v>9.99</v>
      </c>
      <c r="F44" s="522"/>
      <c r="G44" s="333">
        <f t="shared" si="3"/>
        <v>1938.7099999999859</v>
      </c>
      <c r="H44" s="334"/>
      <c r="I44" s="335">
        <v>2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4</v>
      </c>
      <c r="C45" s="298">
        <v>46174</v>
      </c>
      <c r="D45" s="299" t="s">
        <v>310</v>
      </c>
      <c r="E45" s="522">
        <v>44.98</v>
      </c>
      <c r="F45" s="522"/>
      <c r="G45" s="333">
        <f t="shared" si="3"/>
        <v>1948.6999999999859</v>
      </c>
      <c r="H45" s="334"/>
      <c r="I45" s="335">
        <v>2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1</v>
      </c>
      <c r="C46" s="298">
        <v>46174</v>
      </c>
      <c r="D46" s="299" t="s">
        <v>311</v>
      </c>
      <c r="E46" s="522">
        <v>106.14</v>
      </c>
      <c r="F46" s="522"/>
      <c r="G46" s="333">
        <f t="shared" si="3"/>
        <v>1993.679999999986</v>
      </c>
      <c r="H46" s="334"/>
      <c r="I46" s="335">
        <v>2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16</v>
      </c>
      <c r="C47" s="298">
        <v>46174</v>
      </c>
      <c r="D47" s="299" t="s">
        <v>624</v>
      </c>
      <c r="E47" s="522">
        <v>62.31</v>
      </c>
      <c r="F47" s="522"/>
      <c r="G47" s="333">
        <f t="shared" si="3"/>
        <v>2099.8199999999861</v>
      </c>
      <c r="H47" s="334"/>
      <c r="I47" s="335">
        <v>2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3</v>
      </c>
      <c r="C48" s="298">
        <v>46174</v>
      </c>
      <c r="D48" s="299" t="s">
        <v>351</v>
      </c>
      <c r="E48" s="522">
        <v>8.1</v>
      </c>
      <c r="F48" s="522"/>
      <c r="G48" s="333">
        <f t="shared" si="3"/>
        <v>2162.129999999986</v>
      </c>
      <c r="H48" s="334"/>
      <c r="I48" s="335">
        <v>2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/>
      <c r="B49" s="330"/>
      <c r="C49" s="298">
        <v>46174</v>
      </c>
      <c r="D49" s="299" t="s">
        <v>888</v>
      </c>
      <c r="E49" s="522">
        <v>320</v>
      </c>
      <c r="F49" s="522"/>
      <c r="G49" s="333">
        <f t="shared" si="3"/>
        <v>2170.2299999999859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46174</v>
      </c>
      <c r="D50" s="299" t="s">
        <v>889</v>
      </c>
      <c r="E50" s="522">
        <v>20</v>
      </c>
      <c r="F50" s="522"/>
      <c r="G50" s="333">
        <f t="shared" si="3"/>
        <v>2490.2299999999859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284</v>
      </c>
      <c r="B51" s="330">
        <v>37</v>
      </c>
      <c r="C51" s="298">
        <v>46173</v>
      </c>
      <c r="D51" s="299" t="s">
        <v>895</v>
      </c>
      <c r="E51" s="522">
        <v>1160.3599999999999</v>
      </c>
      <c r="F51" s="522"/>
      <c r="G51" s="333">
        <f t="shared" si="3"/>
        <v>2510.2299999999859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286</v>
      </c>
      <c r="B52" s="330">
        <v>25</v>
      </c>
      <c r="C52" s="298">
        <v>46173</v>
      </c>
      <c r="D52" s="298" t="s">
        <v>204</v>
      </c>
      <c r="E52" s="331">
        <v>350</v>
      </c>
      <c r="F52" s="522"/>
      <c r="G52" s="333">
        <f t="shared" si="3"/>
        <v>3670.5899999999856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286</v>
      </c>
      <c r="B53" s="330">
        <v>26</v>
      </c>
      <c r="C53" s="298">
        <v>46173</v>
      </c>
      <c r="D53" s="298" t="s">
        <v>205</v>
      </c>
      <c r="E53" s="331">
        <v>320</v>
      </c>
      <c r="F53" s="522"/>
      <c r="G53" s="333">
        <f t="shared" si="3"/>
        <v>4020.5899999999856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286</v>
      </c>
      <c r="B54" s="330">
        <v>27</v>
      </c>
      <c r="C54" s="298">
        <v>46173</v>
      </c>
      <c r="D54" s="298" t="s">
        <v>206</v>
      </c>
      <c r="E54" s="331">
        <v>25</v>
      </c>
      <c r="F54" s="522"/>
      <c r="G54" s="333">
        <f t="shared" si="3"/>
        <v>4340.5899999999856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286</v>
      </c>
      <c r="B55" s="330">
        <v>28</v>
      </c>
      <c r="C55" s="298">
        <v>46173</v>
      </c>
      <c r="D55" s="298" t="s">
        <v>207</v>
      </c>
      <c r="E55" s="331">
        <v>25</v>
      </c>
      <c r="F55" s="522"/>
      <c r="G55" s="333">
        <f t="shared" si="3"/>
        <v>4365.5899999999856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286</v>
      </c>
      <c r="B56" s="330">
        <v>29</v>
      </c>
      <c r="C56" s="298">
        <v>46173</v>
      </c>
      <c r="D56" s="298" t="s">
        <v>208</v>
      </c>
      <c r="E56" s="331">
        <v>45</v>
      </c>
      <c r="F56" s="522"/>
      <c r="G56" s="333">
        <f t="shared" si="3"/>
        <v>4390.5899999999856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286</v>
      </c>
      <c r="B57" s="330">
        <v>30</v>
      </c>
      <c r="C57" s="298">
        <v>46173</v>
      </c>
      <c r="D57" s="298" t="s">
        <v>209</v>
      </c>
      <c r="E57" s="331">
        <v>400</v>
      </c>
      <c r="F57" s="522"/>
      <c r="G57" s="333">
        <f t="shared" si="3"/>
        <v>4435.5899999999856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286</v>
      </c>
      <c r="B58" s="330">
        <v>31</v>
      </c>
      <c r="C58" s="298">
        <v>46173</v>
      </c>
      <c r="D58" s="298" t="s">
        <v>210</v>
      </c>
      <c r="E58" s="331">
        <v>375</v>
      </c>
      <c r="F58" s="522"/>
      <c r="G58" s="333">
        <f t="shared" si="3"/>
        <v>4835.5899999999856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286</v>
      </c>
      <c r="B59" s="330">
        <v>32</v>
      </c>
      <c r="C59" s="298">
        <v>46173</v>
      </c>
      <c r="D59" s="298" t="s">
        <v>211</v>
      </c>
      <c r="E59" s="331">
        <v>100</v>
      </c>
      <c r="F59" s="522"/>
      <c r="G59" s="333">
        <f t="shared" si="3"/>
        <v>5210.5899999999856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286</v>
      </c>
      <c r="B60" s="330">
        <v>33</v>
      </c>
      <c r="C60" s="298">
        <v>46173</v>
      </c>
      <c r="D60" s="298" t="s">
        <v>212</v>
      </c>
      <c r="E60" s="331">
        <v>85</v>
      </c>
      <c r="F60" s="522"/>
      <c r="G60" s="333">
        <f t="shared" si="3"/>
        <v>5310.5899999999856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286</v>
      </c>
      <c r="B61" s="330">
        <v>34</v>
      </c>
      <c r="C61" s="298">
        <v>46173</v>
      </c>
      <c r="D61" s="298" t="s">
        <v>213</v>
      </c>
      <c r="E61" s="331">
        <v>230</v>
      </c>
      <c r="F61" s="522"/>
      <c r="G61" s="333">
        <f t="shared" si="3"/>
        <v>5395.5899999999856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286</v>
      </c>
      <c r="B62" s="330">
        <v>35</v>
      </c>
      <c r="C62" s="298">
        <v>46173</v>
      </c>
      <c r="D62" s="298" t="s">
        <v>214</v>
      </c>
      <c r="E62" s="331">
        <v>45</v>
      </c>
      <c r="F62" s="522"/>
      <c r="G62" s="333">
        <f t="shared" si="3"/>
        <v>5625.5899999999856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46173</v>
      </c>
      <c r="D63" s="298" t="s">
        <v>885</v>
      </c>
      <c r="E63" s="522">
        <v>50</v>
      </c>
      <c r="F63" s="522"/>
      <c r="G63" s="333">
        <f t="shared" si="3"/>
        <v>5670.5899999999856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22</v>
      </c>
      <c r="C64" s="298">
        <v>46173</v>
      </c>
      <c r="D64" s="298" t="s">
        <v>835</v>
      </c>
      <c r="E64" s="522">
        <v>10.63</v>
      </c>
      <c r="F64" s="522"/>
      <c r="G64" s="333">
        <f t="shared" si="3"/>
        <v>5720.5899999999856</v>
      </c>
      <c r="H64" s="334"/>
      <c r="I64" s="335">
        <v>1</v>
      </c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4</v>
      </c>
      <c r="C65" s="298">
        <v>46173</v>
      </c>
      <c r="D65" s="298" t="s">
        <v>363</v>
      </c>
      <c r="E65" s="522">
        <v>108.69</v>
      </c>
      <c r="F65" s="522"/>
      <c r="G65" s="333">
        <f t="shared" si="3"/>
        <v>5731.2199999999857</v>
      </c>
      <c r="H65" s="334"/>
      <c r="I65" s="335">
        <v>1</v>
      </c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10</v>
      </c>
      <c r="C66" s="298">
        <v>46173</v>
      </c>
      <c r="D66" s="298" t="s">
        <v>176</v>
      </c>
      <c r="E66" s="522">
        <v>17.899999999999999</v>
      </c>
      <c r="F66" s="522"/>
      <c r="G66" s="333">
        <f t="shared" si="3"/>
        <v>5839.9099999999853</v>
      </c>
      <c r="H66" s="334"/>
      <c r="I66" s="335">
        <v>1</v>
      </c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1</v>
      </c>
      <c r="C67" s="298">
        <v>46173</v>
      </c>
      <c r="D67" s="298" t="s">
        <v>445</v>
      </c>
      <c r="E67" s="522">
        <v>9.57</v>
      </c>
      <c r="F67" s="522"/>
      <c r="G67" s="333">
        <f t="shared" si="3"/>
        <v>5857.8099999999849</v>
      </c>
      <c r="H67" s="334"/>
      <c r="I67" s="335">
        <v>2</v>
      </c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8</v>
      </c>
      <c r="C68" s="298">
        <v>46172</v>
      </c>
      <c r="D68" s="298" t="s">
        <v>319</v>
      </c>
      <c r="E68" s="522">
        <v>88.98</v>
      </c>
      <c r="F68" s="522"/>
      <c r="G68" s="333">
        <f t="shared" si="3"/>
        <v>5867.3799999999846</v>
      </c>
      <c r="H68" s="334"/>
      <c r="I68" s="335">
        <v>1</v>
      </c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46172</v>
      </c>
      <c r="D69" s="298" t="s">
        <v>891</v>
      </c>
      <c r="E69" s="522">
        <v>219.38</v>
      </c>
      <c r="F69" s="522">
        <v>219.38</v>
      </c>
      <c r="G69" s="333">
        <f t="shared" si="3"/>
        <v>5956.3599999999842</v>
      </c>
      <c r="H69" s="334"/>
      <c r="I69" s="335">
        <v>1</v>
      </c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287</v>
      </c>
      <c r="B70" s="330" t="s">
        <v>287</v>
      </c>
      <c r="C70" s="298">
        <v>46172</v>
      </c>
      <c r="D70" s="298" t="s">
        <v>890</v>
      </c>
      <c r="E70" s="522">
        <v>310.98</v>
      </c>
      <c r="F70" s="522">
        <v>310.98</v>
      </c>
      <c r="G70" s="333">
        <f t="shared" si="3"/>
        <v>5956.3599999999842</v>
      </c>
      <c r="H70" s="334"/>
      <c r="I70" s="335">
        <v>1</v>
      </c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46172</v>
      </c>
      <c r="D71" s="298" t="s">
        <v>894</v>
      </c>
      <c r="E71" s="522">
        <v>130.68</v>
      </c>
      <c r="F71" s="522"/>
      <c r="G71" s="333">
        <f t="shared" si="3"/>
        <v>5956.3599999999842</v>
      </c>
      <c r="H71" s="334"/>
      <c r="I71" s="335">
        <v>2</v>
      </c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2</v>
      </c>
      <c r="C72" s="298">
        <v>46172</v>
      </c>
      <c r="D72" s="298" t="s">
        <v>356</v>
      </c>
      <c r="E72" s="522">
        <v>49.99</v>
      </c>
      <c r="F72" s="522"/>
      <c r="G72" s="333">
        <f t="shared" si="3"/>
        <v>6087.0399999999845</v>
      </c>
      <c r="H72" s="334"/>
      <c r="I72" s="335">
        <v>1</v>
      </c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2</v>
      </c>
      <c r="C73" s="298">
        <v>46171</v>
      </c>
      <c r="D73" s="298" t="s">
        <v>296</v>
      </c>
      <c r="E73" s="522">
        <v>15.1</v>
      </c>
      <c r="F73" s="522"/>
      <c r="G73" s="333">
        <f t="shared" si="3"/>
        <v>6137.0299999999843</v>
      </c>
      <c r="H73" s="334"/>
      <c r="I73" s="335">
        <v>1</v>
      </c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8</v>
      </c>
      <c r="C74" s="298">
        <v>46171</v>
      </c>
      <c r="D74" s="298" t="s">
        <v>295</v>
      </c>
      <c r="E74" s="522">
        <v>7.02</v>
      </c>
      <c r="F74" s="522"/>
      <c r="G74" s="333">
        <f t="shared" si="3"/>
        <v>6152.1299999999846</v>
      </c>
      <c r="H74" s="334"/>
      <c r="I74" s="335">
        <v>1</v>
      </c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4</v>
      </c>
      <c r="C75" s="298">
        <v>46171</v>
      </c>
      <c r="D75" s="298" t="s">
        <v>295</v>
      </c>
      <c r="E75" s="522">
        <v>93.38</v>
      </c>
      <c r="F75" s="522"/>
      <c r="G75" s="333">
        <f t="shared" si="3"/>
        <v>6159.1499999999851</v>
      </c>
      <c r="H75" s="334"/>
      <c r="I75" s="335">
        <v>1</v>
      </c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46171</v>
      </c>
      <c r="D76" s="298" t="s">
        <v>353</v>
      </c>
      <c r="E76" s="522">
        <v>18.98</v>
      </c>
      <c r="F76" s="522"/>
      <c r="G76" s="333">
        <f t="shared" si="3"/>
        <v>6252.5299999999852</v>
      </c>
      <c r="H76" s="334"/>
      <c r="I76" s="335">
        <v>1</v>
      </c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23</v>
      </c>
      <c r="C77" s="298">
        <v>46171</v>
      </c>
      <c r="D77" s="299" t="s">
        <v>67</v>
      </c>
      <c r="E77" s="522">
        <v>650.88</v>
      </c>
      <c r="F77" s="522"/>
      <c r="G77" s="333">
        <f t="shared" si="3"/>
        <v>6271.5099999999848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294</v>
      </c>
      <c r="B78" s="330">
        <v>20</v>
      </c>
      <c r="C78" s="298">
        <v>46171</v>
      </c>
      <c r="D78" s="299" t="s">
        <v>193</v>
      </c>
      <c r="E78" s="522">
        <v>600</v>
      </c>
      <c r="F78" s="522"/>
      <c r="G78" s="333">
        <f t="shared" si="3"/>
        <v>6922.3899999999849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291</v>
      </c>
      <c r="B79" s="330">
        <v>38</v>
      </c>
      <c r="C79" s="298">
        <v>46171</v>
      </c>
      <c r="D79" s="299" t="s">
        <v>293</v>
      </c>
      <c r="E79" s="522"/>
      <c r="F79" s="522">
        <v>4597.8100000000004</v>
      </c>
      <c r="G79" s="333">
        <f t="shared" si="3"/>
        <v>7522.3899999999849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294</v>
      </c>
      <c r="B80" s="330">
        <v>42</v>
      </c>
      <c r="C80" s="298">
        <v>46171</v>
      </c>
      <c r="D80" s="299" t="s">
        <v>200</v>
      </c>
      <c r="E80" s="522">
        <v>50.92</v>
      </c>
      <c r="F80" s="522"/>
      <c r="G80" s="333">
        <f t="shared" si="3"/>
        <v>2924.5799999999849</v>
      </c>
      <c r="H80" s="334"/>
      <c r="I80" s="335">
        <v>1</v>
      </c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294</v>
      </c>
      <c r="B81" s="330">
        <v>43</v>
      </c>
      <c r="C81" s="298">
        <v>46171</v>
      </c>
      <c r="D81" s="299" t="s">
        <v>201</v>
      </c>
      <c r="E81" s="522">
        <v>42.84</v>
      </c>
      <c r="F81" s="522"/>
      <c r="G81" s="333">
        <f t="shared" si="3"/>
        <v>2975.499999999985</v>
      </c>
      <c r="H81" s="334"/>
      <c r="I81" s="335">
        <v>1</v>
      </c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291</v>
      </c>
      <c r="B82" s="330">
        <v>39</v>
      </c>
      <c r="C82" s="298">
        <v>46170</v>
      </c>
      <c r="D82" s="299" t="s">
        <v>292</v>
      </c>
      <c r="E82" s="522"/>
      <c r="F82" s="522">
        <v>2763.79</v>
      </c>
      <c r="G82" s="333">
        <f t="shared" si="3"/>
        <v>3018.3399999999851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3</v>
      </c>
      <c r="C83" s="298">
        <v>46170</v>
      </c>
      <c r="D83" s="299" t="s">
        <v>884</v>
      </c>
      <c r="E83" s="522">
        <v>8.9499999999999993</v>
      </c>
      <c r="F83" s="522"/>
      <c r="G83" s="333">
        <f t="shared" si="3"/>
        <v>254.54999999998506</v>
      </c>
      <c r="H83" s="334"/>
      <c r="I83" s="335">
        <v>1</v>
      </c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4</v>
      </c>
      <c r="C84" s="298">
        <v>46170</v>
      </c>
      <c r="D84" s="299" t="s">
        <v>884</v>
      </c>
      <c r="E84" s="522">
        <v>43.44</v>
      </c>
      <c r="F84" s="522"/>
      <c r="G84" s="333">
        <f t="shared" si="3"/>
        <v>263.49999999998505</v>
      </c>
      <c r="H84" s="334"/>
      <c r="I84" s="335">
        <v>1</v>
      </c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6</v>
      </c>
      <c r="C85" s="298">
        <v>46170</v>
      </c>
      <c r="D85" s="299" t="s">
        <v>892</v>
      </c>
      <c r="E85" s="522">
        <v>30.89</v>
      </c>
      <c r="F85" s="522"/>
      <c r="G85" s="333">
        <f t="shared" si="3"/>
        <v>306.93999999998505</v>
      </c>
      <c r="H85" s="334"/>
      <c r="I85" s="335">
        <v>1</v>
      </c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46170</v>
      </c>
      <c r="D86" s="299" t="s">
        <v>346</v>
      </c>
      <c r="E86" s="522">
        <v>32.659999999999997</v>
      </c>
      <c r="F86" s="522"/>
      <c r="G86" s="333">
        <f t="shared" si="3"/>
        <v>337.82999999998503</v>
      </c>
      <c r="H86" s="334"/>
      <c r="I86" s="335">
        <v>1</v>
      </c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46170</v>
      </c>
      <c r="D87" s="299" t="s">
        <v>386</v>
      </c>
      <c r="E87" s="522">
        <v>9.09</v>
      </c>
      <c r="F87" s="522"/>
      <c r="G87" s="333">
        <f t="shared" si="3"/>
        <v>370.48999999998506</v>
      </c>
      <c r="H87" s="334"/>
      <c r="I87" s="335">
        <v>1</v>
      </c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8</v>
      </c>
      <c r="C88" s="298">
        <v>46170</v>
      </c>
      <c r="D88" s="299" t="s">
        <v>846</v>
      </c>
      <c r="E88" s="522">
        <v>36.74</v>
      </c>
      <c r="F88" s="522"/>
      <c r="G88" s="333">
        <f t="shared" si="3"/>
        <v>379.57999999998503</v>
      </c>
      <c r="H88" s="334"/>
      <c r="I88" s="335">
        <v>2</v>
      </c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5</v>
      </c>
      <c r="C89" s="298">
        <v>46170</v>
      </c>
      <c r="D89" s="299" t="s">
        <v>846</v>
      </c>
      <c r="E89" s="522">
        <v>11.2</v>
      </c>
      <c r="F89" s="522"/>
      <c r="G89" s="333">
        <f t="shared" si="3"/>
        <v>416.31999999998504</v>
      </c>
      <c r="H89" s="334"/>
      <c r="I89" s="335">
        <v>2</v>
      </c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2</v>
      </c>
      <c r="C90" s="298">
        <v>46169</v>
      </c>
      <c r="D90" s="299" t="s">
        <v>358</v>
      </c>
      <c r="E90" s="522">
        <v>11.29</v>
      </c>
      <c r="F90" s="522"/>
      <c r="G90" s="333">
        <f t="shared" si="3"/>
        <v>427.51999999998503</v>
      </c>
      <c r="H90" s="334"/>
      <c r="I90" s="335">
        <v>2</v>
      </c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4</v>
      </c>
      <c r="C91" s="298">
        <v>46169</v>
      </c>
      <c r="D91" s="299" t="s">
        <v>363</v>
      </c>
      <c r="E91" s="522">
        <v>44.84</v>
      </c>
      <c r="F91" s="522"/>
      <c r="G91" s="333">
        <f t="shared" si="3"/>
        <v>438.80999999998505</v>
      </c>
      <c r="H91" s="334"/>
      <c r="I91" s="335">
        <v>1</v>
      </c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7</v>
      </c>
      <c r="C92" s="298">
        <v>46169</v>
      </c>
      <c r="D92" s="299" t="s">
        <v>338</v>
      </c>
      <c r="E92" s="522">
        <v>139.88</v>
      </c>
      <c r="F92" s="522"/>
      <c r="G92" s="333">
        <f t="shared" si="3"/>
        <v>483.64999999998508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8</v>
      </c>
      <c r="C93" s="298">
        <v>46169</v>
      </c>
      <c r="D93" s="299" t="s">
        <v>319</v>
      </c>
      <c r="E93" s="522">
        <v>46.84</v>
      </c>
      <c r="F93" s="522"/>
      <c r="G93" s="333">
        <f t="shared" ref="G93:G130" si="4">G94-E93+F93</f>
        <v>623.52999999998508</v>
      </c>
      <c r="H93" s="334"/>
      <c r="I93" s="335">
        <v>1</v>
      </c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46169</v>
      </c>
      <c r="D94" s="299" t="s">
        <v>358</v>
      </c>
      <c r="E94" s="522">
        <v>9.4700000000000006</v>
      </c>
      <c r="F94" s="522"/>
      <c r="G94" s="333">
        <f t="shared" si="4"/>
        <v>670.36999999998511</v>
      </c>
      <c r="H94" s="334"/>
      <c r="I94" s="335">
        <v>1</v>
      </c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8</v>
      </c>
      <c r="C95" s="298">
        <v>46168</v>
      </c>
      <c r="D95" s="299" t="s">
        <v>308</v>
      </c>
      <c r="E95" s="522">
        <v>47.99</v>
      </c>
      <c r="F95" s="522"/>
      <c r="G95" s="333">
        <f t="shared" si="4"/>
        <v>679.83999999998514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5</v>
      </c>
      <c r="C96" s="298">
        <v>46168</v>
      </c>
      <c r="D96" s="299" t="s">
        <v>872</v>
      </c>
      <c r="E96" s="522">
        <v>26</v>
      </c>
      <c r="F96" s="522"/>
      <c r="G96" s="333">
        <f t="shared" si="4"/>
        <v>727.82999999998515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4</v>
      </c>
      <c r="C97" s="298">
        <v>46168</v>
      </c>
      <c r="D97" s="299" t="s">
        <v>310</v>
      </c>
      <c r="E97" s="522">
        <v>50.15</v>
      </c>
      <c r="F97" s="522"/>
      <c r="G97" s="333">
        <f t="shared" si="4"/>
        <v>753.82999999998515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287</v>
      </c>
      <c r="B98" s="330" t="s">
        <v>287</v>
      </c>
      <c r="C98" s="298">
        <v>46168</v>
      </c>
      <c r="D98" s="299" t="s">
        <v>882</v>
      </c>
      <c r="E98" s="522">
        <v>400</v>
      </c>
      <c r="F98" s="522">
        <v>400</v>
      </c>
      <c r="G98" s="333">
        <f t="shared" si="4"/>
        <v>803.97999999998513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294</v>
      </c>
      <c r="B99" s="330">
        <v>22</v>
      </c>
      <c r="C99" s="298">
        <v>46168</v>
      </c>
      <c r="D99" s="299" t="s">
        <v>835</v>
      </c>
      <c r="E99" s="522">
        <v>15.96</v>
      </c>
      <c r="F99" s="522"/>
      <c r="G99" s="333">
        <f t="shared" si="4"/>
        <v>803.97999999998513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46168</v>
      </c>
      <c r="D100" s="299" t="s">
        <v>296</v>
      </c>
      <c r="E100" s="522">
        <v>15.1</v>
      </c>
      <c r="F100" s="522"/>
      <c r="G100" s="333">
        <f t="shared" si="4"/>
        <v>819.93999999998516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4</v>
      </c>
      <c r="C101" s="298">
        <v>46168</v>
      </c>
      <c r="D101" s="299" t="s">
        <v>296</v>
      </c>
      <c r="E101" s="522">
        <v>44.67</v>
      </c>
      <c r="F101" s="522"/>
      <c r="G101" s="333">
        <f t="shared" si="4"/>
        <v>835.03999999998518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1</v>
      </c>
      <c r="C102" s="298">
        <v>46168</v>
      </c>
      <c r="D102" s="299" t="s">
        <v>300</v>
      </c>
      <c r="E102" s="522">
        <v>32.99</v>
      </c>
      <c r="F102" s="522"/>
      <c r="G102" s="333">
        <f t="shared" si="4"/>
        <v>879.70999999998514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2</v>
      </c>
      <c r="C103" s="298">
        <v>46168</v>
      </c>
      <c r="D103" s="299" t="s">
        <v>386</v>
      </c>
      <c r="E103" s="522">
        <v>14.39</v>
      </c>
      <c r="F103" s="522"/>
      <c r="G103" s="333">
        <f t="shared" si="4"/>
        <v>912.69999999998515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12</v>
      </c>
      <c r="C104" s="298">
        <v>46167</v>
      </c>
      <c r="D104" s="299" t="s">
        <v>314</v>
      </c>
      <c r="E104" s="522">
        <v>204.48</v>
      </c>
      <c r="F104" s="522"/>
      <c r="G104" s="333">
        <f t="shared" si="4"/>
        <v>927.08999999998514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8</v>
      </c>
      <c r="C105" s="298">
        <v>46167</v>
      </c>
      <c r="D105" s="299" t="s">
        <v>319</v>
      </c>
      <c r="E105" s="522">
        <v>29.79</v>
      </c>
      <c r="F105" s="522"/>
      <c r="G105" s="333">
        <f t="shared" si="4"/>
        <v>1131.5699999999852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3</v>
      </c>
      <c r="C106" s="298">
        <v>46167</v>
      </c>
      <c r="D106" s="299" t="s">
        <v>348</v>
      </c>
      <c r="E106" s="522">
        <v>50</v>
      </c>
      <c r="F106" s="522"/>
      <c r="G106" s="333">
        <f t="shared" si="4"/>
        <v>1161.3599999999851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1</v>
      </c>
      <c r="C107" s="298">
        <v>46166</v>
      </c>
      <c r="D107" s="299" t="s">
        <v>329</v>
      </c>
      <c r="E107" s="522">
        <v>122.54</v>
      </c>
      <c r="F107" s="522"/>
      <c r="G107" s="333">
        <f t="shared" si="4"/>
        <v>1211.3599999999851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1</v>
      </c>
      <c r="C108" s="298">
        <v>46166</v>
      </c>
      <c r="D108" s="299" t="s">
        <v>311</v>
      </c>
      <c r="E108" s="522">
        <v>157.97</v>
      </c>
      <c r="F108" s="522"/>
      <c r="G108" s="333">
        <f t="shared" si="4"/>
        <v>1333.8999999999851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46166</v>
      </c>
      <c r="D109" s="299" t="s">
        <v>300</v>
      </c>
      <c r="E109" s="522">
        <v>44.05</v>
      </c>
      <c r="F109" s="522"/>
      <c r="G109" s="333">
        <f t="shared" si="4"/>
        <v>1491.8699999999851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8</v>
      </c>
      <c r="C110" s="298">
        <v>46166</v>
      </c>
      <c r="D110" s="299" t="s">
        <v>319</v>
      </c>
      <c r="E110" s="522">
        <v>70.44</v>
      </c>
      <c r="F110" s="522"/>
      <c r="G110" s="333">
        <f t="shared" si="4"/>
        <v>1535.9199999999851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1</v>
      </c>
      <c r="C111" s="298">
        <v>46166</v>
      </c>
      <c r="D111" s="299" t="s">
        <v>329</v>
      </c>
      <c r="E111" s="522">
        <v>55.96</v>
      </c>
      <c r="F111" s="522"/>
      <c r="G111" s="333">
        <f t="shared" si="4"/>
        <v>1606.3599999999851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6</v>
      </c>
      <c r="C112" s="298">
        <v>46166</v>
      </c>
      <c r="D112" s="299" t="s">
        <v>883</v>
      </c>
      <c r="E112" s="522">
        <v>597.83000000000004</v>
      </c>
      <c r="F112" s="522"/>
      <c r="G112" s="333">
        <f t="shared" si="4"/>
        <v>1662.3199999999852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287</v>
      </c>
      <c r="B113" s="330" t="s">
        <v>287</v>
      </c>
      <c r="C113" s="298">
        <v>46166</v>
      </c>
      <c r="D113" s="299" t="s">
        <v>845</v>
      </c>
      <c r="E113" s="522">
        <v>69.2</v>
      </c>
      <c r="F113" s="522">
        <v>69.2</v>
      </c>
      <c r="G113" s="333">
        <f t="shared" si="4"/>
        <v>2260.1499999999851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1</v>
      </c>
      <c r="C114" s="298">
        <v>46165</v>
      </c>
      <c r="D114" s="299" t="s">
        <v>880</v>
      </c>
      <c r="E114" s="522">
        <v>94.76</v>
      </c>
      <c r="F114" s="522"/>
      <c r="G114" s="333">
        <f t="shared" si="4"/>
        <v>2260.1499999999851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1</v>
      </c>
      <c r="C115" s="298">
        <v>46165</v>
      </c>
      <c r="D115" s="299" t="s">
        <v>393</v>
      </c>
      <c r="E115" s="522">
        <v>34.869999999999997</v>
      </c>
      <c r="F115" s="522"/>
      <c r="G115" s="333">
        <f t="shared" si="4"/>
        <v>2354.9099999999853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8</v>
      </c>
      <c r="C116" s="298">
        <v>46165</v>
      </c>
      <c r="D116" s="299" t="s">
        <v>481</v>
      </c>
      <c r="E116" s="522">
        <v>80.48</v>
      </c>
      <c r="F116" s="522"/>
      <c r="G116" s="333">
        <f t="shared" si="4"/>
        <v>2389.7799999999852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5</v>
      </c>
      <c r="C117" s="298">
        <v>46165</v>
      </c>
      <c r="D117" s="299" t="s">
        <v>879</v>
      </c>
      <c r="E117" s="522">
        <v>25</v>
      </c>
      <c r="F117" s="522"/>
      <c r="G117" s="333">
        <f t="shared" si="4"/>
        <v>2470.2599999999852</v>
      </c>
      <c r="H117" s="334" t="s">
        <v>298</v>
      </c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6</v>
      </c>
      <c r="C118" s="298">
        <v>46165</v>
      </c>
      <c r="D118" s="299" t="s">
        <v>877</v>
      </c>
      <c r="E118" s="522">
        <v>50</v>
      </c>
      <c r="F118" s="522"/>
      <c r="G118" s="333">
        <f t="shared" si="4"/>
        <v>2495.2599999999852</v>
      </c>
      <c r="H118" s="334" t="s">
        <v>298</v>
      </c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46165</v>
      </c>
      <c r="D119" s="299" t="s">
        <v>878</v>
      </c>
      <c r="E119" s="522">
        <v>25</v>
      </c>
      <c r="F119" s="522"/>
      <c r="G119" s="333">
        <f t="shared" si="4"/>
        <v>2545.2599999999852</v>
      </c>
      <c r="H119" s="334" t="s">
        <v>298</v>
      </c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46164</v>
      </c>
      <c r="D120" s="299" t="s">
        <v>881</v>
      </c>
      <c r="E120" s="522">
        <v>45.46</v>
      </c>
      <c r="F120" s="522"/>
      <c r="G120" s="333">
        <f t="shared" si="4"/>
        <v>2570.2599999999852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6</v>
      </c>
      <c r="C121" s="298">
        <v>46164</v>
      </c>
      <c r="D121" s="299" t="s">
        <v>873</v>
      </c>
      <c r="E121" s="522">
        <v>22</v>
      </c>
      <c r="F121" s="522"/>
      <c r="G121" s="333">
        <f t="shared" si="4"/>
        <v>2615.7199999999852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46164</v>
      </c>
      <c r="D122" s="299" t="s">
        <v>296</v>
      </c>
      <c r="E122" s="522">
        <v>14.57</v>
      </c>
      <c r="F122" s="522"/>
      <c r="G122" s="333">
        <f t="shared" si="4"/>
        <v>2637.7199999999852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3</v>
      </c>
      <c r="C123" s="298">
        <v>46163</v>
      </c>
      <c r="D123" s="299" t="s">
        <v>334</v>
      </c>
      <c r="E123" s="522">
        <v>9.01</v>
      </c>
      <c r="F123" s="522"/>
      <c r="G123" s="333">
        <f t="shared" si="4"/>
        <v>2652.2899999999854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8</v>
      </c>
      <c r="C124" s="298">
        <v>46163</v>
      </c>
      <c r="D124" s="299" t="s">
        <v>334</v>
      </c>
      <c r="E124" s="522">
        <v>6.8</v>
      </c>
      <c r="F124" s="522"/>
      <c r="G124" s="333">
        <f t="shared" si="4"/>
        <v>2661.2999999999856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2</v>
      </c>
      <c r="C125" s="298">
        <v>46163</v>
      </c>
      <c r="D125" s="299" t="s">
        <v>358</v>
      </c>
      <c r="E125" s="522">
        <v>16.649999999999999</v>
      </c>
      <c r="F125" s="522"/>
      <c r="G125" s="333">
        <f t="shared" si="4"/>
        <v>2668.0999999999858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8</v>
      </c>
      <c r="C126" s="298">
        <v>46163</v>
      </c>
      <c r="D126" s="299" t="s">
        <v>846</v>
      </c>
      <c r="E126" s="522">
        <v>24.89</v>
      </c>
      <c r="F126" s="522"/>
      <c r="G126" s="333">
        <f t="shared" si="4"/>
        <v>2684.7499999999859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5</v>
      </c>
      <c r="C127" s="298">
        <v>46163</v>
      </c>
      <c r="D127" s="299" t="s">
        <v>846</v>
      </c>
      <c r="E127" s="522">
        <v>11.2</v>
      </c>
      <c r="F127" s="522"/>
      <c r="G127" s="333">
        <f t="shared" si="4"/>
        <v>2709.6399999999858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2</v>
      </c>
      <c r="C128" s="298">
        <v>46162</v>
      </c>
      <c r="D128" s="299" t="s">
        <v>296</v>
      </c>
      <c r="E128" s="522">
        <v>11.18</v>
      </c>
      <c r="F128" s="522"/>
      <c r="G128" s="333">
        <f t="shared" si="4"/>
        <v>2720.8399999999856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46162</v>
      </c>
      <c r="D129" s="299" t="s">
        <v>386</v>
      </c>
      <c r="E129" s="522">
        <v>14.38</v>
      </c>
      <c r="F129" s="522"/>
      <c r="G129" s="333">
        <f t="shared" si="4"/>
        <v>2732.0199999999854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22</v>
      </c>
      <c r="C130" s="298">
        <v>46162</v>
      </c>
      <c r="D130" s="299" t="s">
        <v>323</v>
      </c>
      <c r="E130" s="522">
        <v>20.22</v>
      </c>
      <c r="F130" s="522"/>
      <c r="G130" s="333">
        <f t="shared" si="4"/>
        <v>2746.3999999999855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5</v>
      </c>
      <c r="C131" s="298">
        <v>46162</v>
      </c>
      <c r="D131" s="299" t="s">
        <v>872</v>
      </c>
      <c r="E131" s="522">
        <v>30</v>
      </c>
      <c r="F131" s="522"/>
      <c r="G131" s="333">
        <f t="shared" ref="G131:G145" si="5">G132-E131+F131</f>
        <v>2766.6199999999853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46162</v>
      </c>
      <c r="D132" s="299" t="s">
        <v>874</v>
      </c>
      <c r="E132" s="522">
        <v>46.72</v>
      </c>
      <c r="F132" s="522"/>
      <c r="G132" s="333">
        <f t="shared" si="5"/>
        <v>2796.6199999999853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4</v>
      </c>
      <c r="C133" s="298">
        <v>46162</v>
      </c>
      <c r="D133" s="299" t="s">
        <v>310</v>
      </c>
      <c r="E133" s="522">
        <v>56.51</v>
      </c>
      <c r="F133" s="522"/>
      <c r="G133" s="333">
        <f t="shared" si="5"/>
        <v>2843.3399999999851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6</v>
      </c>
      <c r="C134" s="298">
        <v>46161</v>
      </c>
      <c r="D134" s="299" t="s">
        <v>871</v>
      </c>
      <c r="E134" s="522">
        <v>63.99</v>
      </c>
      <c r="F134" s="522"/>
      <c r="G134" s="333">
        <f t="shared" si="5"/>
        <v>2899.8499999999854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4</v>
      </c>
      <c r="C135" s="298">
        <v>46161</v>
      </c>
      <c r="D135" s="299" t="s">
        <v>296</v>
      </c>
      <c r="E135" s="522">
        <v>43.46</v>
      </c>
      <c r="F135" s="522"/>
      <c r="G135" s="333">
        <f t="shared" si="5"/>
        <v>2963.8399999999851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3</v>
      </c>
      <c r="C136" s="298">
        <v>46161</v>
      </c>
      <c r="D136" s="299" t="s">
        <v>296</v>
      </c>
      <c r="E136" s="522">
        <v>8.7200000000000006</v>
      </c>
      <c r="F136" s="522"/>
      <c r="G136" s="333">
        <f t="shared" si="5"/>
        <v>3007.2999999999852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2</v>
      </c>
      <c r="C137" s="298">
        <v>46161</v>
      </c>
      <c r="D137" s="299" t="s">
        <v>301</v>
      </c>
      <c r="E137" s="522">
        <v>30.9</v>
      </c>
      <c r="F137" s="522"/>
      <c r="G137" s="333">
        <f t="shared" si="5"/>
        <v>3016.019999999985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294</v>
      </c>
      <c r="B138" s="330">
        <v>22</v>
      </c>
      <c r="C138" s="298">
        <v>46161</v>
      </c>
      <c r="D138" s="299" t="s">
        <v>328</v>
      </c>
      <c r="E138" s="522">
        <v>7.46</v>
      </c>
      <c r="F138" s="522"/>
      <c r="G138" s="333">
        <f t="shared" si="5"/>
        <v>3046.9199999999851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46161</v>
      </c>
      <c r="D139" s="299" t="s">
        <v>869</v>
      </c>
      <c r="E139" s="522">
        <v>31.05</v>
      </c>
      <c r="F139" s="522"/>
      <c r="G139" s="333">
        <f t="shared" si="5"/>
        <v>3054.3799999999851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46161</v>
      </c>
      <c r="D140" s="299" t="s">
        <v>870</v>
      </c>
      <c r="E140" s="522">
        <v>54.41</v>
      </c>
      <c r="F140" s="522"/>
      <c r="G140" s="333">
        <f t="shared" si="5"/>
        <v>3085.4299999999853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8</v>
      </c>
      <c r="C141" s="298">
        <v>46161</v>
      </c>
      <c r="D141" s="299" t="s">
        <v>875</v>
      </c>
      <c r="E141" s="522">
        <v>20.49</v>
      </c>
      <c r="F141" s="522"/>
      <c r="G141" s="333">
        <f t="shared" si="5"/>
        <v>3139.8399999999851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22</v>
      </c>
      <c r="C142" s="298">
        <v>46160</v>
      </c>
      <c r="D142" s="299" t="s">
        <v>401</v>
      </c>
      <c r="E142" s="522">
        <v>13.84</v>
      </c>
      <c r="F142" s="522"/>
      <c r="G142" s="333">
        <f t="shared" si="5"/>
        <v>3160.3299999999849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287</v>
      </c>
      <c r="B143" s="330" t="s">
        <v>287</v>
      </c>
      <c r="C143" s="298">
        <v>46160</v>
      </c>
      <c r="D143" s="299" t="s">
        <v>876</v>
      </c>
      <c r="E143" s="522">
        <v>138.44</v>
      </c>
      <c r="F143" s="522">
        <v>138.44</v>
      </c>
      <c r="G143" s="333">
        <f t="shared" si="5"/>
        <v>3174.1699999999851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2</v>
      </c>
      <c r="C144" s="298">
        <v>46160</v>
      </c>
      <c r="D144" s="299" t="s">
        <v>353</v>
      </c>
      <c r="E144" s="522">
        <v>25.48</v>
      </c>
      <c r="F144" s="522"/>
      <c r="G144" s="333">
        <f t="shared" si="5"/>
        <v>3174.1699999999851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17</v>
      </c>
      <c r="C145" s="298">
        <v>46160</v>
      </c>
      <c r="D145" s="299" t="s">
        <v>188</v>
      </c>
      <c r="E145" s="522">
        <v>42.65</v>
      </c>
      <c r="F145" s="522"/>
      <c r="G145" s="333">
        <f t="shared" si="5"/>
        <v>3199.6499999999851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294</v>
      </c>
      <c r="B146" s="330">
        <v>15</v>
      </c>
      <c r="C146" s="298">
        <v>46160</v>
      </c>
      <c r="D146" s="299" t="s">
        <v>185</v>
      </c>
      <c r="E146" s="522">
        <v>101.37</v>
      </c>
      <c r="F146" s="522"/>
      <c r="G146" s="333">
        <f t="shared" ref="G146:G226" si="6">G147-E146+F146</f>
        <v>3242.2999999999852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335</v>
      </c>
      <c r="B147" s="330" t="s">
        <v>335</v>
      </c>
      <c r="C147" s="298">
        <v>46160</v>
      </c>
      <c r="D147" s="299" t="s">
        <v>336</v>
      </c>
      <c r="E147" s="522">
        <v>93.13</v>
      </c>
      <c r="F147" s="522"/>
      <c r="G147" s="333">
        <f t="shared" si="6"/>
        <v>3343.6699999999851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11</v>
      </c>
      <c r="C148" s="298">
        <v>46160</v>
      </c>
      <c r="D148" s="299" t="s">
        <v>178</v>
      </c>
      <c r="E148" s="522">
        <v>267.68</v>
      </c>
      <c r="F148" s="522"/>
      <c r="G148" s="333">
        <f t="shared" si="6"/>
        <v>3436.7999999999852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294</v>
      </c>
      <c r="B149" s="330">
        <v>23</v>
      </c>
      <c r="C149" s="298">
        <v>46160</v>
      </c>
      <c r="D149" s="299" t="s">
        <v>63</v>
      </c>
      <c r="E149" s="522">
        <v>529.46</v>
      </c>
      <c r="F149" s="522"/>
      <c r="G149" s="333">
        <f t="shared" si="6"/>
        <v>3704.479999999985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1</v>
      </c>
      <c r="C150" s="298">
        <v>46159</v>
      </c>
      <c r="D150" s="299" t="s">
        <v>311</v>
      </c>
      <c r="E150" s="522">
        <v>148.25</v>
      </c>
      <c r="F150" s="522"/>
      <c r="G150" s="333">
        <f t="shared" si="6"/>
        <v>4233.939999999985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1</v>
      </c>
      <c r="C151" s="298">
        <v>46159</v>
      </c>
      <c r="D151" s="299" t="s">
        <v>306</v>
      </c>
      <c r="E151" s="522">
        <v>90.2</v>
      </c>
      <c r="F151" s="522"/>
      <c r="G151" s="333">
        <f t="shared" si="6"/>
        <v>4382.189999999985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21</v>
      </c>
      <c r="C152" s="298">
        <v>46159</v>
      </c>
      <c r="D152" s="299" t="s">
        <v>194</v>
      </c>
      <c r="E152" s="522">
        <v>81</v>
      </c>
      <c r="F152" s="522"/>
      <c r="G152" s="333">
        <f t="shared" si="6"/>
        <v>4472.3899999999849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6</v>
      </c>
      <c r="C153" s="298">
        <v>46159</v>
      </c>
      <c r="D153" s="299" t="s">
        <v>300</v>
      </c>
      <c r="E153" s="522">
        <v>38.33</v>
      </c>
      <c r="F153" s="522"/>
      <c r="G153" s="333">
        <f t="shared" si="6"/>
        <v>4553.3899999999849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294</v>
      </c>
      <c r="B154" s="330">
        <v>42</v>
      </c>
      <c r="C154" s="298">
        <v>46159</v>
      </c>
      <c r="D154" s="299" t="s">
        <v>333</v>
      </c>
      <c r="E154" s="522">
        <v>29.8</v>
      </c>
      <c r="F154" s="522"/>
      <c r="G154" s="333">
        <f t="shared" si="6"/>
        <v>4591.7199999999848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43</v>
      </c>
      <c r="C155" s="298">
        <v>46159</v>
      </c>
      <c r="D155" s="299" t="s">
        <v>333</v>
      </c>
      <c r="E155" s="522">
        <v>22.35</v>
      </c>
      <c r="F155" s="522"/>
      <c r="G155" s="333">
        <f t="shared" si="6"/>
        <v>4621.519999999985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8</v>
      </c>
      <c r="C156" s="298">
        <v>46159</v>
      </c>
      <c r="D156" s="299" t="s">
        <v>319</v>
      </c>
      <c r="E156" s="522">
        <v>50.75</v>
      </c>
      <c r="F156" s="522"/>
      <c r="G156" s="333">
        <f t="shared" si="6"/>
        <v>4643.8699999999853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6</v>
      </c>
      <c r="C157" s="298">
        <v>46158</v>
      </c>
      <c r="D157" s="299" t="s">
        <v>340</v>
      </c>
      <c r="E157" s="522">
        <v>21.3</v>
      </c>
      <c r="F157" s="522"/>
      <c r="G157" s="333">
        <f t="shared" si="6"/>
        <v>4694.6199999999853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8</v>
      </c>
      <c r="C158" s="298">
        <v>46158</v>
      </c>
      <c r="D158" s="299" t="s">
        <v>319</v>
      </c>
      <c r="E158" s="522">
        <v>41.46</v>
      </c>
      <c r="F158" s="522"/>
      <c r="G158" s="333">
        <f t="shared" si="6"/>
        <v>4715.9199999999855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287</v>
      </c>
      <c r="B159" s="330" t="s">
        <v>287</v>
      </c>
      <c r="C159" s="298">
        <v>46158</v>
      </c>
      <c r="D159" s="299" t="s">
        <v>849</v>
      </c>
      <c r="E159" s="522">
        <v>95.85</v>
      </c>
      <c r="F159" s="522">
        <v>95.85</v>
      </c>
      <c r="G159" s="333">
        <f t="shared" si="6"/>
        <v>4757.3799999999856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287</v>
      </c>
      <c r="B160" s="330" t="s">
        <v>287</v>
      </c>
      <c r="C160" s="298">
        <v>46158</v>
      </c>
      <c r="D160" s="299" t="s">
        <v>847</v>
      </c>
      <c r="E160" s="522">
        <v>87.13</v>
      </c>
      <c r="F160" s="522">
        <v>87.13</v>
      </c>
      <c r="G160" s="333">
        <f t="shared" si="6"/>
        <v>4757.3799999999856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4</v>
      </c>
      <c r="C161" s="298">
        <v>46158</v>
      </c>
      <c r="D161" s="299" t="s">
        <v>310</v>
      </c>
      <c r="E161" s="522">
        <v>48.15</v>
      </c>
      <c r="F161" s="522"/>
      <c r="G161" s="333">
        <f t="shared" si="6"/>
        <v>4757.3799999999856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8</v>
      </c>
      <c r="C162" s="298">
        <v>46158</v>
      </c>
      <c r="D162" s="299" t="s">
        <v>308</v>
      </c>
      <c r="E162" s="522">
        <v>75.069999999999993</v>
      </c>
      <c r="F162" s="522"/>
      <c r="G162" s="333">
        <f t="shared" si="6"/>
        <v>4805.5299999999852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46158</v>
      </c>
      <c r="D163" s="299" t="s">
        <v>308</v>
      </c>
      <c r="E163" s="522">
        <v>75</v>
      </c>
      <c r="F163" s="522"/>
      <c r="G163" s="333">
        <f t="shared" si="6"/>
        <v>4880.5999999999849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3</v>
      </c>
      <c r="C164" s="298">
        <v>46158</v>
      </c>
      <c r="D164" s="299" t="s">
        <v>348</v>
      </c>
      <c r="E164" s="522">
        <v>8.3800000000000008</v>
      </c>
      <c r="F164" s="522"/>
      <c r="G164" s="333">
        <f t="shared" si="6"/>
        <v>4955.5999999999849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8</v>
      </c>
      <c r="C165" s="298">
        <v>46157</v>
      </c>
      <c r="D165" s="299" t="s">
        <v>319</v>
      </c>
      <c r="E165" s="522">
        <v>63.55</v>
      </c>
      <c r="F165" s="522"/>
      <c r="G165" s="333">
        <f t="shared" si="6"/>
        <v>4963.979999999985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4</v>
      </c>
      <c r="C166" s="298">
        <v>46157</v>
      </c>
      <c r="D166" s="299" t="s">
        <v>296</v>
      </c>
      <c r="E166" s="522">
        <v>45.1</v>
      </c>
      <c r="F166" s="522"/>
      <c r="G166" s="333">
        <f t="shared" si="6"/>
        <v>5027.5299999999852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2</v>
      </c>
      <c r="C167" s="298">
        <v>46157</v>
      </c>
      <c r="D167" s="299" t="s">
        <v>296</v>
      </c>
      <c r="E167" s="522">
        <v>24.54</v>
      </c>
      <c r="F167" s="522"/>
      <c r="G167" s="333">
        <f t="shared" si="6"/>
        <v>5072.6299999999856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2</v>
      </c>
      <c r="C168" s="298">
        <v>46157</v>
      </c>
      <c r="D168" s="299" t="s">
        <v>334</v>
      </c>
      <c r="E168" s="522">
        <v>14.28</v>
      </c>
      <c r="F168" s="522"/>
      <c r="G168" s="333">
        <f t="shared" si="6"/>
        <v>5097.1699999999855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287</v>
      </c>
      <c r="B169" s="330" t="s">
        <v>287</v>
      </c>
      <c r="C169" s="298">
        <v>46157</v>
      </c>
      <c r="D169" s="299" t="s">
        <v>506</v>
      </c>
      <c r="E169" s="522">
        <v>146.15</v>
      </c>
      <c r="F169" s="522">
        <v>146.15</v>
      </c>
      <c r="G169" s="333">
        <f t="shared" si="6"/>
        <v>5111.4499999999853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46157</v>
      </c>
      <c r="D170" s="299" t="s">
        <v>868</v>
      </c>
      <c r="E170" s="522">
        <v>202.87</v>
      </c>
      <c r="F170" s="522"/>
      <c r="G170" s="333">
        <f>G171-E170+F170</f>
        <v>5111.4499999999853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46157</v>
      </c>
      <c r="D171" s="299" t="s">
        <v>300</v>
      </c>
      <c r="E171" s="522">
        <v>14.9</v>
      </c>
      <c r="F171" s="522"/>
      <c r="G171" s="333">
        <f t="shared" si="6"/>
        <v>5314.3199999999852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291</v>
      </c>
      <c r="B172" s="330">
        <v>38</v>
      </c>
      <c r="C172" s="298">
        <v>46157</v>
      </c>
      <c r="D172" s="299" t="s">
        <v>293</v>
      </c>
      <c r="E172" s="522"/>
      <c r="F172" s="522">
        <v>4597.82</v>
      </c>
      <c r="G172" s="333">
        <f t="shared" si="6"/>
        <v>5329.2199999999848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8</v>
      </c>
      <c r="C173" s="298">
        <v>46156</v>
      </c>
      <c r="D173" s="299" t="s">
        <v>867</v>
      </c>
      <c r="E173" s="522">
        <v>34.96</v>
      </c>
      <c r="F173" s="522"/>
      <c r="G173" s="333">
        <f t="shared" si="6"/>
        <v>731.39999999998463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46156</v>
      </c>
      <c r="D174" s="299" t="s">
        <v>408</v>
      </c>
      <c r="E174" s="522">
        <v>23.9</v>
      </c>
      <c r="F174" s="522"/>
      <c r="G174" s="333">
        <f t="shared" si="6"/>
        <v>766.35999999998467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24</v>
      </c>
      <c r="C175" s="298">
        <v>46156</v>
      </c>
      <c r="D175" s="299" t="s">
        <v>860</v>
      </c>
      <c r="E175" s="522">
        <v>109.92</v>
      </c>
      <c r="F175" s="522"/>
      <c r="G175" s="333">
        <f t="shared" si="6"/>
        <v>790.25999999998464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46156</v>
      </c>
      <c r="D176" s="299" t="s">
        <v>334</v>
      </c>
      <c r="E176" s="522">
        <v>24.34</v>
      </c>
      <c r="F176" s="522"/>
      <c r="G176" s="333">
        <f t="shared" si="6"/>
        <v>900.1799999999846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8</v>
      </c>
      <c r="C177" s="298">
        <v>46156</v>
      </c>
      <c r="D177" s="299" t="s">
        <v>846</v>
      </c>
      <c r="E177" s="522">
        <v>24.89</v>
      </c>
      <c r="F177" s="522"/>
      <c r="G177" s="333">
        <f t="shared" si="6"/>
        <v>924.51999999998463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5</v>
      </c>
      <c r="C178" s="298">
        <v>46156</v>
      </c>
      <c r="D178" s="299" t="s">
        <v>846</v>
      </c>
      <c r="E178" s="522">
        <v>11.2</v>
      </c>
      <c r="F178" s="522"/>
      <c r="G178" s="333">
        <f t="shared" si="6"/>
        <v>949.40999999998462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2</v>
      </c>
      <c r="C179" s="298">
        <v>46156</v>
      </c>
      <c r="D179" s="299" t="s">
        <v>324</v>
      </c>
      <c r="E179" s="522">
        <v>22.04</v>
      </c>
      <c r="F179" s="522"/>
      <c r="G179" s="333">
        <f t="shared" si="6"/>
        <v>960.60999999998467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291</v>
      </c>
      <c r="B180" s="330">
        <v>39</v>
      </c>
      <c r="C180" s="298">
        <v>46156</v>
      </c>
      <c r="D180" s="299" t="s">
        <v>292</v>
      </c>
      <c r="E180" s="522"/>
      <c r="F180" s="522">
        <v>2763.78</v>
      </c>
      <c r="G180" s="333">
        <f t="shared" si="6"/>
        <v>982.64999999998463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291</v>
      </c>
      <c r="B181" s="330">
        <v>41</v>
      </c>
      <c r="C181" s="298">
        <v>46156</v>
      </c>
      <c r="D181" s="299" t="s">
        <v>299</v>
      </c>
      <c r="E181" s="522"/>
      <c r="F181" s="522">
        <v>250</v>
      </c>
      <c r="G181" s="333">
        <f t="shared" si="6"/>
        <v>-1781.1300000000156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335</v>
      </c>
      <c r="B182" s="330" t="s">
        <v>335</v>
      </c>
      <c r="C182" s="298">
        <v>46156</v>
      </c>
      <c r="D182" s="299" t="s">
        <v>460</v>
      </c>
      <c r="E182" s="522"/>
      <c r="F182" s="522">
        <v>100</v>
      </c>
      <c r="G182" s="333">
        <f t="shared" si="6"/>
        <v>-2031.1300000000156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6</v>
      </c>
      <c r="C183" s="298">
        <v>46156</v>
      </c>
      <c r="D183" s="299" t="s">
        <v>300</v>
      </c>
      <c r="E183" s="522">
        <v>13.3</v>
      </c>
      <c r="F183" s="522"/>
      <c r="G183" s="333">
        <f t="shared" si="6"/>
        <v>-2131.1300000000156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46155</v>
      </c>
      <c r="D184" s="299" t="s">
        <v>296</v>
      </c>
      <c r="E184" s="522">
        <v>14.67</v>
      </c>
      <c r="F184" s="522"/>
      <c r="G184" s="333">
        <f t="shared" si="6"/>
        <v>-2117.8300000000154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8</v>
      </c>
      <c r="C185" s="298">
        <v>46155</v>
      </c>
      <c r="D185" s="299" t="s">
        <v>319</v>
      </c>
      <c r="E185" s="522">
        <v>22.96</v>
      </c>
      <c r="F185" s="522"/>
      <c r="G185" s="333">
        <f t="shared" si="6"/>
        <v>-2103.1600000000153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287</v>
      </c>
      <c r="B186" s="330" t="s">
        <v>287</v>
      </c>
      <c r="C186" s="298">
        <v>46155</v>
      </c>
      <c r="D186" s="299" t="s">
        <v>855</v>
      </c>
      <c r="E186" s="522">
        <v>100</v>
      </c>
      <c r="F186" s="522">
        <v>100</v>
      </c>
      <c r="G186" s="333">
        <f t="shared" si="6"/>
        <v>-2080.2000000000153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4</v>
      </c>
      <c r="C187" s="298">
        <v>46154</v>
      </c>
      <c r="D187" s="299" t="s">
        <v>455</v>
      </c>
      <c r="E187" s="522">
        <v>43.14</v>
      </c>
      <c r="F187" s="522"/>
      <c r="G187" s="333">
        <f t="shared" si="6"/>
        <v>-2080.2000000000153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3</v>
      </c>
      <c r="C188" s="298">
        <v>46154</v>
      </c>
      <c r="D188" s="299" t="s">
        <v>455</v>
      </c>
      <c r="E188" s="522">
        <v>7.29</v>
      </c>
      <c r="F188" s="522"/>
      <c r="G188" s="333">
        <f t="shared" si="6"/>
        <v>-2037.0600000000154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19</v>
      </c>
      <c r="C189" s="298">
        <v>46154</v>
      </c>
      <c r="D189" s="299" t="s">
        <v>191</v>
      </c>
      <c r="E189" s="522">
        <v>200</v>
      </c>
      <c r="F189" s="522"/>
      <c r="G189" s="333">
        <f t="shared" si="6"/>
        <v>-2029.7700000000154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6</v>
      </c>
      <c r="C190" s="298">
        <v>46154</v>
      </c>
      <c r="D190" s="299" t="s">
        <v>446</v>
      </c>
      <c r="E190" s="522">
        <v>-0.06</v>
      </c>
      <c r="F190" s="522"/>
      <c r="G190" s="333">
        <f t="shared" si="6"/>
        <v>-1829.7700000000154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46154</v>
      </c>
      <c r="D191" s="299" t="s">
        <v>301</v>
      </c>
      <c r="E191" s="522">
        <v>21.55</v>
      </c>
      <c r="F191" s="522"/>
      <c r="G191" s="333">
        <f t="shared" si="6"/>
        <v>-1829.8300000000154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3</v>
      </c>
      <c r="C192" s="298">
        <v>46153</v>
      </c>
      <c r="D192" s="299" t="s">
        <v>296</v>
      </c>
      <c r="E192" s="522">
        <v>4.79</v>
      </c>
      <c r="F192" s="522"/>
      <c r="G192" s="333">
        <f t="shared" si="6"/>
        <v>-1808.2800000000154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4</v>
      </c>
      <c r="C193" s="298">
        <v>46153</v>
      </c>
      <c r="D193" s="299" t="s">
        <v>296</v>
      </c>
      <c r="E193" s="522">
        <v>66.59</v>
      </c>
      <c r="F193" s="522"/>
      <c r="G193" s="333">
        <f t="shared" si="6"/>
        <v>-1803.4900000000155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287</v>
      </c>
      <c r="B194" s="330" t="s">
        <v>287</v>
      </c>
      <c r="C194" s="298">
        <v>46153</v>
      </c>
      <c r="D194" s="299" t="s">
        <v>843</v>
      </c>
      <c r="E194" s="522">
        <v>-51.06</v>
      </c>
      <c r="F194" s="522">
        <v>-51.06</v>
      </c>
      <c r="G194" s="333">
        <f t="shared" si="6"/>
        <v>-1736.9000000000156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22</v>
      </c>
      <c r="C195" s="298">
        <v>46153</v>
      </c>
      <c r="D195" s="299" t="s">
        <v>352</v>
      </c>
      <c r="E195" s="522">
        <v>21.29</v>
      </c>
      <c r="F195" s="522"/>
      <c r="G195" s="333">
        <f t="shared" si="6"/>
        <v>-1736.9000000000156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8</v>
      </c>
      <c r="C196" s="298">
        <v>46152</v>
      </c>
      <c r="D196" s="299" t="s">
        <v>319</v>
      </c>
      <c r="E196" s="522">
        <v>59.25</v>
      </c>
      <c r="F196" s="522"/>
      <c r="G196" s="333">
        <f t="shared" si="6"/>
        <v>-1715.6100000000156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1</v>
      </c>
      <c r="C197" s="298">
        <v>46152</v>
      </c>
      <c r="D197" s="299" t="s">
        <v>304</v>
      </c>
      <c r="E197" s="522">
        <v>145.94999999999999</v>
      </c>
      <c r="F197" s="522"/>
      <c r="G197" s="333">
        <f t="shared" si="6"/>
        <v>-1656.3600000000156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1</v>
      </c>
      <c r="C198" s="298">
        <v>46152</v>
      </c>
      <c r="D198" s="299" t="s">
        <v>311</v>
      </c>
      <c r="E198" s="522">
        <v>131.9</v>
      </c>
      <c r="F198" s="522"/>
      <c r="G198" s="333">
        <f t="shared" si="6"/>
        <v>-1510.4100000000155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46152</v>
      </c>
      <c r="D199" s="299" t="s">
        <v>850</v>
      </c>
      <c r="E199" s="522">
        <v>96.46</v>
      </c>
      <c r="F199" s="522"/>
      <c r="G199" s="333">
        <f t="shared" si="6"/>
        <v>-1378.5100000000155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7</v>
      </c>
      <c r="C200" s="298">
        <v>46152</v>
      </c>
      <c r="D200" s="299" t="s">
        <v>851</v>
      </c>
      <c r="E200" s="522">
        <v>162</v>
      </c>
      <c r="F200" s="522"/>
      <c r="G200" s="333">
        <f t="shared" si="6"/>
        <v>-1282.0500000000154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3</v>
      </c>
      <c r="C201" s="298">
        <v>46152</v>
      </c>
      <c r="D201" s="299" t="s">
        <v>348</v>
      </c>
      <c r="E201" s="522">
        <v>25</v>
      </c>
      <c r="F201" s="522"/>
      <c r="G201" s="333">
        <f t="shared" si="6"/>
        <v>-1120.0500000000154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46151</v>
      </c>
      <c r="D202" s="299" t="s">
        <v>852</v>
      </c>
      <c r="E202" s="522">
        <v>35.83</v>
      </c>
      <c r="F202" s="522"/>
      <c r="G202" s="333">
        <f t="shared" si="6"/>
        <v>-1095.0500000000154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4</v>
      </c>
      <c r="C203" s="298">
        <v>46151</v>
      </c>
      <c r="D203" s="299" t="s">
        <v>310</v>
      </c>
      <c r="E203" s="522">
        <v>50.58</v>
      </c>
      <c r="F203" s="522"/>
      <c r="G203" s="333">
        <f t="shared" si="6"/>
        <v>-1059.2200000000155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46151</v>
      </c>
      <c r="D204" s="299" t="s">
        <v>853</v>
      </c>
      <c r="E204" s="522">
        <v>20.65</v>
      </c>
      <c r="F204" s="522"/>
      <c r="G204" s="333">
        <f t="shared" si="6"/>
        <v>-1008.6400000000156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8</v>
      </c>
      <c r="C205" s="298">
        <v>46151</v>
      </c>
      <c r="D205" s="299" t="s">
        <v>319</v>
      </c>
      <c r="E205" s="522">
        <v>38.770000000000003</v>
      </c>
      <c r="F205" s="522"/>
      <c r="G205" s="333">
        <f t="shared" si="6"/>
        <v>-987.99000000001558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287</v>
      </c>
      <c r="B206" s="330" t="s">
        <v>287</v>
      </c>
      <c r="C206" s="298">
        <v>46151</v>
      </c>
      <c r="D206" s="299" t="s">
        <v>843</v>
      </c>
      <c r="E206" s="522">
        <v>383.63</v>
      </c>
      <c r="F206" s="522">
        <v>383.63</v>
      </c>
      <c r="G206" s="333">
        <f t="shared" si="6"/>
        <v>-949.2200000000156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5</v>
      </c>
      <c r="C207" s="298">
        <v>46151</v>
      </c>
      <c r="D207" s="299" t="s">
        <v>854</v>
      </c>
      <c r="E207" s="522">
        <v>10.68</v>
      </c>
      <c r="F207" s="522"/>
      <c r="G207" s="333">
        <f t="shared" si="6"/>
        <v>-949.2200000000156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3</v>
      </c>
      <c r="C208" s="298">
        <v>46151</v>
      </c>
      <c r="D208" s="299" t="s">
        <v>348</v>
      </c>
      <c r="E208" s="522">
        <v>9.35</v>
      </c>
      <c r="F208" s="522"/>
      <c r="G208" s="333">
        <f t="shared" si="6"/>
        <v>-938.54000000001565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287</v>
      </c>
      <c r="B209" s="330" t="s">
        <v>287</v>
      </c>
      <c r="C209" s="298">
        <v>46151</v>
      </c>
      <c r="D209" s="299" t="s">
        <v>331</v>
      </c>
      <c r="E209" s="522">
        <v>-150.9</v>
      </c>
      <c r="F209" s="522">
        <v>-150.9</v>
      </c>
      <c r="G209" s="333">
        <f t="shared" si="6"/>
        <v>-929.19000000001563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287</v>
      </c>
      <c r="B210" s="330" t="s">
        <v>287</v>
      </c>
      <c r="C210" s="298">
        <v>46151</v>
      </c>
      <c r="D210" s="299" t="s">
        <v>847</v>
      </c>
      <c r="E210" s="522">
        <v>557.9</v>
      </c>
      <c r="F210" s="522">
        <v>557.9</v>
      </c>
      <c r="G210" s="333">
        <f t="shared" si="6"/>
        <v>-929.19000000001563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18</v>
      </c>
      <c r="C211" s="298">
        <v>46150</v>
      </c>
      <c r="D211" s="299" t="s">
        <v>361</v>
      </c>
      <c r="E211" s="522">
        <v>400</v>
      </c>
      <c r="F211" s="522"/>
      <c r="G211" s="333">
        <f t="shared" si="6"/>
        <v>-929.19000000001574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287</v>
      </c>
      <c r="B212" s="330" t="s">
        <v>287</v>
      </c>
      <c r="C212" s="298">
        <v>46150</v>
      </c>
      <c r="D212" s="299" t="s">
        <v>842</v>
      </c>
      <c r="E212" s="522">
        <v>200</v>
      </c>
      <c r="F212" s="522">
        <v>200</v>
      </c>
      <c r="G212" s="333">
        <f t="shared" si="6"/>
        <v>-529.19000000001574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46150</v>
      </c>
      <c r="D213" s="299" t="s">
        <v>473</v>
      </c>
      <c r="E213" s="522">
        <v>52.78</v>
      </c>
      <c r="F213" s="522"/>
      <c r="G213" s="333">
        <f t="shared" si="6"/>
        <v>-529.19000000001574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287</v>
      </c>
      <c r="B214" s="330" t="s">
        <v>287</v>
      </c>
      <c r="C214" s="298">
        <v>46150</v>
      </c>
      <c r="D214" s="299" t="s">
        <v>848</v>
      </c>
      <c r="E214" s="522">
        <v>137.07</v>
      </c>
      <c r="F214" s="522">
        <v>137.07</v>
      </c>
      <c r="G214" s="333">
        <f t="shared" si="6"/>
        <v>-476.41000000001571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46150</v>
      </c>
      <c r="D215" s="299" t="s">
        <v>358</v>
      </c>
      <c r="E215" s="522">
        <v>17.440000000000001</v>
      </c>
      <c r="F215" s="522"/>
      <c r="G215" s="333">
        <f t="shared" si="6"/>
        <v>-476.41000000001566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287</v>
      </c>
      <c r="B216" s="330" t="s">
        <v>287</v>
      </c>
      <c r="C216" s="298">
        <v>46150</v>
      </c>
      <c r="D216" s="299" t="s">
        <v>849</v>
      </c>
      <c r="E216" s="522">
        <v>359.81</v>
      </c>
      <c r="F216" s="522">
        <v>359.81</v>
      </c>
      <c r="G216" s="333">
        <f t="shared" si="6"/>
        <v>-458.97000000001566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8</v>
      </c>
      <c r="C217" s="298">
        <v>46149</v>
      </c>
      <c r="D217" s="299" t="s">
        <v>846</v>
      </c>
      <c r="E217" s="522">
        <v>23.7</v>
      </c>
      <c r="F217" s="522"/>
      <c r="G217" s="333">
        <f t="shared" si="6"/>
        <v>-458.97000000001566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46149</v>
      </c>
      <c r="D218" s="299" t="s">
        <v>371</v>
      </c>
      <c r="E218" s="522">
        <v>13.43</v>
      </c>
      <c r="F218" s="522"/>
      <c r="G218" s="333">
        <f t="shared" si="6"/>
        <v>-435.27000000001567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13</v>
      </c>
      <c r="C219" s="298">
        <v>46149</v>
      </c>
      <c r="D219" s="299" t="s">
        <v>182</v>
      </c>
      <c r="E219" s="522">
        <v>122.18</v>
      </c>
      <c r="F219" s="522"/>
      <c r="G219" s="333">
        <f t="shared" si="6"/>
        <v>-421.84000000001566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335</v>
      </c>
      <c r="B220" s="330" t="s">
        <v>335</v>
      </c>
      <c r="C220" s="298">
        <v>46149</v>
      </c>
      <c r="D220" s="299" t="s">
        <v>447</v>
      </c>
      <c r="E220" s="522">
        <v>43.62</v>
      </c>
      <c r="F220" s="522"/>
      <c r="G220" s="333">
        <f t="shared" si="6"/>
        <v>-299.66000000001566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9</v>
      </c>
      <c r="C221" s="298">
        <v>46149</v>
      </c>
      <c r="D221" s="299" t="s">
        <v>58</v>
      </c>
      <c r="E221" s="522">
        <v>1231.68</v>
      </c>
      <c r="F221" s="522"/>
      <c r="G221" s="333">
        <f t="shared" si="6"/>
        <v>-256.04000000001565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3</v>
      </c>
      <c r="C222" s="298">
        <v>46149</v>
      </c>
      <c r="D222" s="299" t="s">
        <v>309</v>
      </c>
      <c r="E222" s="522">
        <v>4.49</v>
      </c>
      <c r="F222" s="522"/>
      <c r="G222" s="333">
        <f t="shared" si="6"/>
        <v>975.63999999998441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5</v>
      </c>
      <c r="C223" s="298">
        <v>46149</v>
      </c>
      <c r="D223" s="299" t="s">
        <v>846</v>
      </c>
      <c r="E223" s="522">
        <v>19.2</v>
      </c>
      <c r="F223" s="522"/>
      <c r="G223" s="333">
        <f t="shared" si="6"/>
        <v>980.12999999998442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8</v>
      </c>
      <c r="C224" s="298">
        <v>46149</v>
      </c>
      <c r="D224" s="299" t="s">
        <v>846</v>
      </c>
      <c r="E224" s="522">
        <v>35</v>
      </c>
      <c r="F224" s="522"/>
      <c r="G224" s="333">
        <f t="shared" si="6"/>
        <v>999.32999999998447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46149</v>
      </c>
      <c r="D225" s="299" t="s">
        <v>319</v>
      </c>
      <c r="E225" s="522">
        <v>15.93</v>
      </c>
      <c r="F225" s="522"/>
      <c r="G225" s="333">
        <f t="shared" si="6"/>
        <v>1034.3299999999845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46149</v>
      </c>
      <c r="D226" s="299" t="s">
        <v>296</v>
      </c>
      <c r="E226" s="522">
        <v>11.18</v>
      </c>
      <c r="F226" s="522"/>
      <c r="G226" s="333">
        <f t="shared" si="6"/>
        <v>1050.2599999999845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46149</v>
      </c>
      <c r="D227" s="299" t="s">
        <v>301</v>
      </c>
      <c r="E227" s="522">
        <v>16.05</v>
      </c>
      <c r="F227" s="522"/>
      <c r="G227" s="333">
        <f t="shared" ref="G227:G266" si="7">G228-E227+F227</f>
        <v>1061.4399999999846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6</v>
      </c>
      <c r="C228" s="298">
        <v>46148</v>
      </c>
      <c r="D228" s="299" t="s">
        <v>340</v>
      </c>
      <c r="E228" s="522">
        <v>47.93</v>
      </c>
      <c r="F228" s="522"/>
      <c r="G228" s="333">
        <f t="shared" si="7"/>
        <v>1077.4899999999845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14</v>
      </c>
      <c r="C229" s="298">
        <v>46148</v>
      </c>
      <c r="D229" s="299" t="s">
        <v>366</v>
      </c>
      <c r="E229" s="522">
        <v>66.67</v>
      </c>
      <c r="F229" s="522"/>
      <c r="G229" s="333">
        <f t="shared" si="7"/>
        <v>1125.4199999999846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8</v>
      </c>
      <c r="C230" s="298">
        <v>46148</v>
      </c>
      <c r="D230" s="299" t="s">
        <v>319</v>
      </c>
      <c r="E230" s="522">
        <v>19.14</v>
      </c>
      <c r="F230" s="522"/>
      <c r="G230" s="333">
        <f t="shared" si="7"/>
        <v>1192.0899999999847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4</v>
      </c>
      <c r="C231" s="298">
        <v>46148</v>
      </c>
      <c r="D231" s="299" t="s">
        <v>310</v>
      </c>
      <c r="E231" s="522">
        <v>103.69</v>
      </c>
      <c r="F231" s="522"/>
      <c r="G231" s="333">
        <f t="shared" si="7"/>
        <v>1211.2299999999848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287</v>
      </c>
      <c r="B232" s="330" t="s">
        <v>287</v>
      </c>
      <c r="C232" s="298">
        <v>46148</v>
      </c>
      <c r="D232" s="299" t="s">
        <v>843</v>
      </c>
      <c r="E232" s="522">
        <v>513.29999999999995</v>
      </c>
      <c r="F232" s="522">
        <v>513.29999999999995</v>
      </c>
      <c r="G232" s="333">
        <f t="shared" si="7"/>
        <v>1314.9199999999848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46148</v>
      </c>
      <c r="D233" s="299" t="s">
        <v>300</v>
      </c>
      <c r="E233" s="522">
        <v>41.52</v>
      </c>
      <c r="F233" s="522"/>
      <c r="G233" s="333">
        <f t="shared" si="7"/>
        <v>1314.9199999999848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287</v>
      </c>
      <c r="B234" s="330" t="s">
        <v>287</v>
      </c>
      <c r="C234" s="298">
        <v>46148</v>
      </c>
      <c r="D234" s="299" t="s">
        <v>844</v>
      </c>
      <c r="E234" s="522">
        <v>500.5</v>
      </c>
      <c r="F234" s="522">
        <v>500.5</v>
      </c>
      <c r="G234" s="333">
        <f t="shared" si="7"/>
        <v>1356.4399999999848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287</v>
      </c>
      <c r="B235" s="330" t="s">
        <v>287</v>
      </c>
      <c r="C235" s="298">
        <v>46148</v>
      </c>
      <c r="D235" s="299" t="s">
        <v>845</v>
      </c>
      <c r="E235" s="522">
        <v>457.94</v>
      </c>
      <c r="F235" s="522">
        <v>457.94</v>
      </c>
      <c r="G235" s="333">
        <f t="shared" si="7"/>
        <v>1356.4399999999848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1</v>
      </c>
      <c r="C236" s="298">
        <v>46148</v>
      </c>
      <c r="D236" s="299" t="s">
        <v>306</v>
      </c>
      <c r="E236" s="522">
        <v>23.48</v>
      </c>
      <c r="F236" s="522"/>
      <c r="G236" s="333">
        <f t="shared" si="7"/>
        <v>1356.4399999999848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2</v>
      </c>
      <c r="C237" s="298">
        <v>46147</v>
      </c>
      <c r="D237" s="299" t="s">
        <v>384</v>
      </c>
      <c r="E237" s="522">
        <v>59.03</v>
      </c>
      <c r="F237" s="522"/>
      <c r="G237" s="333">
        <f t="shared" si="7"/>
        <v>1379.9199999999848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46147</v>
      </c>
      <c r="D238" s="299" t="s">
        <v>334</v>
      </c>
      <c r="E238" s="522">
        <v>11.06</v>
      </c>
      <c r="F238" s="522"/>
      <c r="G238" s="333">
        <f t="shared" si="7"/>
        <v>1438.9499999999848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46147</v>
      </c>
      <c r="D239" s="299" t="s">
        <v>296</v>
      </c>
      <c r="E239" s="522">
        <v>8.7200000000000006</v>
      </c>
      <c r="F239" s="522"/>
      <c r="G239" s="333">
        <f t="shared" si="7"/>
        <v>1450.0099999999848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4</v>
      </c>
      <c r="C240" s="298">
        <v>46147</v>
      </c>
      <c r="D240" s="299" t="s">
        <v>296</v>
      </c>
      <c r="E240" s="522">
        <v>42.88</v>
      </c>
      <c r="F240" s="522"/>
      <c r="G240" s="333">
        <f t="shared" si="7"/>
        <v>1458.7299999999848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46147</v>
      </c>
      <c r="D241" s="299" t="s">
        <v>300</v>
      </c>
      <c r="E241" s="522">
        <v>17.03</v>
      </c>
      <c r="F241" s="522"/>
      <c r="G241" s="333">
        <f t="shared" si="7"/>
        <v>1501.6099999999849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22</v>
      </c>
      <c r="C242" s="298">
        <v>46146</v>
      </c>
      <c r="D242" s="299" t="s">
        <v>835</v>
      </c>
      <c r="E242" s="522">
        <v>13.83</v>
      </c>
      <c r="F242" s="522"/>
      <c r="G242" s="333">
        <f t="shared" si="7"/>
        <v>1518.6399999999849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6</v>
      </c>
      <c r="C243" s="298">
        <v>46146</v>
      </c>
      <c r="D243" s="299" t="s">
        <v>340</v>
      </c>
      <c r="E243" s="522">
        <v>47.93</v>
      </c>
      <c r="F243" s="522"/>
      <c r="G243" s="333">
        <f t="shared" si="7"/>
        <v>1532.4699999999848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2</v>
      </c>
      <c r="C244" s="298">
        <v>46146</v>
      </c>
      <c r="D244" s="299" t="s">
        <v>334</v>
      </c>
      <c r="E244" s="522">
        <v>11.06</v>
      </c>
      <c r="F244" s="522"/>
      <c r="G244" s="333">
        <f t="shared" si="7"/>
        <v>1580.3999999999849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294</v>
      </c>
      <c r="B245" s="330">
        <v>14</v>
      </c>
      <c r="C245" s="298">
        <v>46146</v>
      </c>
      <c r="D245" s="299" t="s">
        <v>367</v>
      </c>
      <c r="E245" s="522">
        <v>70.25</v>
      </c>
      <c r="F245" s="522"/>
      <c r="G245" s="333">
        <f t="shared" si="7"/>
        <v>1591.4599999999848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284</v>
      </c>
      <c r="B246" s="330">
        <v>36</v>
      </c>
      <c r="C246" s="298">
        <v>46146</v>
      </c>
      <c r="D246" s="299" t="s">
        <v>374</v>
      </c>
      <c r="E246" s="522">
        <v>50</v>
      </c>
      <c r="F246" s="522"/>
      <c r="G246" s="333">
        <f t="shared" si="7"/>
        <v>1661.7099999999848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17</v>
      </c>
      <c r="C247" s="298">
        <v>46146</v>
      </c>
      <c r="D247" s="299" t="s">
        <v>370</v>
      </c>
      <c r="E247" s="522">
        <v>99</v>
      </c>
      <c r="F247" s="522"/>
      <c r="G247" s="333">
        <f t="shared" si="7"/>
        <v>1711.7099999999848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5</v>
      </c>
      <c r="C248" s="298">
        <v>46145</v>
      </c>
      <c r="D248" s="299" t="s">
        <v>834</v>
      </c>
      <c r="E248" s="522">
        <v>49.13</v>
      </c>
      <c r="F248" s="522"/>
      <c r="G248" s="333">
        <f t="shared" si="7"/>
        <v>1810.7099999999848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1</v>
      </c>
      <c r="C249" s="298">
        <v>46145</v>
      </c>
      <c r="D249" s="299" t="s">
        <v>831</v>
      </c>
      <c r="E249" s="522">
        <v>50</v>
      </c>
      <c r="F249" s="522"/>
      <c r="G249" s="333">
        <f t="shared" si="7"/>
        <v>1859.8399999999849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1</v>
      </c>
      <c r="C250" s="298">
        <v>46145</v>
      </c>
      <c r="D250" s="299" t="s">
        <v>311</v>
      </c>
      <c r="E250" s="522">
        <v>91.98</v>
      </c>
      <c r="F250" s="522"/>
      <c r="G250" s="333">
        <f t="shared" si="7"/>
        <v>1909.8399999999849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6</v>
      </c>
      <c r="C251" s="298">
        <v>46145</v>
      </c>
      <c r="D251" s="299" t="s">
        <v>832</v>
      </c>
      <c r="E251" s="522">
        <v>24.68</v>
      </c>
      <c r="F251" s="522"/>
      <c r="G251" s="333">
        <f t="shared" si="7"/>
        <v>2001.8199999999849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2</v>
      </c>
      <c r="C252" s="298">
        <v>46145</v>
      </c>
      <c r="D252" s="299" t="s">
        <v>358</v>
      </c>
      <c r="E252" s="522">
        <v>2.4900000000000002</v>
      </c>
      <c r="F252" s="522"/>
      <c r="G252" s="333">
        <f t="shared" si="7"/>
        <v>2026.499999999985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22</v>
      </c>
      <c r="C253" s="298">
        <v>46145</v>
      </c>
      <c r="D253" s="299" t="s">
        <v>861</v>
      </c>
      <c r="E253" s="522">
        <v>12.77</v>
      </c>
      <c r="F253" s="522"/>
      <c r="G253" s="333">
        <f t="shared" si="7"/>
        <v>2028.989999999985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2</v>
      </c>
      <c r="C254" s="298">
        <v>46145</v>
      </c>
      <c r="D254" s="299" t="s">
        <v>458</v>
      </c>
      <c r="E254" s="522">
        <v>192.97</v>
      </c>
      <c r="F254" s="522"/>
      <c r="G254" s="333">
        <f t="shared" si="7"/>
        <v>2041.759999999985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3</v>
      </c>
      <c r="C255" s="298">
        <v>46145</v>
      </c>
      <c r="D255" s="299" t="s">
        <v>348</v>
      </c>
      <c r="E255" s="522">
        <v>9.35</v>
      </c>
      <c r="F255" s="522"/>
      <c r="G255" s="333">
        <f t="shared" si="7"/>
        <v>2234.729999999985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4</v>
      </c>
      <c r="C256" s="298">
        <v>46144</v>
      </c>
      <c r="D256" s="299" t="s">
        <v>310</v>
      </c>
      <c r="E256" s="522">
        <v>57.69</v>
      </c>
      <c r="F256" s="522"/>
      <c r="G256" s="333">
        <f t="shared" si="7"/>
        <v>2244.0799999999849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8</v>
      </c>
      <c r="C257" s="298">
        <v>46144</v>
      </c>
      <c r="D257" s="299" t="s">
        <v>310</v>
      </c>
      <c r="E257" s="522">
        <v>6.37</v>
      </c>
      <c r="F257" s="522"/>
      <c r="G257" s="333">
        <f t="shared" si="7"/>
        <v>2301.769999999985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294</v>
      </c>
      <c r="B258" s="330">
        <v>22</v>
      </c>
      <c r="C258" s="298">
        <v>46144</v>
      </c>
      <c r="D258" s="299" t="s">
        <v>375</v>
      </c>
      <c r="E258" s="522">
        <v>6.37</v>
      </c>
      <c r="F258" s="522"/>
      <c r="G258" s="333">
        <f t="shared" si="7"/>
        <v>2308.1399999999849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6</v>
      </c>
      <c r="C259" s="298">
        <v>46144</v>
      </c>
      <c r="D259" s="299" t="s">
        <v>300</v>
      </c>
      <c r="E259" s="522">
        <v>41.51</v>
      </c>
      <c r="F259" s="522"/>
      <c r="G259" s="333">
        <f t="shared" si="7"/>
        <v>2314.5099999999848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7</v>
      </c>
      <c r="C260" s="298">
        <v>46144</v>
      </c>
      <c r="D260" s="299" t="s">
        <v>833</v>
      </c>
      <c r="E260" s="522">
        <v>74.53</v>
      </c>
      <c r="F260" s="522"/>
      <c r="G260" s="333">
        <f t="shared" si="7"/>
        <v>2356.019999999985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1</v>
      </c>
      <c r="C261" s="298">
        <v>46144</v>
      </c>
      <c r="D261" s="299" t="s">
        <v>306</v>
      </c>
      <c r="E261" s="522">
        <v>72.73</v>
      </c>
      <c r="F261" s="522"/>
      <c r="G261" s="333">
        <f t="shared" si="7"/>
        <v>2430.5499999999852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3</v>
      </c>
      <c r="C262" s="298">
        <v>46144</v>
      </c>
      <c r="D262" s="299" t="s">
        <v>348</v>
      </c>
      <c r="E262" s="522">
        <v>25</v>
      </c>
      <c r="F262" s="522"/>
      <c r="G262" s="333">
        <f t="shared" si="7"/>
        <v>2503.2799999999852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287</v>
      </c>
      <c r="B263" s="330" t="s">
        <v>287</v>
      </c>
      <c r="C263" s="298">
        <v>46144</v>
      </c>
      <c r="D263" s="299" t="s">
        <v>485</v>
      </c>
      <c r="E263" s="522">
        <v>121.4</v>
      </c>
      <c r="F263" s="522">
        <v>121.4</v>
      </c>
      <c r="G263" s="333">
        <f t="shared" si="7"/>
        <v>2528.2799999999852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3</v>
      </c>
      <c r="C264" s="298">
        <v>46144</v>
      </c>
      <c r="D264" s="299" t="s">
        <v>348</v>
      </c>
      <c r="E264" s="522">
        <v>9.73</v>
      </c>
      <c r="F264" s="522"/>
      <c r="G264" s="333">
        <f t="shared" si="7"/>
        <v>2528.2799999999852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46143</v>
      </c>
      <c r="D265" s="299" t="s">
        <v>358</v>
      </c>
      <c r="E265" s="522">
        <v>8.9700000000000006</v>
      </c>
      <c r="F265" s="522"/>
      <c r="G265" s="333">
        <f t="shared" si="7"/>
        <v>2538.0099999999852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s="540" customFormat="1" ht="12" customHeight="1" x14ac:dyDescent="0.3">
      <c r="A266" s="530" t="s">
        <v>284</v>
      </c>
      <c r="B266" s="531">
        <v>37</v>
      </c>
      <c r="C266" s="532">
        <v>46142</v>
      </c>
      <c r="D266" s="533" t="s">
        <v>285</v>
      </c>
      <c r="E266" s="534">
        <v>5616.82</v>
      </c>
      <c r="F266" s="534"/>
      <c r="G266" s="535">
        <f t="shared" si="7"/>
        <v>2546.979999999985</v>
      </c>
      <c r="H266" s="536"/>
      <c r="I266" s="537"/>
      <c r="J266" s="538"/>
      <c r="K266" s="539"/>
      <c r="L266" s="538"/>
      <c r="M266" s="539"/>
      <c r="N266" s="538"/>
      <c r="O266" s="539"/>
      <c r="P266" s="538"/>
      <c r="Q266" s="539"/>
      <c r="R266" s="538"/>
      <c r="S266" s="539"/>
      <c r="T266" s="538"/>
    </row>
    <row r="267" spans="1:20" ht="12" customHeight="1" x14ac:dyDescent="0.3">
      <c r="A267" s="329" t="s">
        <v>286</v>
      </c>
      <c r="B267" s="330">
        <v>25</v>
      </c>
      <c r="C267" s="298">
        <v>46142</v>
      </c>
      <c r="D267" s="298" t="s">
        <v>204</v>
      </c>
      <c r="E267" s="331">
        <v>350</v>
      </c>
      <c r="F267" s="331"/>
      <c r="G267" s="333">
        <f t="shared" ref="G267:G268" si="8">G268-E267+F267</f>
        <v>8163.7999999999847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286</v>
      </c>
      <c r="B268" s="330">
        <v>26</v>
      </c>
      <c r="C268" s="298">
        <v>46142</v>
      </c>
      <c r="D268" s="298" t="s">
        <v>205</v>
      </c>
      <c r="E268" s="331">
        <v>320</v>
      </c>
      <c r="F268" s="331"/>
      <c r="G268" s="333">
        <f t="shared" si="8"/>
        <v>8513.7999999999847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286</v>
      </c>
      <c r="B269" s="330">
        <v>27</v>
      </c>
      <c r="C269" s="298">
        <v>46142</v>
      </c>
      <c r="D269" s="298" t="s">
        <v>206</v>
      </c>
      <c r="E269" s="331">
        <v>25</v>
      </c>
      <c r="F269" s="331"/>
      <c r="G269" s="333">
        <f t="shared" ref="G269:G520" si="9">G270-E269+F269</f>
        <v>8833.7999999999847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286</v>
      </c>
      <c r="B270" s="330">
        <v>28</v>
      </c>
      <c r="C270" s="298">
        <v>46142</v>
      </c>
      <c r="D270" s="298" t="s">
        <v>207</v>
      </c>
      <c r="E270" s="331">
        <v>25</v>
      </c>
      <c r="F270" s="331"/>
      <c r="G270" s="333">
        <f t="shared" si="9"/>
        <v>8858.7999999999847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286</v>
      </c>
      <c r="B271" s="330">
        <v>29</v>
      </c>
      <c r="C271" s="298">
        <v>46142</v>
      </c>
      <c r="D271" s="298" t="s">
        <v>208</v>
      </c>
      <c r="E271" s="331">
        <v>45</v>
      </c>
      <c r="F271" s="331"/>
      <c r="G271" s="333">
        <f t="shared" si="9"/>
        <v>8883.7999999999847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286</v>
      </c>
      <c r="B272" s="330">
        <v>30</v>
      </c>
      <c r="C272" s="298">
        <v>46142</v>
      </c>
      <c r="D272" s="298" t="s">
        <v>209</v>
      </c>
      <c r="E272" s="331">
        <v>400</v>
      </c>
      <c r="F272" s="331"/>
      <c r="G272" s="333">
        <f t="shared" si="9"/>
        <v>8928.7999999999847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286</v>
      </c>
      <c r="B273" s="330">
        <v>31</v>
      </c>
      <c r="C273" s="298">
        <v>46142</v>
      </c>
      <c r="D273" s="298" t="s">
        <v>210</v>
      </c>
      <c r="E273" s="331">
        <v>375</v>
      </c>
      <c r="F273" s="331"/>
      <c r="G273" s="333">
        <f t="shared" si="9"/>
        <v>9328.7999999999847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286</v>
      </c>
      <c r="B274" s="330">
        <v>32</v>
      </c>
      <c r="C274" s="298">
        <v>46142</v>
      </c>
      <c r="D274" s="298" t="s">
        <v>211</v>
      </c>
      <c r="E274" s="331">
        <v>100</v>
      </c>
      <c r="F274" s="331"/>
      <c r="G274" s="333">
        <f t="shared" si="9"/>
        <v>9703.7999999999847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286</v>
      </c>
      <c r="B275" s="330">
        <v>33</v>
      </c>
      <c r="C275" s="298">
        <v>46142</v>
      </c>
      <c r="D275" s="298" t="s">
        <v>212</v>
      </c>
      <c r="E275" s="331">
        <v>85</v>
      </c>
      <c r="F275" s="331"/>
      <c r="G275" s="333">
        <f t="shared" si="9"/>
        <v>9803.7999999999847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286</v>
      </c>
      <c r="B276" s="330">
        <v>34</v>
      </c>
      <c r="C276" s="298">
        <v>46142</v>
      </c>
      <c r="D276" s="298" t="s">
        <v>213</v>
      </c>
      <c r="E276" s="331">
        <v>230</v>
      </c>
      <c r="F276" s="331"/>
      <c r="G276" s="333">
        <f t="shared" si="9"/>
        <v>9888.7999999999847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286</v>
      </c>
      <c r="B277" s="330">
        <v>35</v>
      </c>
      <c r="C277" s="298">
        <v>46142</v>
      </c>
      <c r="D277" s="298" t="s">
        <v>214</v>
      </c>
      <c r="E277" s="331">
        <v>45</v>
      </c>
      <c r="F277" s="331"/>
      <c r="G277" s="333">
        <f t="shared" si="9"/>
        <v>10118.799999999985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287</v>
      </c>
      <c r="B278" s="330" t="s">
        <v>287</v>
      </c>
      <c r="C278" s="298">
        <v>46142</v>
      </c>
      <c r="D278" s="299" t="s">
        <v>288</v>
      </c>
      <c r="E278" s="331">
        <v>185.64</v>
      </c>
      <c r="F278" s="331">
        <v>185.64</v>
      </c>
      <c r="G278" s="333">
        <f t="shared" si="9"/>
        <v>10163.799999999985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6</v>
      </c>
      <c r="C279" s="298">
        <v>46142</v>
      </c>
      <c r="D279" s="299" t="s">
        <v>290</v>
      </c>
      <c r="E279" s="331">
        <v>30</v>
      </c>
      <c r="F279" s="331"/>
      <c r="G279" s="333">
        <f t="shared" si="9"/>
        <v>10163.799999999985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291</v>
      </c>
      <c r="B280" s="330">
        <v>39</v>
      </c>
      <c r="C280" s="298">
        <v>46142</v>
      </c>
      <c r="D280" s="299" t="s">
        <v>292</v>
      </c>
      <c r="E280" s="331"/>
      <c r="F280" s="331">
        <v>2763.78</v>
      </c>
      <c r="G280" s="333">
        <f t="shared" si="9"/>
        <v>10193.799999999985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291</v>
      </c>
      <c r="B281" s="330">
        <v>38</v>
      </c>
      <c r="C281" s="298">
        <v>46142</v>
      </c>
      <c r="D281" s="299" t="s">
        <v>293</v>
      </c>
      <c r="E281" s="331"/>
      <c r="F281" s="331">
        <v>4597.82</v>
      </c>
      <c r="G281" s="333">
        <f t="shared" si="9"/>
        <v>7430.019999999985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294</v>
      </c>
      <c r="B282" s="330">
        <v>42</v>
      </c>
      <c r="C282" s="298">
        <v>46142</v>
      </c>
      <c r="D282" s="299" t="s">
        <v>200</v>
      </c>
      <c r="E282" s="331">
        <v>50.92</v>
      </c>
      <c r="F282" s="331"/>
      <c r="G282" s="333">
        <f t="shared" si="9"/>
        <v>2832.1999999999853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43</v>
      </c>
      <c r="C283" s="298">
        <v>46142</v>
      </c>
      <c r="D283" s="299" t="s">
        <v>201</v>
      </c>
      <c r="E283" s="331">
        <v>50.92</v>
      </c>
      <c r="F283" s="331"/>
      <c r="G283" s="333">
        <f t="shared" si="9"/>
        <v>2883.1199999999853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4</v>
      </c>
      <c r="C284" s="298">
        <v>46142</v>
      </c>
      <c r="D284" s="299" t="s">
        <v>295</v>
      </c>
      <c r="E284" s="331">
        <v>35.799999999999997</v>
      </c>
      <c r="F284" s="331"/>
      <c r="G284" s="333">
        <f t="shared" si="9"/>
        <v>2934.0399999999854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294</v>
      </c>
      <c r="B285" s="330">
        <v>10</v>
      </c>
      <c r="C285" s="298">
        <v>46142</v>
      </c>
      <c r="D285" s="299" t="s">
        <v>176</v>
      </c>
      <c r="E285" s="331">
        <v>17.899999999999999</v>
      </c>
      <c r="F285" s="331"/>
      <c r="G285" s="333">
        <f t="shared" si="9"/>
        <v>2969.8399999999856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46142</v>
      </c>
      <c r="D286" s="299" t="s">
        <v>296</v>
      </c>
      <c r="E286" s="331">
        <v>8.7200000000000006</v>
      </c>
      <c r="F286" s="331"/>
      <c r="G286" s="333">
        <f t="shared" si="9"/>
        <v>2987.7399999999857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46142</v>
      </c>
      <c r="D287" s="299" t="s">
        <v>297</v>
      </c>
      <c r="E287" s="331">
        <v>100</v>
      </c>
      <c r="F287" s="331"/>
      <c r="G287" s="333">
        <f t="shared" si="9"/>
        <v>2996.4599999999855</v>
      </c>
      <c r="H287" s="334" t="s">
        <v>298</v>
      </c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5</v>
      </c>
      <c r="C288" s="298">
        <v>46142</v>
      </c>
      <c r="D288" s="299" t="s">
        <v>297</v>
      </c>
      <c r="E288" s="331">
        <v>100</v>
      </c>
      <c r="F288" s="331"/>
      <c r="G288" s="333">
        <f t="shared" si="9"/>
        <v>3096.4599999999855</v>
      </c>
      <c r="H288" s="334" t="s">
        <v>298</v>
      </c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46142</v>
      </c>
      <c r="D289" s="299" t="s">
        <v>297</v>
      </c>
      <c r="E289" s="331">
        <v>100</v>
      </c>
      <c r="F289" s="331"/>
      <c r="G289" s="333">
        <f t="shared" si="9"/>
        <v>3196.4599999999855</v>
      </c>
      <c r="H289" s="334" t="s">
        <v>298</v>
      </c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8</v>
      </c>
      <c r="C290" s="298">
        <v>46142</v>
      </c>
      <c r="D290" s="299" t="s">
        <v>297</v>
      </c>
      <c r="E290" s="331">
        <v>100</v>
      </c>
      <c r="F290" s="331"/>
      <c r="G290" s="333">
        <f t="shared" si="9"/>
        <v>3296.4599999999855</v>
      </c>
      <c r="H290" s="334" t="s">
        <v>298</v>
      </c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291</v>
      </c>
      <c r="B291" s="330">
        <v>41</v>
      </c>
      <c r="C291" s="298">
        <v>46142</v>
      </c>
      <c r="D291" s="299" t="s">
        <v>299</v>
      </c>
      <c r="E291" s="331"/>
      <c r="F291" s="331">
        <v>250</v>
      </c>
      <c r="G291" s="333">
        <f t="shared" si="9"/>
        <v>3396.4599999999855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6</v>
      </c>
      <c r="C292" s="298">
        <v>46142</v>
      </c>
      <c r="D292" s="299" t="s">
        <v>300</v>
      </c>
      <c r="E292" s="331">
        <v>42.44</v>
      </c>
      <c r="F292" s="331"/>
      <c r="G292" s="333">
        <f t="shared" si="9"/>
        <v>3146.4599999999855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6</v>
      </c>
      <c r="C293" s="298">
        <v>46142</v>
      </c>
      <c r="D293" s="299" t="s">
        <v>300</v>
      </c>
      <c r="E293" s="331">
        <v>24.05</v>
      </c>
      <c r="F293" s="331"/>
      <c r="G293" s="333">
        <f t="shared" si="9"/>
        <v>3188.8999999999855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2</v>
      </c>
      <c r="C294" s="298">
        <v>46141</v>
      </c>
      <c r="D294" s="299" t="s">
        <v>301</v>
      </c>
      <c r="E294" s="331">
        <v>31.8</v>
      </c>
      <c r="F294" s="331"/>
      <c r="G294" s="333">
        <f t="shared" si="9"/>
        <v>3212.9499999999857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46141</v>
      </c>
      <c r="D295" s="299" t="s">
        <v>302</v>
      </c>
      <c r="E295" s="331">
        <v>100</v>
      </c>
      <c r="F295" s="331"/>
      <c r="G295" s="333">
        <f t="shared" si="9"/>
        <v>3244.7499999999859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6</v>
      </c>
      <c r="C296" s="298">
        <v>46141</v>
      </c>
      <c r="D296" s="299" t="s">
        <v>303</v>
      </c>
      <c r="E296" s="331">
        <v>75</v>
      </c>
      <c r="F296" s="331"/>
      <c r="G296" s="333">
        <f t="shared" si="9"/>
        <v>3344.7499999999859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1</v>
      </c>
      <c r="C297" s="298">
        <v>46141</v>
      </c>
      <c r="D297" s="299" t="s">
        <v>304</v>
      </c>
      <c r="E297" s="331">
        <v>52.5</v>
      </c>
      <c r="F297" s="331"/>
      <c r="G297" s="333">
        <f t="shared" si="9"/>
        <v>3419.7499999999859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6</v>
      </c>
      <c r="C298" s="298">
        <v>46141</v>
      </c>
      <c r="D298" s="299" t="s">
        <v>305</v>
      </c>
      <c r="E298" s="331">
        <v>-256</v>
      </c>
      <c r="F298" s="331"/>
      <c r="G298" s="333">
        <f t="shared" si="9"/>
        <v>3472.2499999999859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6</v>
      </c>
      <c r="C299" s="298">
        <v>46140</v>
      </c>
      <c r="D299" s="299" t="s">
        <v>300</v>
      </c>
      <c r="E299" s="331">
        <v>20.38</v>
      </c>
      <c r="F299" s="331"/>
      <c r="G299" s="333">
        <f t="shared" si="9"/>
        <v>3216.2499999999859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46140</v>
      </c>
      <c r="D300" s="299" t="s">
        <v>296</v>
      </c>
      <c r="E300" s="331">
        <v>15.41</v>
      </c>
      <c r="F300" s="331"/>
      <c r="G300" s="333">
        <f t="shared" si="9"/>
        <v>3236.629999999986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4</v>
      </c>
      <c r="C301" s="298">
        <v>46140</v>
      </c>
      <c r="D301" s="299" t="s">
        <v>296</v>
      </c>
      <c r="E301" s="331">
        <v>33.840000000000003</v>
      </c>
      <c r="F301" s="331"/>
      <c r="G301" s="333">
        <f t="shared" si="9"/>
        <v>3252.0399999999859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1</v>
      </c>
      <c r="C302" s="298">
        <v>46140</v>
      </c>
      <c r="D302" s="299" t="s">
        <v>306</v>
      </c>
      <c r="E302" s="331">
        <v>5.3</v>
      </c>
      <c r="F302" s="331"/>
      <c r="G302" s="333">
        <f t="shared" si="9"/>
        <v>3285.879999999986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5</v>
      </c>
      <c r="C303" s="298">
        <v>46140</v>
      </c>
      <c r="D303" s="299" t="s">
        <v>307</v>
      </c>
      <c r="E303" s="331">
        <v>500</v>
      </c>
      <c r="F303" s="331"/>
      <c r="G303" s="333">
        <f t="shared" si="9"/>
        <v>3291.1799999999862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8</v>
      </c>
      <c r="C304" s="298">
        <v>46140</v>
      </c>
      <c r="D304" s="299" t="s">
        <v>308</v>
      </c>
      <c r="E304" s="331">
        <v>47.99</v>
      </c>
      <c r="F304" s="331"/>
      <c r="G304" s="333">
        <f t="shared" si="9"/>
        <v>3791.1799999999862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3</v>
      </c>
      <c r="C305" s="298">
        <v>46139</v>
      </c>
      <c r="D305" s="299" t="s">
        <v>309</v>
      </c>
      <c r="E305" s="331">
        <v>13.11</v>
      </c>
      <c r="F305" s="331"/>
      <c r="G305" s="333">
        <f t="shared" si="9"/>
        <v>3839.169999999986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4</v>
      </c>
      <c r="C306" s="298">
        <v>46139</v>
      </c>
      <c r="D306" s="299" t="s">
        <v>310</v>
      </c>
      <c r="E306" s="331">
        <v>30.54</v>
      </c>
      <c r="F306" s="331"/>
      <c r="G306" s="333">
        <f t="shared" si="9"/>
        <v>3852.2799999999861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46139</v>
      </c>
      <c r="D307" s="299" t="s">
        <v>311</v>
      </c>
      <c r="E307" s="331">
        <v>163.01</v>
      </c>
      <c r="F307" s="331"/>
      <c r="G307" s="333">
        <f t="shared" si="9"/>
        <v>3882.8199999999861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6</v>
      </c>
      <c r="C308" s="298">
        <v>46139</v>
      </c>
      <c r="D308" s="299" t="s">
        <v>312</v>
      </c>
      <c r="E308" s="331">
        <v>54.97</v>
      </c>
      <c r="F308" s="331"/>
      <c r="G308" s="333">
        <f t="shared" si="9"/>
        <v>4045.8299999999858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1</v>
      </c>
      <c r="C309" s="298">
        <v>46139</v>
      </c>
      <c r="D309" s="299" t="s">
        <v>306</v>
      </c>
      <c r="E309" s="331">
        <v>51.28</v>
      </c>
      <c r="F309" s="331"/>
      <c r="G309" s="333">
        <f t="shared" si="9"/>
        <v>4100.7999999999856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6</v>
      </c>
      <c r="C310" s="298">
        <v>46138</v>
      </c>
      <c r="D310" s="299" t="s">
        <v>312</v>
      </c>
      <c r="E310" s="331">
        <v>38.979999999999997</v>
      </c>
      <c r="F310" s="331"/>
      <c r="G310" s="333">
        <f t="shared" si="9"/>
        <v>4152.0799999999854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46138</v>
      </c>
      <c r="D311" s="299" t="s">
        <v>313</v>
      </c>
      <c r="E311" s="331">
        <v>39.83</v>
      </c>
      <c r="F311" s="331"/>
      <c r="G311" s="333">
        <f t="shared" si="9"/>
        <v>4191.0599999999849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8</v>
      </c>
      <c r="C312" s="298">
        <v>46138</v>
      </c>
      <c r="D312" s="299" t="s">
        <v>313</v>
      </c>
      <c r="E312" s="331">
        <v>51.24</v>
      </c>
      <c r="F312" s="331"/>
      <c r="G312" s="333">
        <f t="shared" si="9"/>
        <v>4230.8899999999849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294</v>
      </c>
      <c r="B313" s="330">
        <v>12</v>
      </c>
      <c r="C313" s="298">
        <v>46137</v>
      </c>
      <c r="D313" s="299" t="s">
        <v>314</v>
      </c>
      <c r="E313" s="331">
        <v>214.74</v>
      </c>
      <c r="F313" s="331"/>
      <c r="G313" s="333">
        <f t="shared" si="9"/>
        <v>4282.1299999999846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287</v>
      </c>
      <c r="B314" s="330" t="s">
        <v>287</v>
      </c>
      <c r="C314" s="298">
        <v>46136</v>
      </c>
      <c r="D314" s="299" t="s">
        <v>315</v>
      </c>
      <c r="E314" s="331">
        <v>127.68</v>
      </c>
      <c r="F314" s="331">
        <v>127.68</v>
      </c>
      <c r="G314" s="333">
        <f t="shared" si="9"/>
        <v>4496.8699999999844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8</v>
      </c>
      <c r="C315" s="298">
        <v>46135</v>
      </c>
      <c r="D315" s="299" t="s">
        <v>863</v>
      </c>
      <c r="E315" s="331">
        <v>65</v>
      </c>
      <c r="F315" s="331"/>
      <c r="G315" s="333">
        <f t="shared" si="9"/>
        <v>4496.8699999999844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291</v>
      </c>
      <c r="B316" s="330">
        <v>40</v>
      </c>
      <c r="C316" s="298">
        <v>46134</v>
      </c>
      <c r="D316" s="299" t="s">
        <v>316</v>
      </c>
      <c r="E316" s="331"/>
      <c r="F316" s="331">
        <v>838.69</v>
      </c>
      <c r="G316" s="333">
        <f t="shared" si="9"/>
        <v>4561.8699999999844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46134</v>
      </c>
      <c r="D317" s="299" t="s">
        <v>317</v>
      </c>
      <c r="E317" s="331">
        <v>17.03</v>
      </c>
      <c r="F317" s="331"/>
      <c r="G317" s="333">
        <f t="shared" si="9"/>
        <v>3723.1799999999848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6</v>
      </c>
      <c r="C318" s="298">
        <v>46134</v>
      </c>
      <c r="D318" s="299" t="s">
        <v>312</v>
      </c>
      <c r="E318" s="331">
        <v>51.94</v>
      </c>
      <c r="F318" s="331"/>
      <c r="G318" s="333">
        <f t="shared" si="9"/>
        <v>3740.209999999985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1</v>
      </c>
      <c r="C319" s="298">
        <v>46134</v>
      </c>
      <c r="D319" s="299" t="s">
        <v>306</v>
      </c>
      <c r="E319" s="331">
        <v>226.7</v>
      </c>
      <c r="F319" s="331"/>
      <c r="G319" s="333">
        <f t="shared" si="9"/>
        <v>3792.1499999999851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46133</v>
      </c>
      <c r="D320" s="299" t="s">
        <v>318</v>
      </c>
      <c r="E320" s="331">
        <v>70</v>
      </c>
      <c r="F320" s="331"/>
      <c r="G320" s="333">
        <f t="shared" si="9"/>
        <v>4018.8499999999849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8</v>
      </c>
      <c r="C321" s="298">
        <v>46133</v>
      </c>
      <c r="D321" s="299" t="s">
        <v>319</v>
      </c>
      <c r="E321" s="331">
        <v>14.26</v>
      </c>
      <c r="F321" s="331"/>
      <c r="G321" s="333">
        <f t="shared" si="9"/>
        <v>4088.8499999999849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1</v>
      </c>
      <c r="C322" s="298">
        <v>46133</v>
      </c>
      <c r="D322" s="299" t="s">
        <v>320</v>
      </c>
      <c r="E322" s="331">
        <v>8.51</v>
      </c>
      <c r="F322" s="331"/>
      <c r="G322" s="333">
        <f t="shared" si="9"/>
        <v>4103.1099999999851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5</v>
      </c>
      <c r="C323" s="298">
        <v>46133</v>
      </c>
      <c r="D323" s="299" t="s">
        <v>321</v>
      </c>
      <c r="E323" s="331">
        <v>20</v>
      </c>
      <c r="F323" s="331"/>
      <c r="G323" s="333">
        <f t="shared" si="9"/>
        <v>4111.6199999999853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294</v>
      </c>
      <c r="B324" s="330">
        <v>23</v>
      </c>
      <c r="C324" s="298">
        <v>46133</v>
      </c>
      <c r="D324" s="299" t="s">
        <v>67</v>
      </c>
      <c r="E324" s="331">
        <v>650.88</v>
      </c>
      <c r="F324" s="331"/>
      <c r="G324" s="333">
        <f t="shared" si="9"/>
        <v>4131.6199999999853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6</v>
      </c>
      <c r="C325" s="298">
        <v>46133</v>
      </c>
      <c r="D325" s="299" t="s">
        <v>322</v>
      </c>
      <c r="E325" s="331">
        <v>15</v>
      </c>
      <c r="F325" s="331"/>
      <c r="G325" s="333">
        <f t="shared" si="9"/>
        <v>4782.4999999999854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5</v>
      </c>
      <c r="C326" s="298">
        <v>46133</v>
      </c>
      <c r="D326" s="299" t="s">
        <v>322</v>
      </c>
      <c r="E326" s="331">
        <v>250</v>
      </c>
      <c r="F326" s="331"/>
      <c r="G326" s="333">
        <f t="shared" si="9"/>
        <v>4797.4999999999854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22</v>
      </c>
      <c r="C327" s="298">
        <v>46132</v>
      </c>
      <c r="D327" s="299" t="s">
        <v>323</v>
      </c>
      <c r="E327" s="331">
        <v>20.22</v>
      </c>
      <c r="F327" s="331"/>
      <c r="G327" s="333">
        <f t="shared" si="9"/>
        <v>5047.4999999999854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6</v>
      </c>
      <c r="C328" s="298">
        <v>46132</v>
      </c>
      <c r="D328" s="299" t="s">
        <v>403</v>
      </c>
      <c r="E328" s="331">
        <v>44</v>
      </c>
      <c r="F328" s="331"/>
      <c r="G328" s="333">
        <f t="shared" si="9"/>
        <v>5067.7199999999857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46132</v>
      </c>
      <c r="D329" s="299" t="s">
        <v>324</v>
      </c>
      <c r="E329" s="331">
        <v>12.01</v>
      </c>
      <c r="F329" s="331"/>
      <c r="G329" s="333">
        <f t="shared" si="9"/>
        <v>5111.7199999999857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2</v>
      </c>
      <c r="C330" s="298">
        <v>46132</v>
      </c>
      <c r="D330" s="299" t="s">
        <v>296</v>
      </c>
      <c r="E330" s="331">
        <v>12.21</v>
      </c>
      <c r="F330" s="331"/>
      <c r="G330" s="333">
        <f t="shared" si="9"/>
        <v>5123.7299999999859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46132</v>
      </c>
      <c r="D331" s="299" t="s">
        <v>325</v>
      </c>
      <c r="E331" s="331">
        <v>46.4</v>
      </c>
      <c r="F331" s="331"/>
      <c r="G331" s="333">
        <f t="shared" si="9"/>
        <v>5135.939999999986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46131</v>
      </c>
      <c r="D332" s="299" t="s">
        <v>326</v>
      </c>
      <c r="E332" s="331">
        <v>31.7</v>
      </c>
      <c r="F332" s="331"/>
      <c r="G332" s="333">
        <f t="shared" si="9"/>
        <v>5182.3399999999856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8</v>
      </c>
      <c r="C333" s="298">
        <v>46131</v>
      </c>
      <c r="D333" s="299" t="s">
        <v>327</v>
      </c>
      <c r="E333" s="331">
        <v>11.11</v>
      </c>
      <c r="F333" s="331"/>
      <c r="G333" s="333">
        <f t="shared" si="9"/>
        <v>5214.0399999999854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1</v>
      </c>
      <c r="C334" s="298">
        <v>46131</v>
      </c>
      <c r="D334" s="299" t="s">
        <v>306</v>
      </c>
      <c r="E334" s="331">
        <v>79.16</v>
      </c>
      <c r="F334" s="331"/>
      <c r="G334" s="333">
        <f t="shared" si="9"/>
        <v>5225.1499999999851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22</v>
      </c>
      <c r="C335" s="298">
        <v>46131</v>
      </c>
      <c r="D335" s="299" t="s">
        <v>328</v>
      </c>
      <c r="E335" s="331">
        <v>7.46</v>
      </c>
      <c r="F335" s="331"/>
      <c r="G335" s="333">
        <f t="shared" si="9"/>
        <v>5304.3099999999849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6</v>
      </c>
      <c r="C336" s="298">
        <v>46131</v>
      </c>
      <c r="D336" s="299" t="s">
        <v>300</v>
      </c>
      <c r="E336" s="331">
        <v>13.83</v>
      </c>
      <c r="F336" s="331"/>
      <c r="G336" s="333">
        <f t="shared" si="9"/>
        <v>5311.769999999985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6</v>
      </c>
      <c r="C337" s="298">
        <v>46131</v>
      </c>
      <c r="D337" s="299" t="s">
        <v>300</v>
      </c>
      <c r="E337" s="331">
        <v>30</v>
      </c>
      <c r="F337" s="331"/>
      <c r="G337" s="333">
        <f t="shared" si="9"/>
        <v>5325.5999999999849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6</v>
      </c>
      <c r="C338" s="298">
        <v>46131</v>
      </c>
      <c r="D338" s="299" t="s">
        <v>300</v>
      </c>
      <c r="E338" s="331">
        <v>15.17</v>
      </c>
      <c r="F338" s="331"/>
      <c r="G338" s="333">
        <f t="shared" si="9"/>
        <v>5355.5999999999849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1</v>
      </c>
      <c r="C339" s="298">
        <v>46130</v>
      </c>
      <c r="D339" s="299" t="s">
        <v>329</v>
      </c>
      <c r="E339" s="331">
        <v>75.55</v>
      </c>
      <c r="F339" s="331"/>
      <c r="G339" s="333">
        <f t="shared" si="9"/>
        <v>5370.769999999985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2</v>
      </c>
      <c r="C340" s="298">
        <v>46130</v>
      </c>
      <c r="D340" s="299" t="s">
        <v>330</v>
      </c>
      <c r="E340" s="331">
        <v>26</v>
      </c>
      <c r="F340" s="331"/>
      <c r="G340" s="333">
        <f t="shared" si="9"/>
        <v>5446.3199999999852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1</v>
      </c>
      <c r="C341" s="298">
        <v>46130</v>
      </c>
      <c r="D341" s="299" t="s">
        <v>311</v>
      </c>
      <c r="E341" s="331">
        <v>25.28</v>
      </c>
      <c r="F341" s="331"/>
      <c r="G341" s="333">
        <f t="shared" si="9"/>
        <v>5472.3199999999852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3</v>
      </c>
      <c r="C342" s="298">
        <v>46130</v>
      </c>
      <c r="D342" s="299" t="s">
        <v>296</v>
      </c>
      <c r="E342" s="331">
        <v>7.76</v>
      </c>
      <c r="F342" s="331"/>
      <c r="G342" s="333">
        <f t="shared" si="9"/>
        <v>5497.5999999999849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22</v>
      </c>
      <c r="C343" s="298">
        <v>46130</v>
      </c>
      <c r="D343" s="299" t="s">
        <v>401</v>
      </c>
      <c r="E343" s="331">
        <v>13.84</v>
      </c>
      <c r="F343" s="331"/>
      <c r="G343" s="333">
        <f t="shared" si="9"/>
        <v>5505.3599999999851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287</v>
      </c>
      <c r="B344" s="330" t="s">
        <v>287</v>
      </c>
      <c r="C344" s="298">
        <v>46130</v>
      </c>
      <c r="D344" s="299" t="s">
        <v>331</v>
      </c>
      <c r="E344" s="331">
        <v>578.57000000000005</v>
      </c>
      <c r="F344" s="331">
        <v>578.57000000000005</v>
      </c>
      <c r="G344" s="333">
        <f t="shared" si="9"/>
        <v>5519.1999999999853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2</v>
      </c>
      <c r="C345" s="298">
        <v>46129</v>
      </c>
      <c r="D345" s="299" t="s">
        <v>324</v>
      </c>
      <c r="E345" s="331">
        <v>12.84</v>
      </c>
      <c r="F345" s="331"/>
      <c r="G345" s="333">
        <f t="shared" si="9"/>
        <v>5519.1999999999853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46129</v>
      </c>
      <c r="D346" s="299" t="s">
        <v>332</v>
      </c>
      <c r="E346" s="331">
        <v>59.71</v>
      </c>
      <c r="F346" s="331"/>
      <c r="G346" s="333">
        <f t="shared" si="9"/>
        <v>5532.0399999999854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21</v>
      </c>
      <c r="C347" s="298">
        <v>46129</v>
      </c>
      <c r="D347" s="299" t="s">
        <v>194</v>
      </c>
      <c r="E347" s="331">
        <v>75.599999999999994</v>
      </c>
      <c r="F347" s="331"/>
      <c r="G347" s="333">
        <f t="shared" si="9"/>
        <v>5591.7499999999854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43</v>
      </c>
      <c r="C348" s="298">
        <v>46129</v>
      </c>
      <c r="D348" s="299" t="s">
        <v>333</v>
      </c>
      <c r="E348" s="331">
        <v>22.35</v>
      </c>
      <c r="F348" s="331"/>
      <c r="G348" s="333">
        <f t="shared" si="9"/>
        <v>5667.3499999999858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42</v>
      </c>
      <c r="C349" s="298">
        <v>46129</v>
      </c>
      <c r="D349" s="299" t="s">
        <v>333</v>
      </c>
      <c r="E349" s="331">
        <v>37.25</v>
      </c>
      <c r="F349" s="331"/>
      <c r="G349" s="333">
        <f t="shared" si="9"/>
        <v>5689.6999999999862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8</v>
      </c>
      <c r="C350" s="298">
        <v>46129</v>
      </c>
      <c r="D350" s="299" t="s">
        <v>319</v>
      </c>
      <c r="E350" s="331">
        <v>35.119999999999997</v>
      </c>
      <c r="F350" s="331"/>
      <c r="G350" s="333">
        <f t="shared" si="9"/>
        <v>5726.9499999999862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3</v>
      </c>
      <c r="C351" s="298">
        <v>46129</v>
      </c>
      <c r="D351" s="299" t="s">
        <v>296</v>
      </c>
      <c r="E351" s="331">
        <v>8.7200000000000006</v>
      </c>
      <c r="F351" s="331"/>
      <c r="G351" s="333">
        <f t="shared" si="9"/>
        <v>5762.0699999999861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46129</v>
      </c>
      <c r="D352" s="299" t="s">
        <v>334</v>
      </c>
      <c r="E352" s="331">
        <v>13.21</v>
      </c>
      <c r="F352" s="331"/>
      <c r="G352" s="333">
        <f t="shared" si="9"/>
        <v>5770.7899999999863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17</v>
      </c>
      <c r="C353" s="298">
        <v>46129</v>
      </c>
      <c r="D353" s="299" t="s">
        <v>188</v>
      </c>
      <c r="E353" s="331">
        <v>42.65</v>
      </c>
      <c r="F353" s="331"/>
      <c r="G353" s="333">
        <f t="shared" si="9"/>
        <v>5783.9999999999864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335</v>
      </c>
      <c r="B354" s="330" t="s">
        <v>335</v>
      </c>
      <c r="C354" s="298">
        <v>46129</v>
      </c>
      <c r="D354" s="299" t="s">
        <v>336</v>
      </c>
      <c r="E354" s="331">
        <v>130.31</v>
      </c>
      <c r="F354" s="331"/>
      <c r="G354" s="333">
        <f t="shared" si="9"/>
        <v>5826.649999999986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294</v>
      </c>
      <c r="B355" s="330">
        <v>15</v>
      </c>
      <c r="C355" s="298">
        <v>46129</v>
      </c>
      <c r="D355" s="299" t="s">
        <v>185</v>
      </c>
      <c r="E355" s="331">
        <v>131.22999999999999</v>
      </c>
      <c r="F355" s="331"/>
      <c r="G355" s="333">
        <f t="shared" si="9"/>
        <v>5956.9599999999864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6</v>
      </c>
      <c r="C356" s="298">
        <v>46129</v>
      </c>
      <c r="D356" s="299" t="s">
        <v>337</v>
      </c>
      <c r="E356" s="331">
        <v>210</v>
      </c>
      <c r="F356" s="331"/>
      <c r="G356" s="333">
        <f t="shared" si="9"/>
        <v>6088.189999999986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23</v>
      </c>
      <c r="C357" s="298">
        <v>46129</v>
      </c>
      <c r="D357" s="299" t="s">
        <v>63</v>
      </c>
      <c r="E357" s="331">
        <v>529.46</v>
      </c>
      <c r="F357" s="331"/>
      <c r="G357" s="333">
        <f t="shared" si="9"/>
        <v>6298.189999999986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7</v>
      </c>
      <c r="C358" s="298">
        <v>46129</v>
      </c>
      <c r="D358" s="299" t="s">
        <v>338</v>
      </c>
      <c r="E358" s="331">
        <v>32.78</v>
      </c>
      <c r="F358" s="331"/>
      <c r="G358" s="333">
        <f t="shared" si="9"/>
        <v>6827.649999999986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4</v>
      </c>
      <c r="C359" s="298">
        <v>46128</v>
      </c>
      <c r="D359" s="299" t="s">
        <v>310</v>
      </c>
      <c r="E359" s="331">
        <v>44.41</v>
      </c>
      <c r="F359" s="331"/>
      <c r="G359" s="333">
        <f t="shared" si="9"/>
        <v>6860.4299999999857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294</v>
      </c>
      <c r="B360" s="330">
        <v>16</v>
      </c>
      <c r="C360" s="298">
        <v>46128</v>
      </c>
      <c r="D360" s="299" t="s">
        <v>339</v>
      </c>
      <c r="E360" s="331">
        <v>15</v>
      </c>
      <c r="F360" s="331"/>
      <c r="G360" s="333">
        <f t="shared" si="9"/>
        <v>6904.8399999999856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46128</v>
      </c>
      <c r="D361" s="299" t="s">
        <v>301</v>
      </c>
      <c r="E361" s="331">
        <v>41.95</v>
      </c>
      <c r="F361" s="331"/>
      <c r="G361" s="333">
        <f t="shared" si="9"/>
        <v>6919.8399999999856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5</v>
      </c>
      <c r="C362" s="298">
        <v>46128</v>
      </c>
      <c r="D362" s="299" t="s">
        <v>340</v>
      </c>
      <c r="E362" s="331">
        <v>21.3</v>
      </c>
      <c r="F362" s="331"/>
      <c r="G362" s="333">
        <f t="shared" si="9"/>
        <v>6961.7899999999854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4</v>
      </c>
      <c r="C363" s="298">
        <v>46128</v>
      </c>
      <c r="D363" s="299" t="s">
        <v>296</v>
      </c>
      <c r="E363" s="331">
        <v>70.03</v>
      </c>
      <c r="F363" s="331"/>
      <c r="G363" s="333">
        <f t="shared" si="9"/>
        <v>6983.0899999999856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46128</v>
      </c>
      <c r="D364" s="299" t="s">
        <v>296</v>
      </c>
      <c r="E364" s="331">
        <v>11.48</v>
      </c>
      <c r="F364" s="331"/>
      <c r="G364" s="333">
        <f t="shared" si="9"/>
        <v>7053.1199999999853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6</v>
      </c>
      <c r="C365" s="298">
        <v>46128</v>
      </c>
      <c r="D365" s="299" t="s">
        <v>341</v>
      </c>
      <c r="E365" s="331">
        <v>26.61</v>
      </c>
      <c r="F365" s="331"/>
      <c r="G365" s="333">
        <f t="shared" si="9"/>
        <v>7064.5999999999849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6</v>
      </c>
      <c r="C366" s="298">
        <v>46128</v>
      </c>
      <c r="D366" s="299" t="s">
        <v>342</v>
      </c>
      <c r="E366" s="331">
        <v>42.59</v>
      </c>
      <c r="F366" s="331"/>
      <c r="G366" s="333">
        <f t="shared" si="9"/>
        <v>7091.2099999999846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6</v>
      </c>
      <c r="C367" s="298">
        <v>46128</v>
      </c>
      <c r="D367" s="299" t="s">
        <v>300</v>
      </c>
      <c r="E367" s="331">
        <v>20.58</v>
      </c>
      <c r="F367" s="331"/>
      <c r="G367" s="333">
        <f t="shared" si="9"/>
        <v>7133.7999999999847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11</v>
      </c>
      <c r="C368" s="298">
        <v>46128</v>
      </c>
      <c r="D368" s="299" t="s">
        <v>178</v>
      </c>
      <c r="E368" s="331">
        <v>267.91000000000003</v>
      </c>
      <c r="F368" s="331"/>
      <c r="G368" s="333">
        <f t="shared" si="9"/>
        <v>7154.3799999999846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291</v>
      </c>
      <c r="B369" s="330">
        <v>41</v>
      </c>
      <c r="C369" s="298">
        <v>46128</v>
      </c>
      <c r="D369" s="299" t="s">
        <v>299</v>
      </c>
      <c r="E369" s="331"/>
      <c r="F369" s="331">
        <v>300</v>
      </c>
      <c r="G369" s="333">
        <f t="shared" si="9"/>
        <v>7422.2899999999845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291</v>
      </c>
      <c r="B370" s="330">
        <v>39</v>
      </c>
      <c r="C370" s="298">
        <v>46128</v>
      </c>
      <c r="D370" s="299" t="s">
        <v>292</v>
      </c>
      <c r="E370" s="331"/>
      <c r="F370" s="331">
        <v>2763.78</v>
      </c>
      <c r="G370" s="333">
        <f t="shared" si="9"/>
        <v>7122.2899999999845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287</v>
      </c>
      <c r="B371" s="330" t="s">
        <v>287</v>
      </c>
      <c r="C371" s="298">
        <v>46127</v>
      </c>
      <c r="D371" s="299" t="s">
        <v>343</v>
      </c>
      <c r="E371" s="331">
        <v>93.71</v>
      </c>
      <c r="F371" s="331">
        <v>93.71</v>
      </c>
      <c r="G371" s="333">
        <f t="shared" si="9"/>
        <v>4358.5099999999848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6</v>
      </c>
      <c r="C372" s="298">
        <v>46127</v>
      </c>
      <c r="D372" s="299" t="s">
        <v>344</v>
      </c>
      <c r="E372" s="331">
        <v>27</v>
      </c>
      <c r="F372" s="331"/>
      <c r="G372" s="333">
        <f t="shared" si="9"/>
        <v>4358.5099999999848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291</v>
      </c>
      <c r="B373" s="330">
        <v>38</v>
      </c>
      <c r="C373" s="298">
        <v>46127</v>
      </c>
      <c r="D373" s="299" t="s">
        <v>293</v>
      </c>
      <c r="E373" s="331"/>
      <c r="F373" s="331">
        <v>4597.82</v>
      </c>
      <c r="G373" s="333">
        <f t="shared" si="9"/>
        <v>4385.5099999999848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46127</v>
      </c>
      <c r="D374" s="299" t="s">
        <v>296</v>
      </c>
      <c r="E374" s="331">
        <v>14.67</v>
      </c>
      <c r="F374" s="331"/>
      <c r="G374" s="333">
        <f t="shared" si="9"/>
        <v>-212.31000000001481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46127</v>
      </c>
      <c r="D375" s="299" t="s">
        <v>345</v>
      </c>
      <c r="E375" s="331">
        <v>102.2</v>
      </c>
      <c r="F375" s="331"/>
      <c r="G375" s="333">
        <f t="shared" si="9"/>
        <v>-197.64000000001482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8</v>
      </c>
      <c r="C376" s="298">
        <v>46126</v>
      </c>
      <c r="D376" s="299" t="s">
        <v>319</v>
      </c>
      <c r="E376" s="331">
        <v>15.53</v>
      </c>
      <c r="F376" s="331"/>
      <c r="G376" s="333">
        <f t="shared" si="9"/>
        <v>-95.440000000014805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24</v>
      </c>
      <c r="C377" s="298">
        <v>46126</v>
      </c>
      <c r="D377" s="299" t="s">
        <v>860</v>
      </c>
      <c r="E377" s="331">
        <v>105.33</v>
      </c>
      <c r="F377" s="331"/>
      <c r="G377" s="333">
        <f t="shared" si="9"/>
        <v>-79.910000000014804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46125</v>
      </c>
      <c r="D378" s="299" t="s">
        <v>346</v>
      </c>
      <c r="E378" s="331">
        <v>11.64</v>
      </c>
      <c r="F378" s="331"/>
      <c r="G378" s="333">
        <f t="shared" si="9"/>
        <v>25.419999999985201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1</v>
      </c>
      <c r="C379" s="298">
        <v>46125</v>
      </c>
      <c r="D379" s="299" t="s">
        <v>306</v>
      </c>
      <c r="E379" s="331">
        <v>50.71</v>
      </c>
      <c r="F379" s="331"/>
      <c r="G379" s="333">
        <f t="shared" si="9"/>
        <v>37.059999999985202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2</v>
      </c>
      <c r="C380" s="298">
        <v>46125</v>
      </c>
      <c r="D380" s="299" t="s">
        <v>334</v>
      </c>
      <c r="E380" s="331">
        <v>11.06</v>
      </c>
      <c r="F380" s="331"/>
      <c r="G380" s="333">
        <f t="shared" si="9"/>
        <v>87.769999999985203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4</v>
      </c>
      <c r="C381" s="298">
        <v>46125</v>
      </c>
      <c r="D381" s="299" t="s">
        <v>295</v>
      </c>
      <c r="E381" s="331">
        <v>35.979999999999997</v>
      </c>
      <c r="F381" s="331"/>
      <c r="G381" s="333">
        <f t="shared" si="9"/>
        <v>98.829999999985205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8</v>
      </c>
      <c r="C382" s="298">
        <v>46125</v>
      </c>
      <c r="D382" s="299" t="s">
        <v>347</v>
      </c>
      <c r="E382" s="331">
        <v>7.83</v>
      </c>
      <c r="F382" s="331"/>
      <c r="G382" s="333">
        <f t="shared" si="9"/>
        <v>134.80999999998519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3</v>
      </c>
      <c r="C383" s="298">
        <v>46125</v>
      </c>
      <c r="D383" s="299" t="s">
        <v>348</v>
      </c>
      <c r="E383" s="331">
        <v>4.1900000000000004</v>
      </c>
      <c r="F383" s="331"/>
      <c r="G383" s="333">
        <f t="shared" si="9"/>
        <v>142.63999999998521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8</v>
      </c>
      <c r="C384" s="298">
        <v>46125</v>
      </c>
      <c r="D384" s="299" t="s">
        <v>349</v>
      </c>
      <c r="E384" s="331">
        <v>39.25</v>
      </c>
      <c r="F384" s="331"/>
      <c r="G384" s="333">
        <f t="shared" si="9"/>
        <v>146.8299999999852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287</v>
      </c>
      <c r="B385" s="330" t="s">
        <v>287</v>
      </c>
      <c r="C385" s="298">
        <v>46125</v>
      </c>
      <c r="D385" s="299" t="s">
        <v>350</v>
      </c>
      <c r="E385" s="331">
        <v>318.36</v>
      </c>
      <c r="F385" s="331">
        <v>318.36</v>
      </c>
      <c r="G385" s="333">
        <f t="shared" si="9"/>
        <v>186.0799999999852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19</v>
      </c>
      <c r="C386" s="298">
        <v>46125</v>
      </c>
      <c r="D386" s="299" t="s">
        <v>191</v>
      </c>
      <c r="E386" s="331">
        <v>200</v>
      </c>
      <c r="F386" s="331"/>
      <c r="G386" s="333">
        <f t="shared" si="9"/>
        <v>186.0799999999852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1</v>
      </c>
      <c r="C387" s="298">
        <v>46124</v>
      </c>
      <c r="D387" s="299" t="s">
        <v>304</v>
      </c>
      <c r="E387" s="331">
        <v>136.05000000000001</v>
      </c>
      <c r="F387" s="331"/>
      <c r="G387" s="333">
        <f t="shared" si="9"/>
        <v>386.0799999999852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3</v>
      </c>
      <c r="C388" s="298">
        <v>46124</v>
      </c>
      <c r="D388" s="299" t="s">
        <v>348</v>
      </c>
      <c r="E388" s="331">
        <v>13.09</v>
      </c>
      <c r="F388" s="331"/>
      <c r="G388" s="333">
        <f t="shared" si="9"/>
        <v>522.12999999998522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8</v>
      </c>
      <c r="C389" s="298">
        <v>46124</v>
      </c>
      <c r="D389" s="299" t="s">
        <v>319</v>
      </c>
      <c r="E389" s="331">
        <v>24.47</v>
      </c>
      <c r="F389" s="331"/>
      <c r="G389" s="333">
        <f t="shared" si="9"/>
        <v>535.21999999998525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8</v>
      </c>
      <c r="C390" s="298">
        <v>46124</v>
      </c>
      <c r="D390" s="299" t="s">
        <v>319</v>
      </c>
      <c r="E390" s="331">
        <v>14.29</v>
      </c>
      <c r="F390" s="331"/>
      <c r="G390" s="333">
        <f t="shared" si="9"/>
        <v>559.68999999998528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294</v>
      </c>
      <c r="B391" s="330">
        <v>22</v>
      </c>
      <c r="C391" s="298">
        <v>46124</v>
      </c>
      <c r="D391" s="299" t="s">
        <v>835</v>
      </c>
      <c r="E391" s="331">
        <v>9.57</v>
      </c>
      <c r="F391" s="331"/>
      <c r="G391" s="333">
        <f t="shared" si="9"/>
        <v>573.97999999998524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3</v>
      </c>
      <c r="C392" s="298">
        <v>46124</v>
      </c>
      <c r="D392" s="299" t="s">
        <v>351</v>
      </c>
      <c r="E392" s="331">
        <v>25</v>
      </c>
      <c r="F392" s="331"/>
      <c r="G392" s="333">
        <f t="shared" si="9"/>
        <v>583.54999999998529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22</v>
      </c>
      <c r="C393" s="298">
        <v>46123</v>
      </c>
      <c r="D393" s="299" t="s">
        <v>352</v>
      </c>
      <c r="E393" s="331">
        <v>19.16</v>
      </c>
      <c r="F393" s="331"/>
      <c r="G393" s="333">
        <f t="shared" si="9"/>
        <v>608.54999999998529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46123</v>
      </c>
      <c r="D394" s="299" t="s">
        <v>301</v>
      </c>
      <c r="E394" s="331">
        <v>20.91</v>
      </c>
      <c r="F394" s="331"/>
      <c r="G394" s="333">
        <f t="shared" si="9"/>
        <v>627.70999999998526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46123</v>
      </c>
      <c r="D395" s="299" t="s">
        <v>296</v>
      </c>
      <c r="E395" s="331">
        <v>12.44</v>
      </c>
      <c r="F395" s="331"/>
      <c r="G395" s="333">
        <f t="shared" si="9"/>
        <v>648.61999999998523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46123</v>
      </c>
      <c r="D396" s="299" t="s">
        <v>353</v>
      </c>
      <c r="E396" s="331">
        <v>41.34</v>
      </c>
      <c r="F396" s="331"/>
      <c r="G396" s="333">
        <f t="shared" si="9"/>
        <v>661.05999999998528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6</v>
      </c>
      <c r="C397" s="298">
        <v>46122</v>
      </c>
      <c r="D397" s="299" t="s">
        <v>446</v>
      </c>
      <c r="E397" s="331">
        <v>-0.04</v>
      </c>
      <c r="F397" s="331"/>
      <c r="G397" s="333">
        <f t="shared" si="9"/>
        <v>702.39999999998531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5</v>
      </c>
      <c r="C398" s="298">
        <v>46122</v>
      </c>
      <c r="D398" s="299" t="s">
        <v>354</v>
      </c>
      <c r="E398" s="331">
        <v>372</v>
      </c>
      <c r="F398" s="331"/>
      <c r="G398" s="333">
        <f t="shared" si="9"/>
        <v>702.35999999998535</v>
      </c>
      <c r="H398" s="334" t="s">
        <v>298</v>
      </c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46122</v>
      </c>
      <c r="D399" s="299" t="s">
        <v>355</v>
      </c>
      <c r="E399" s="331">
        <v>15.22</v>
      </c>
      <c r="F399" s="331"/>
      <c r="G399" s="333">
        <f t="shared" si="9"/>
        <v>1074.3599999999853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3</v>
      </c>
      <c r="C400" s="298">
        <v>46122</v>
      </c>
      <c r="D400" s="299" t="s">
        <v>296</v>
      </c>
      <c r="E400" s="331">
        <v>9.5500000000000007</v>
      </c>
      <c r="F400" s="331"/>
      <c r="G400" s="333">
        <f t="shared" si="9"/>
        <v>1089.5799999999854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46122</v>
      </c>
      <c r="D401" s="299" t="s">
        <v>356</v>
      </c>
      <c r="E401" s="331">
        <v>52.65</v>
      </c>
      <c r="F401" s="331"/>
      <c r="G401" s="333">
        <f t="shared" si="9"/>
        <v>1099.1299999999853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1</v>
      </c>
      <c r="C402" s="298">
        <v>46122</v>
      </c>
      <c r="D402" s="299" t="s">
        <v>311</v>
      </c>
      <c r="E402" s="331">
        <v>68.989999999999995</v>
      </c>
      <c r="F402" s="331"/>
      <c r="G402" s="333">
        <f t="shared" si="9"/>
        <v>1151.7799999999854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46122</v>
      </c>
      <c r="D403" s="299" t="s">
        <v>324</v>
      </c>
      <c r="E403" s="331">
        <v>17.37</v>
      </c>
      <c r="F403" s="331"/>
      <c r="G403" s="333">
        <f t="shared" si="9"/>
        <v>1220.7699999999854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8</v>
      </c>
      <c r="C404" s="298">
        <v>46121</v>
      </c>
      <c r="D404" s="299" t="s">
        <v>357</v>
      </c>
      <c r="E404" s="331">
        <v>64.42</v>
      </c>
      <c r="F404" s="331"/>
      <c r="G404" s="333">
        <f t="shared" si="9"/>
        <v>1238.1399999999853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46121</v>
      </c>
      <c r="D405" s="299" t="s">
        <v>358</v>
      </c>
      <c r="E405" s="331">
        <v>9.4700000000000006</v>
      </c>
      <c r="F405" s="331"/>
      <c r="G405" s="333">
        <f t="shared" si="9"/>
        <v>1302.5599999999854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5</v>
      </c>
      <c r="C406" s="298">
        <v>46121</v>
      </c>
      <c r="D406" s="299" t="s">
        <v>854</v>
      </c>
      <c r="E406" s="331">
        <v>10.68</v>
      </c>
      <c r="F406" s="331"/>
      <c r="G406" s="333">
        <f t="shared" si="9"/>
        <v>1312.0299999999854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7</v>
      </c>
      <c r="C407" s="298">
        <v>46121</v>
      </c>
      <c r="D407" s="299" t="s">
        <v>359</v>
      </c>
      <c r="E407" s="331">
        <v>68.010000000000005</v>
      </c>
      <c r="F407" s="331"/>
      <c r="G407" s="333">
        <f t="shared" si="9"/>
        <v>1322.7099999999855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4</v>
      </c>
      <c r="C408" s="298">
        <v>46121</v>
      </c>
      <c r="D408" s="299" t="s">
        <v>310</v>
      </c>
      <c r="E408" s="331">
        <v>40.85</v>
      </c>
      <c r="F408" s="331"/>
      <c r="G408" s="333">
        <f t="shared" si="9"/>
        <v>1390.7199999999855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46121</v>
      </c>
      <c r="D409" s="299" t="s">
        <v>360</v>
      </c>
      <c r="E409" s="331">
        <v>25</v>
      </c>
      <c r="F409" s="331"/>
      <c r="G409" s="333">
        <f t="shared" si="9"/>
        <v>1431.5699999999854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18</v>
      </c>
      <c r="C410" s="298">
        <v>46120</v>
      </c>
      <c r="D410" s="299" t="s">
        <v>361</v>
      </c>
      <c r="E410" s="331">
        <v>400</v>
      </c>
      <c r="F410" s="331"/>
      <c r="G410" s="333">
        <f t="shared" si="9"/>
        <v>1456.5699999999854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335</v>
      </c>
      <c r="B411" s="330" t="s">
        <v>335</v>
      </c>
      <c r="C411" s="298">
        <v>46120</v>
      </c>
      <c r="D411" s="299" t="s">
        <v>447</v>
      </c>
      <c r="E411" s="331">
        <v>44.96</v>
      </c>
      <c r="F411" s="331"/>
      <c r="G411" s="333">
        <f t="shared" si="9"/>
        <v>1856.5699999999854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294</v>
      </c>
      <c r="B412" s="330">
        <v>13</v>
      </c>
      <c r="C412" s="298">
        <v>46120</v>
      </c>
      <c r="D412" s="299" t="s">
        <v>182</v>
      </c>
      <c r="E412" s="331">
        <v>104.98</v>
      </c>
      <c r="F412" s="331"/>
      <c r="G412" s="333">
        <f t="shared" si="9"/>
        <v>1901.5299999999854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46120</v>
      </c>
      <c r="D413" s="299" t="s">
        <v>296</v>
      </c>
      <c r="E413" s="331">
        <v>13.8</v>
      </c>
      <c r="F413" s="331"/>
      <c r="G413" s="333">
        <f t="shared" si="9"/>
        <v>2006.5099999999854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4</v>
      </c>
      <c r="C414" s="298">
        <v>46120</v>
      </c>
      <c r="D414" s="299" t="s">
        <v>295</v>
      </c>
      <c r="E414" s="331">
        <v>37.92</v>
      </c>
      <c r="F414" s="331"/>
      <c r="G414" s="333">
        <f t="shared" si="9"/>
        <v>2020.3099999999854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6</v>
      </c>
      <c r="C415" s="298">
        <v>46120</v>
      </c>
      <c r="D415" s="299" t="s">
        <v>300</v>
      </c>
      <c r="E415" s="331">
        <v>56.68</v>
      </c>
      <c r="F415" s="331"/>
      <c r="G415" s="333">
        <f t="shared" si="9"/>
        <v>2058.2299999999855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6</v>
      </c>
      <c r="C416" s="298">
        <v>46120</v>
      </c>
      <c r="D416" s="299" t="s">
        <v>362</v>
      </c>
      <c r="E416" s="331">
        <v>29.26</v>
      </c>
      <c r="F416" s="331"/>
      <c r="G416" s="333">
        <f t="shared" si="9"/>
        <v>2114.9099999999853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294</v>
      </c>
      <c r="B417" s="330">
        <v>9</v>
      </c>
      <c r="C417" s="298">
        <v>46119</v>
      </c>
      <c r="D417" s="299" t="s">
        <v>58</v>
      </c>
      <c r="E417" s="331">
        <v>1281.53</v>
      </c>
      <c r="F417" s="331"/>
      <c r="G417" s="333">
        <f t="shared" si="9"/>
        <v>2144.1699999999855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4</v>
      </c>
      <c r="C418" s="298">
        <v>46119</v>
      </c>
      <c r="D418" s="299" t="s">
        <v>363</v>
      </c>
      <c r="E418" s="331">
        <v>25.84</v>
      </c>
      <c r="F418" s="331"/>
      <c r="G418" s="333">
        <f t="shared" si="9"/>
        <v>3425.6999999999853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8</v>
      </c>
      <c r="C419" s="298">
        <v>46119</v>
      </c>
      <c r="D419" s="299" t="s">
        <v>319</v>
      </c>
      <c r="E419" s="331">
        <v>12.05</v>
      </c>
      <c r="F419" s="331"/>
      <c r="G419" s="333">
        <f t="shared" si="9"/>
        <v>3451.5399999999854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4</v>
      </c>
      <c r="C420" s="298">
        <v>46119</v>
      </c>
      <c r="D420" s="299" t="s">
        <v>334</v>
      </c>
      <c r="E420" s="331">
        <v>82.04</v>
      </c>
      <c r="F420" s="331"/>
      <c r="G420" s="333">
        <f t="shared" si="9"/>
        <v>3463.5899999999856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46119</v>
      </c>
      <c r="D421" s="299" t="s">
        <v>364</v>
      </c>
      <c r="E421" s="331">
        <v>22.92</v>
      </c>
      <c r="F421" s="331"/>
      <c r="G421" s="333">
        <f t="shared" si="9"/>
        <v>3545.6299999999856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5</v>
      </c>
      <c r="C422" s="298">
        <v>46118</v>
      </c>
      <c r="D422" s="299" t="s">
        <v>365</v>
      </c>
      <c r="E422" s="331">
        <v>400</v>
      </c>
      <c r="F422" s="331"/>
      <c r="G422" s="333">
        <f t="shared" si="9"/>
        <v>3568.5499999999856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14</v>
      </c>
      <c r="C423" s="298">
        <v>46118</v>
      </c>
      <c r="D423" s="299" t="s">
        <v>366</v>
      </c>
      <c r="E423" s="331">
        <v>66.67</v>
      </c>
      <c r="F423" s="331"/>
      <c r="G423" s="333">
        <f t="shared" si="9"/>
        <v>3968.5499999999856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14</v>
      </c>
      <c r="C424" s="298">
        <v>46118</v>
      </c>
      <c r="D424" s="299" t="s">
        <v>367</v>
      </c>
      <c r="E424" s="331">
        <v>70.25</v>
      </c>
      <c r="F424" s="331"/>
      <c r="G424" s="333">
        <f t="shared" si="9"/>
        <v>4035.2199999999857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1</v>
      </c>
      <c r="C425" s="298">
        <v>46117</v>
      </c>
      <c r="D425" s="299" t="s">
        <v>368</v>
      </c>
      <c r="E425" s="331">
        <v>25.6</v>
      </c>
      <c r="F425" s="331"/>
      <c r="G425" s="333">
        <f t="shared" si="9"/>
        <v>4105.4699999999857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8</v>
      </c>
      <c r="C426" s="298">
        <v>46117</v>
      </c>
      <c r="D426" s="299" t="s">
        <v>319</v>
      </c>
      <c r="E426" s="331">
        <v>8.56</v>
      </c>
      <c r="F426" s="331"/>
      <c r="G426" s="333">
        <f t="shared" si="9"/>
        <v>4131.0699999999861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6</v>
      </c>
      <c r="C427" s="298">
        <v>46117</v>
      </c>
      <c r="D427" s="299" t="s">
        <v>369</v>
      </c>
      <c r="E427" s="331">
        <v>301.67</v>
      </c>
      <c r="F427" s="331"/>
      <c r="G427" s="333">
        <f t="shared" si="9"/>
        <v>4139.6299999999865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1</v>
      </c>
      <c r="C428" s="298">
        <v>46116</v>
      </c>
      <c r="D428" s="299" t="s">
        <v>306</v>
      </c>
      <c r="E428" s="331">
        <v>176.85</v>
      </c>
      <c r="F428" s="331"/>
      <c r="G428" s="333">
        <f t="shared" si="9"/>
        <v>4441.2999999999865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1</v>
      </c>
      <c r="C429" s="298">
        <v>46116</v>
      </c>
      <c r="D429" s="299" t="s">
        <v>311</v>
      </c>
      <c r="E429" s="331">
        <v>139.34</v>
      </c>
      <c r="F429" s="331"/>
      <c r="G429" s="333">
        <f t="shared" si="9"/>
        <v>4618.1499999999869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17</v>
      </c>
      <c r="C430" s="298">
        <v>46116</v>
      </c>
      <c r="D430" s="299" t="s">
        <v>370</v>
      </c>
      <c r="E430" s="331">
        <v>99</v>
      </c>
      <c r="F430" s="331"/>
      <c r="G430" s="333">
        <f t="shared" si="9"/>
        <v>4757.489999999987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46116</v>
      </c>
      <c r="D431" s="299" t="s">
        <v>371</v>
      </c>
      <c r="E431" s="331">
        <v>34</v>
      </c>
      <c r="F431" s="331"/>
      <c r="G431" s="333">
        <f t="shared" si="9"/>
        <v>4856.489999999987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3</v>
      </c>
      <c r="C432" s="298">
        <v>46116</v>
      </c>
      <c r="D432" s="299" t="s">
        <v>348</v>
      </c>
      <c r="E432" s="331">
        <v>10.24</v>
      </c>
      <c r="F432" s="331"/>
      <c r="G432" s="333">
        <f t="shared" si="9"/>
        <v>4890.489999999987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7</v>
      </c>
      <c r="C433" s="298">
        <v>46115</v>
      </c>
      <c r="D433" s="299" t="s">
        <v>372</v>
      </c>
      <c r="E433" s="331">
        <v>100</v>
      </c>
      <c r="F433" s="331"/>
      <c r="G433" s="333">
        <f t="shared" si="9"/>
        <v>4900.7299999999868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6</v>
      </c>
      <c r="C434" s="298">
        <v>46115</v>
      </c>
      <c r="D434" s="299" t="s">
        <v>300</v>
      </c>
      <c r="E434" s="331">
        <v>7.68</v>
      </c>
      <c r="F434" s="331"/>
      <c r="G434" s="333">
        <f t="shared" si="9"/>
        <v>5000.7299999999868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46115</v>
      </c>
      <c r="D435" s="299" t="s">
        <v>296</v>
      </c>
      <c r="E435" s="331">
        <v>8.7200000000000006</v>
      </c>
      <c r="F435" s="331"/>
      <c r="G435" s="333">
        <f t="shared" si="9"/>
        <v>5008.4099999999871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8</v>
      </c>
      <c r="C436" s="298">
        <v>46114</v>
      </c>
      <c r="D436" s="299" t="s">
        <v>373</v>
      </c>
      <c r="E436" s="331">
        <v>81.739999999999995</v>
      </c>
      <c r="F436" s="331"/>
      <c r="G436" s="333">
        <f t="shared" si="9"/>
        <v>5017.1299999999874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284</v>
      </c>
      <c r="B437" s="330">
        <v>36</v>
      </c>
      <c r="C437" s="298">
        <v>46114</v>
      </c>
      <c r="D437" s="299" t="s">
        <v>374</v>
      </c>
      <c r="E437" s="331">
        <v>50</v>
      </c>
      <c r="F437" s="331"/>
      <c r="G437" s="333">
        <f t="shared" si="9"/>
        <v>5098.8699999999872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294</v>
      </c>
      <c r="B438" s="330">
        <v>22</v>
      </c>
      <c r="C438" s="298">
        <v>46114</v>
      </c>
      <c r="D438" s="299" t="s">
        <v>375</v>
      </c>
      <c r="E438" s="331">
        <v>6.37</v>
      </c>
      <c r="F438" s="331"/>
      <c r="G438" s="333">
        <f t="shared" si="9"/>
        <v>5148.8699999999872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2</v>
      </c>
      <c r="C439" s="298">
        <v>46114</v>
      </c>
      <c r="D439" s="299" t="s">
        <v>326</v>
      </c>
      <c r="E439" s="331">
        <v>55.22</v>
      </c>
      <c r="F439" s="331"/>
      <c r="G439" s="333">
        <f t="shared" si="9"/>
        <v>5155.239999999987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8</v>
      </c>
      <c r="C440" s="298">
        <v>46114</v>
      </c>
      <c r="D440" s="299" t="s">
        <v>319</v>
      </c>
      <c r="E440" s="331">
        <v>8.5</v>
      </c>
      <c r="F440" s="331"/>
      <c r="G440" s="333">
        <f t="shared" si="9"/>
        <v>5210.4599999999873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4</v>
      </c>
      <c r="C441" s="298">
        <v>46114</v>
      </c>
      <c r="D441" s="299" t="s">
        <v>334</v>
      </c>
      <c r="E441" s="331">
        <v>38.99</v>
      </c>
      <c r="F441" s="331"/>
      <c r="G441" s="333">
        <f t="shared" si="9"/>
        <v>5218.9599999999873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291</v>
      </c>
      <c r="B442" s="330">
        <v>39</v>
      </c>
      <c r="C442" s="298">
        <v>46113</v>
      </c>
      <c r="D442" s="299" t="s">
        <v>292</v>
      </c>
      <c r="E442" s="331"/>
      <c r="F442" s="331">
        <v>2763.78</v>
      </c>
      <c r="G442" s="333">
        <f t="shared" si="9"/>
        <v>5257.9499999999871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4</v>
      </c>
      <c r="C443" s="298">
        <v>46113</v>
      </c>
      <c r="D443" s="299" t="s">
        <v>296</v>
      </c>
      <c r="E443" s="331">
        <v>36.090000000000003</v>
      </c>
      <c r="F443" s="331"/>
      <c r="G443" s="333">
        <f t="shared" si="9"/>
        <v>2494.1699999999869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4</v>
      </c>
      <c r="C444" s="298">
        <v>46113</v>
      </c>
      <c r="D444" s="299" t="s">
        <v>310</v>
      </c>
      <c r="E444" s="331">
        <v>80</v>
      </c>
      <c r="F444" s="331"/>
      <c r="G444" s="333">
        <f t="shared" si="9"/>
        <v>2530.259999999987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7</v>
      </c>
      <c r="C445" s="298">
        <v>46113</v>
      </c>
      <c r="D445" s="299" t="s">
        <v>320</v>
      </c>
      <c r="E445" s="331">
        <v>47.84</v>
      </c>
      <c r="F445" s="331"/>
      <c r="G445" s="333">
        <f t="shared" si="9"/>
        <v>2610.259999999987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7</v>
      </c>
      <c r="C446" s="298">
        <v>46113</v>
      </c>
      <c r="D446" s="299" t="s">
        <v>320</v>
      </c>
      <c r="E446" s="331">
        <v>21.25</v>
      </c>
      <c r="F446" s="331"/>
      <c r="G446" s="333">
        <f t="shared" si="9"/>
        <v>2658.0999999999872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46113</v>
      </c>
      <c r="D447" s="299" t="s">
        <v>376</v>
      </c>
      <c r="E447" s="331">
        <v>42.9</v>
      </c>
      <c r="F447" s="331"/>
      <c r="G447" s="333">
        <f t="shared" si="9"/>
        <v>2679.3499999999872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284</v>
      </c>
      <c r="B448" s="330">
        <v>37</v>
      </c>
      <c r="C448" s="298">
        <v>46112</v>
      </c>
      <c r="D448" s="299" t="s">
        <v>377</v>
      </c>
      <c r="E448" s="331">
        <v>4309.58</v>
      </c>
      <c r="F448" s="331"/>
      <c r="G448" s="333">
        <f t="shared" si="9"/>
        <v>2722.2499999999873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286</v>
      </c>
      <c r="B449" s="330">
        <v>25</v>
      </c>
      <c r="C449" s="298">
        <v>46112</v>
      </c>
      <c r="D449" s="298" t="s">
        <v>204</v>
      </c>
      <c r="E449" s="331">
        <v>350</v>
      </c>
      <c r="F449" s="331"/>
      <c r="G449" s="333">
        <f t="shared" si="9"/>
        <v>7031.8299999999872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286</v>
      </c>
      <c r="B450" s="330">
        <v>26</v>
      </c>
      <c r="C450" s="298">
        <v>46112</v>
      </c>
      <c r="D450" s="298" t="s">
        <v>205</v>
      </c>
      <c r="E450" s="331">
        <v>320</v>
      </c>
      <c r="F450" s="331"/>
      <c r="G450" s="333">
        <f t="shared" si="9"/>
        <v>7381.8299999999872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286</v>
      </c>
      <c r="B451" s="330">
        <v>27</v>
      </c>
      <c r="C451" s="298">
        <v>46112</v>
      </c>
      <c r="D451" s="298" t="s">
        <v>206</v>
      </c>
      <c r="E451" s="331">
        <v>25</v>
      </c>
      <c r="F451" s="331"/>
      <c r="G451" s="333">
        <f t="shared" si="9"/>
        <v>7701.8299999999872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286</v>
      </c>
      <c r="B452" s="330">
        <v>28</v>
      </c>
      <c r="C452" s="298">
        <v>46112</v>
      </c>
      <c r="D452" s="298" t="s">
        <v>207</v>
      </c>
      <c r="E452" s="331">
        <v>25</v>
      </c>
      <c r="F452" s="331"/>
      <c r="G452" s="333">
        <f t="shared" si="9"/>
        <v>7726.8299999999872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286</v>
      </c>
      <c r="B453" s="330">
        <v>29</v>
      </c>
      <c r="C453" s="298">
        <v>46112</v>
      </c>
      <c r="D453" s="298" t="s">
        <v>208</v>
      </c>
      <c r="E453" s="331">
        <v>45</v>
      </c>
      <c r="F453" s="331"/>
      <c r="G453" s="333">
        <f t="shared" si="9"/>
        <v>7751.8299999999872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286</v>
      </c>
      <c r="B454" s="330">
        <v>30</v>
      </c>
      <c r="C454" s="298">
        <v>46112</v>
      </c>
      <c r="D454" s="298" t="s">
        <v>209</v>
      </c>
      <c r="E454" s="331">
        <v>400</v>
      </c>
      <c r="F454" s="331"/>
      <c r="G454" s="333">
        <f t="shared" si="9"/>
        <v>7796.8299999999872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286</v>
      </c>
      <c r="B455" s="330">
        <v>31</v>
      </c>
      <c r="C455" s="298">
        <v>46112</v>
      </c>
      <c r="D455" s="298" t="s">
        <v>210</v>
      </c>
      <c r="E455" s="331">
        <v>375</v>
      </c>
      <c r="F455" s="331"/>
      <c r="G455" s="333">
        <f t="shared" si="9"/>
        <v>8196.8299999999872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286</v>
      </c>
      <c r="B456" s="330">
        <v>32</v>
      </c>
      <c r="C456" s="298">
        <v>46112</v>
      </c>
      <c r="D456" s="298" t="s">
        <v>211</v>
      </c>
      <c r="E456" s="331">
        <v>100</v>
      </c>
      <c r="F456" s="331"/>
      <c r="G456" s="333">
        <f t="shared" si="9"/>
        <v>8571.8299999999872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286</v>
      </c>
      <c r="B457" s="330">
        <v>33</v>
      </c>
      <c r="C457" s="298">
        <v>46112</v>
      </c>
      <c r="D457" s="298" t="s">
        <v>212</v>
      </c>
      <c r="E457" s="331">
        <v>85</v>
      </c>
      <c r="F457" s="331"/>
      <c r="G457" s="333">
        <f t="shared" si="9"/>
        <v>8671.8299999999872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286</v>
      </c>
      <c r="B458" s="330">
        <v>34</v>
      </c>
      <c r="C458" s="298">
        <v>46112</v>
      </c>
      <c r="D458" s="298" t="s">
        <v>213</v>
      </c>
      <c r="E458" s="331">
        <v>230</v>
      </c>
      <c r="F458" s="331"/>
      <c r="G458" s="333">
        <f t="shared" si="9"/>
        <v>8756.8299999999872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286</v>
      </c>
      <c r="B459" s="330">
        <v>35</v>
      </c>
      <c r="C459" s="298">
        <v>46112</v>
      </c>
      <c r="D459" s="298" t="s">
        <v>214</v>
      </c>
      <c r="E459" s="331">
        <v>45</v>
      </c>
      <c r="F459" s="331"/>
      <c r="G459" s="333">
        <f t="shared" si="9"/>
        <v>8986.8299999999872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6</v>
      </c>
      <c r="C460" s="298">
        <v>46112</v>
      </c>
      <c r="D460" s="298" t="s">
        <v>378</v>
      </c>
      <c r="E460" s="331">
        <v>40</v>
      </c>
      <c r="F460" s="331"/>
      <c r="G460" s="333">
        <f t="shared" si="9"/>
        <v>9031.8299999999872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294</v>
      </c>
      <c r="B461" s="330">
        <v>42</v>
      </c>
      <c r="C461" s="298">
        <v>46112</v>
      </c>
      <c r="D461" s="298" t="s">
        <v>200</v>
      </c>
      <c r="E461" s="331">
        <v>59</v>
      </c>
      <c r="F461" s="331"/>
      <c r="G461" s="333">
        <f t="shared" si="9"/>
        <v>9071.8299999999872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43</v>
      </c>
      <c r="C462" s="298">
        <v>46112</v>
      </c>
      <c r="D462" s="298" t="s">
        <v>201</v>
      </c>
      <c r="E462" s="331">
        <v>42.84</v>
      </c>
      <c r="F462" s="331"/>
      <c r="G462" s="333">
        <f t="shared" si="9"/>
        <v>9130.8299999999872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6</v>
      </c>
      <c r="C463" s="298">
        <v>46112</v>
      </c>
      <c r="D463" s="298" t="s">
        <v>300</v>
      </c>
      <c r="E463" s="331">
        <v>57.21</v>
      </c>
      <c r="F463" s="331"/>
      <c r="G463" s="333">
        <f t="shared" si="9"/>
        <v>9173.6699999999873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8</v>
      </c>
      <c r="C464" s="298">
        <v>46112</v>
      </c>
      <c r="D464" s="298" t="s">
        <v>296</v>
      </c>
      <c r="E464" s="331">
        <v>11.18</v>
      </c>
      <c r="F464" s="331"/>
      <c r="G464" s="333">
        <f t="shared" si="9"/>
        <v>9230.8799999999865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294</v>
      </c>
      <c r="B465" s="330">
        <v>10</v>
      </c>
      <c r="C465" s="298">
        <v>46112</v>
      </c>
      <c r="D465" s="298" t="s">
        <v>176</v>
      </c>
      <c r="E465" s="331">
        <v>17.899999999999999</v>
      </c>
      <c r="F465" s="331"/>
      <c r="G465" s="333">
        <f t="shared" si="9"/>
        <v>9242.0599999999868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46111</v>
      </c>
      <c r="D466" s="298" t="s">
        <v>334</v>
      </c>
      <c r="E466" s="331">
        <v>23.83</v>
      </c>
      <c r="F466" s="331"/>
      <c r="G466" s="333">
        <f t="shared" si="9"/>
        <v>9259.9599999999864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291</v>
      </c>
      <c r="B467" s="330">
        <v>38</v>
      </c>
      <c r="C467" s="298">
        <v>46111</v>
      </c>
      <c r="D467" s="299" t="s">
        <v>293</v>
      </c>
      <c r="E467" s="331"/>
      <c r="F467" s="331">
        <v>4278.1400000000003</v>
      </c>
      <c r="G467" s="333">
        <f t="shared" si="9"/>
        <v>9283.7899999999863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3</v>
      </c>
      <c r="C468" s="298">
        <v>46111</v>
      </c>
      <c r="D468" s="299" t="s">
        <v>351</v>
      </c>
      <c r="E468" s="331">
        <v>30</v>
      </c>
      <c r="F468" s="331"/>
      <c r="G468" s="333">
        <f t="shared" si="9"/>
        <v>5005.649999999986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6</v>
      </c>
      <c r="C469" s="298">
        <v>46111</v>
      </c>
      <c r="D469" s="299" t="s">
        <v>300</v>
      </c>
      <c r="E469" s="331">
        <v>15.96</v>
      </c>
      <c r="F469" s="331"/>
      <c r="G469" s="333">
        <f t="shared" si="9"/>
        <v>5035.649999999986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3</v>
      </c>
      <c r="C470" s="298">
        <v>46111</v>
      </c>
      <c r="D470" s="299" t="s">
        <v>379</v>
      </c>
      <c r="E470" s="331">
        <v>18.96</v>
      </c>
      <c r="F470" s="331"/>
      <c r="G470" s="333">
        <f t="shared" si="9"/>
        <v>5051.609999999986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1</v>
      </c>
      <c r="C471" s="298">
        <v>46110</v>
      </c>
      <c r="D471" s="299" t="s">
        <v>311</v>
      </c>
      <c r="E471" s="331">
        <v>144.22</v>
      </c>
      <c r="F471" s="331"/>
      <c r="G471" s="333">
        <f t="shared" si="9"/>
        <v>5070.5699999999861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7</v>
      </c>
      <c r="C472" s="298">
        <v>46110</v>
      </c>
      <c r="D472" s="299" t="s">
        <v>380</v>
      </c>
      <c r="E472" s="331">
        <v>181.04</v>
      </c>
      <c r="F472" s="331"/>
      <c r="G472" s="333">
        <f t="shared" si="9"/>
        <v>5214.7899999999863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6</v>
      </c>
      <c r="C473" s="298">
        <v>46110</v>
      </c>
      <c r="D473" s="299" t="s">
        <v>381</v>
      </c>
      <c r="E473" s="331">
        <v>196.9</v>
      </c>
      <c r="F473" s="331"/>
      <c r="G473" s="333">
        <f t="shared" si="9"/>
        <v>5395.8299999999863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3</v>
      </c>
      <c r="C474" s="298">
        <v>46110</v>
      </c>
      <c r="D474" s="299" t="s">
        <v>382</v>
      </c>
      <c r="E474" s="331">
        <v>7.5</v>
      </c>
      <c r="F474" s="331"/>
      <c r="G474" s="333">
        <f t="shared" si="9"/>
        <v>5592.7299999999859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8</v>
      </c>
      <c r="C475" s="298">
        <v>46109</v>
      </c>
      <c r="D475" s="299" t="s">
        <v>319</v>
      </c>
      <c r="E475" s="331">
        <v>11.7</v>
      </c>
      <c r="F475" s="331"/>
      <c r="G475" s="333">
        <f t="shared" si="9"/>
        <v>5600.2299999999859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46109</v>
      </c>
      <c r="D476" s="299" t="s">
        <v>308</v>
      </c>
      <c r="E476" s="331">
        <v>210.76</v>
      </c>
      <c r="F476" s="331"/>
      <c r="G476" s="333">
        <f t="shared" si="9"/>
        <v>5611.9299999999857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4</v>
      </c>
      <c r="C477" s="298">
        <v>46109</v>
      </c>
      <c r="D477" s="299" t="s">
        <v>310</v>
      </c>
      <c r="E477" s="331">
        <v>46.9</v>
      </c>
      <c r="F477" s="331"/>
      <c r="G477" s="333">
        <f t="shared" si="9"/>
        <v>5822.689999999986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1</v>
      </c>
      <c r="C478" s="298">
        <v>46109</v>
      </c>
      <c r="D478" s="299" t="s">
        <v>329</v>
      </c>
      <c r="E478" s="331">
        <v>179.1</v>
      </c>
      <c r="F478" s="331"/>
      <c r="G478" s="333">
        <f t="shared" si="9"/>
        <v>5869.5899999999856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8</v>
      </c>
      <c r="C479" s="298">
        <v>46109</v>
      </c>
      <c r="D479" s="299" t="s">
        <v>308</v>
      </c>
      <c r="E479" s="331">
        <v>31.97</v>
      </c>
      <c r="F479" s="331"/>
      <c r="G479" s="333">
        <f t="shared" si="9"/>
        <v>6048.689999999986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8</v>
      </c>
      <c r="C480" s="298">
        <v>46109</v>
      </c>
      <c r="D480" s="299" t="s">
        <v>308</v>
      </c>
      <c r="E480" s="331">
        <v>12.19</v>
      </c>
      <c r="F480" s="331"/>
      <c r="G480" s="333">
        <f t="shared" si="9"/>
        <v>6080.6599999999862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291</v>
      </c>
      <c r="B481" s="330">
        <v>41</v>
      </c>
      <c r="C481" s="298">
        <v>46108</v>
      </c>
      <c r="D481" s="299" t="s">
        <v>383</v>
      </c>
      <c r="E481" s="331"/>
      <c r="F481" s="331">
        <v>400</v>
      </c>
      <c r="G481" s="333">
        <f t="shared" si="9"/>
        <v>6092.8499999999858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2</v>
      </c>
      <c r="C482" s="298">
        <v>46108</v>
      </c>
      <c r="D482" s="299" t="s">
        <v>301</v>
      </c>
      <c r="E482" s="331">
        <v>19.5</v>
      </c>
      <c r="F482" s="331"/>
      <c r="G482" s="333">
        <f t="shared" si="9"/>
        <v>5692.8499999999858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46108</v>
      </c>
      <c r="D483" s="299" t="s">
        <v>296</v>
      </c>
      <c r="E483" s="331">
        <v>11.48</v>
      </c>
      <c r="F483" s="331"/>
      <c r="G483" s="333">
        <f t="shared" si="9"/>
        <v>5712.3499999999858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46108</v>
      </c>
      <c r="D484" s="299" t="s">
        <v>334</v>
      </c>
      <c r="E484" s="331">
        <v>11.46</v>
      </c>
      <c r="F484" s="331"/>
      <c r="G484" s="333">
        <f t="shared" si="9"/>
        <v>5723.8299999999854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4</v>
      </c>
      <c r="C485" s="298">
        <v>46108</v>
      </c>
      <c r="D485" s="299" t="s">
        <v>334</v>
      </c>
      <c r="E485" s="331">
        <v>38.21</v>
      </c>
      <c r="F485" s="331"/>
      <c r="G485" s="333">
        <f t="shared" si="9"/>
        <v>5735.2899999999854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46108</v>
      </c>
      <c r="D486" s="299" t="s">
        <v>384</v>
      </c>
      <c r="E486" s="331">
        <v>69.95</v>
      </c>
      <c r="F486" s="331"/>
      <c r="G486" s="333">
        <f t="shared" si="9"/>
        <v>5773.4999999999854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3</v>
      </c>
      <c r="C487" s="298">
        <v>46108</v>
      </c>
      <c r="D487" s="299" t="s">
        <v>348</v>
      </c>
      <c r="E487" s="331">
        <v>10.78</v>
      </c>
      <c r="F487" s="331"/>
      <c r="G487" s="333">
        <f t="shared" si="9"/>
        <v>5843.4499999999853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6</v>
      </c>
      <c r="C488" s="298">
        <v>46108</v>
      </c>
      <c r="D488" s="299" t="s">
        <v>300</v>
      </c>
      <c r="E488" s="331">
        <v>15.84</v>
      </c>
      <c r="F488" s="331"/>
      <c r="G488" s="333">
        <f t="shared" si="9"/>
        <v>5854.229999999985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8</v>
      </c>
      <c r="C489" s="298">
        <v>46108</v>
      </c>
      <c r="D489" s="299" t="s">
        <v>385</v>
      </c>
      <c r="E489" s="331">
        <v>22.48</v>
      </c>
      <c r="F489" s="331"/>
      <c r="G489" s="333">
        <f t="shared" si="9"/>
        <v>5870.0699999999852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2</v>
      </c>
      <c r="C490" s="298">
        <v>46107</v>
      </c>
      <c r="D490" s="299" t="s">
        <v>358</v>
      </c>
      <c r="E490" s="331">
        <v>11.17</v>
      </c>
      <c r="F490" s="331"/>
      <c r="G490" s="333">
        <f t="shared" si="9"/>
        <v>5892.5499999999847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46107</v>
      </c>
      <c r="D491" s="299" t="s">
        <v>386</v>
      </c>
      <c r="E491" s="331">
        <v>14.38</v>
      </c>
      <c r="F491" s="331"/>
      <c r="G491" s="333">
        <f t="shared" si="9"/>
        <v>5903.7199999999848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8</v>
      </c>
      <c r="C492" s="298">
        <v>46107</v>
      </c>
      <c r="D492" s="299" t="s">
        <v>387</v>
      </c>
      <c r="E492" s="331">
        <v>45</v>
      </c>
      <c r="F492" s="331"/>
      <c r="G492" s="333">
        <f t="shared" si="9"/>
        <v>5918.0999999999849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46107</v>
      </c>
      <c r="D493" s="299" t="s">
        <v>324</v>
      </c>
      <c r="E493" s="331">
        <v>9.0299999999999994</v>
      </c>
      <c r="F493" s="331"/>
      <c r="G493" s="333">
        <f t="shared" si="9"/>
        <v>5963.0999999999849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46107</v>
      </c>
      <c r="D494" s="299" t="s">
        <v>301</v>
      </c>
      <c r="E494" s="331">
        <v>30</v>
      </c>
      <c r="F494" s="331"/>
      <c r="G494" s="333">
        <f t="shared" si="9"/>
        <v>5972.1299999999846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6</v>
      </c>
      <c r="C495" s="298">
        <v>46106</v>
      </c>
      <c r="D495" s="299" t="s">
        <v>388</v>
      </c>
      <c r="E495" s="331">
        <v>12</v>
      </c>
      <c r="F495" s="331"/>
      <c r="G495" s="333">
        <f t="shared" si="9"/>
        <v>6002.1299999999846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46106</v>
      </c>
      <c r="D496" s="299" t="s">
        <v>389</v>
      </c>
      <c r="E496" s="331">
        <v>20</v>
      </c>
      <c r="F496" s="331"/>
      <c r="G496" s="333">
        <f t="shared" si="9"/>
        <v>6014.1299999999846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46106</v>
      </c>
      <c r="D497" s="299" t="s">
        <v>296</v>
      </c>
      <c r="E497" s="331">
        <v>21.05</v>
      </c>
      <c r="F497" s="331"/>
      <c r="G497" s="333">
        <f t="shared" si="9"/>
        <v>6034.1299999999846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4</v>
      </c>
      <c r="C498" s="298">
        <v>46106</v>
      </c>
      <c r="D498" s="299" t="s">
        <v>296</v>
      </c>
      <c r="E498" s="331">
        <v>38.58</v>
      </c>
      <c r="F498" s="331"/>
      <c r="G498" s="333">
        <f t="shared" si="9"/>
        <v>6055.1799999999848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294</v>
      </c>
      <c r="B499" s="330">
        <v>12</v>
      </c>
      <c r="C499" s="298">
        <v>46106</v>
      </c>
      <c r="D499" s="299" t="s">
        <v>314</v>
      </c>
      <c r="E499" s="331">
        <v>204.47</v>
      </c>
      <c r="F499" s="331"/>
      <c r="G499" s="333">
        <f t="shared" si="9"/>
        <v>6093.7599999999848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294</v>
      </c>
      <c r="B500" s="330">
        <v>24</v>
      </c>
      <c r="C500" s="298">
        <v>46105</v>
      </c>
      <c r="D500" s="299" t="s">
        <v>860</v>
      </c>
      <c r="E500" s="331">
        <v>86.58</v>
      </c>
      <c r="F500" s="331"/>
      <c r="G500" s="333">
        <f t="shared" si="9"/>
        <v>6298.229999999985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6</v>
      </c>
      <c r="C501" s="298">
        <v>46105</v>
      </c>
      <c r="D501" s="299" t="s">
        <v>389</v>
      </c>
      <c r="E501" s="331">
        <v>20</v>
      </c>
      <c r="F501" s="331"/>
      <c r="G501" s="333">
        <f t="shared" si="9"/>
        <v>6384.8099999999849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46105</v>
      </c>
      <c r="D502" s="299" t="s">
        <v>390</v>
      </c>
      <c r="E502" s="331">
        <v>15.29</v>
      </c>
      <c r="F502" s="331"/>
      <c r="G502" s="333">
        <f t="shared" si="9"/>
        <v>6404.8099999999849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8</v>
      </c>
      <c r="C503" s="298">
        <v>46105</v>
      </c>
      <c r="D503" s="299" t="s">
        <v>308</v>
      </c>
      <c r="E503" s="331">
        <v>47.99</v>
      </c>
      <c r="F503" s="331"/>
      <c r="G503" s="333">
        <f t="shared" si="9"/>
        <v>6420.0999999999849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23</v>
      </c>
      <c r="C504" s="298">
        <v>46104</v>
      </c>
      <c r="D504" s="299" t="s">
        <v>67</v>
      </c>
      <c r="E504" s="331">
        <v>650.88</v>
      </c>
      <c r="F504" s="331"/>
      <c r="G504" s="333">
        <f t="shared" si="9"/>
        <v>6468.0899999999847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46104</v>
      </c>
      <c r="D505" s="299" t="s">
        <v>391</v>
      </c>
      <c r="E505" s="331">
        <v>46</v>
      </c>
      <c r="F505" s="331"/>
      <c r="G505" s="333">
        <f t="shared" si="9"/>
        <v>7118.9699999999848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2</v>
      </c>
      <c r="C506" s="298">
        <v>46103</v>
      </c>
      <c r="D506" s="299" t="s">
        <v>392</v>
      </c>
      <c r="E506" s="331">
        <v>24.81</v>
      </c>
      <c r="F506" s="331"/>
      <c r="G506" s="333">
        <f t="shared" si="9"/>
        <v>7164.9699999999848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4</v>
      </c>
      <c r="C507" s="298">
        <v>46103</v>
      </c>
      <c r="D507" s="299" t="s">
        <v>296</v>
      </c>
      <c r="E507" s="331">
        <v>28.77</v>
      </c>
      <c r="F507" s="331"/>
      <c r="G507" s="333">
        <f t="shared" si="9"/>
        <v>7189.7799999999852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8</v>
      </c>
      <c r="C508" s="298">
        <v>46103</v>
      </c>
      <c r="D508" s="299" t="s">
        <v>296</v>
      </c>
      <c r="E508" s="331">
        <v>11.9</v>
      </c>
      <c r="F508" s="331"/>
      <c r="G508" s="333">
        <f t="shared" si="9"/>
        <v>7218.5499999999856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1</v>
      </c>
      <c r="C509" s="298">
        <v>46103</v>
      </c>
      <c r="D509" s="299" t="s">
        <v>300</v>
      </c>
      <c r="E509" s="331">
        <v>42.59</v>
      </c>
      <c r="F509" s="331"/>
      <c r="G509" s="333">
        <f t="shared" si="9"/>
        <v>7230.4499999999853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6</v>
      </c>
      <c r="C510" s="298">
        <v>46103</v>
      </c>
      <c r="D510" s="299" t="s">
        <v>300</v>
      </c>
      <c r="E510" s="331">
        <v>17.579999999999998</v>
      </c>
      <c r="F510" s="331"/>
      <c r="G510" s="333">
        <f t="shared" si="9"/>
        <v>7273.0399999999854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1</v>
      </c>
      <c r="C511" s="298">
        <v>46103</v>
      </c>
      <c r="D511" s="299" t="s">
        <v>300</v>
      </c>
      <c r="E511" s="331">
        <v>11.99</v>
      </c>
      <c r="F511" s="331"/>
      <c r="G511" s="333">
        <f t="shared" si="9"/>
        <v>7290.6199999999853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1</v>
      </c>
      <c r="C512" s="298">
        <v>46103</v>
      </c>
      <c r="D512" s="299" t="s">
        <v>311</v>
      </c>
      <c r="E512" s="331">
        <v>81.31</v>
      </c>
      <c r="F512" s="331"/>
      <c r="G512" s="333">
        <f t="shared" si="9"/>
        <v>7302.6099999999851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1</v>
      </c>
      <c r="C513" s="298">
        <v>46103</v>
      </c>
      <c r="D513" s="299" t="s">
        <v>393</v>
      </c>
      <c r="E513" s="331">
        <v>38.44</v>
      </c>
      <c r="F513" s="331"/>
      <c r="G513" s="333">
        <f t="shared" si="9"/>
        <v>7383.9199999999855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46103</v>
      </c>
      <c r="D514" s="299" t="s">
        <v>394</v>
      </c>
      <c r="E514" s="331">
        <v>35.700000000000003</v>
      </c>
      <c r="F514" s="331"/>
      <c r="G514" s="333">
        <f t="shared" si="9"/>
        <v>7422.3599999999851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6</v>
      </c>
      <c r="C515" s="298">
        <v>46102</v>
      </c>
      <c r="D515" s="299" t="s">
        <v>300</v>
      </c>
      <c r="E515" s="331">
        <v>10.64</v>
      </c>
      <c r="F515" s="331"/>
      <c r="G515" s="333">
        <f t="shared" si="9"/>
        <v>7458.0599999999849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1</v>
      </c>
      <c r="C516" s="298">
        <v>46102</v>
      </c>
      <c r="D516" s="299" t="s">
        <v>300</v>
      </c>
      <c r="E516" s="331">
        <v>28.69</v>
      </c>
      <c r="F516" s="331"/>
      <c r="G516" s="333">
        <f t="shared" si="9"/>
        <v>7468.6999999999853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3</v>
      </c>
      <c r="C517" s="298">
        <v>46102</v>
      </c>
      <c r="D517" s="299" t="s">
        <v>348</v>
      </c>
      <c r="E517" s="331">
        <v>11.59</v>
      </c>
      <c r="F517" s="331"/>
      <c r="G517" s="333">
        <f t="shared" si="9"/>
        <v>7497.3899999999849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291</v>
      </c>
      <c r="B518" s="330">
        <v>41</v>
      </c>
      <c r="C518" s="298">
        <v>46102</v>
      </c>
      <c r="D518" s="299" t="s">
        <v>383</v>
      </c>
      <c r="E518" s="331"/>
      <c r="F518" s="331">
        <v>400</v>
      </c>
      <c r="G518" s="333">
        <f t="shared" si="9"/>
        <v>7508.979999999985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5</v>
      </c>
      <c r="C519" s="298">
        <v>46102</v>
      </c>
      <c r="D519" s="299" t="s">
        <v>395</v>
      </c>
      <c r="E519" s="331">
        <v>170</v>
      </c>
      <c r="F519" s="331"/>
      <c r="G519" s="333">
        <f t="shared" si="9"/>
        <v>7108.979999999985</v>
      </c>
      <c r="H519" s="334" t="s">
        <v>298</v>
      </c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5</v>
      </c>
      <c r="C520" s="298">
        <v>46102</v>
      </c>
      <c r="D520" s="299" t="s">
        <v>354</v>
      </c>
      <c r="E520" s="331">
        <v>70</v>
      </c>
      <c r="F520" s="331"/>
      <c r="G520" s="333">
        <f t="shared" si="9"/>
        <v>7278.979999999985</v>
      </c>
      <c r="H520" s="334" t="s">
        <v>298</v>
      </c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5</v>
      </c>
      <c r="C521" s="298">
        <v>46102</v>
      </c>
      <c r="D521" s="299" t="s">
        <v>396</v>
      </c>
      <c r="E521" s="331">
        <v>40</v>
      </c>
      <c r="F521" s="331"/>
      <c r="G521" s="333">
        <f t="shared" ref="G521:G775" si="10">G522-E521+F521</f>
        <v>7348.979999999985</v>
      </c>
      <c r="H521" s="334" t="s">
        <v>298</v>
      </c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3</v>
      </c>
      <c r="C522" s="298">
        <v>46102</v>
      </c>
      <c r="D522" s="299" t="s">
        <v>348</v>
      </c>
      <c r="E522" s="331">
        <v>25</v>
      </c>
      <c r="F522" s="331"/>
      <c r="G522" s="333">
        <f t="shared" si="10"/>
        <v>7388.979999999985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1</v>
      </c>
      <c r="C523" s="298">
        <v>46102</v>
      </c>
      <c r="D523" s="299" t="s">
        <v>304</v>
      </c>
      <c r="E523" s="331">
        <v>65.19</v>
      </c>
      <c r="F523" s="331"/>
      <c r="G523" s="333">
        <f t="shared" si="10"/>
        <v>7413.979999999985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4</v>
      </c>
      <c r="C524" s="298">
        <v>46102</v>
      </c>
      <c r="D524" s="299" t="s">
        <v>310</v>
      </c>
      <c r="E524" s="331">
        <v>37.450000000000003</v>
      </c>
      <c r="F524" s="331"/>
      <c r="G524" s="333">
        <f t="shared" si="10"/>
        <v>7479.1699999999846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8</v>
      </c>
      <c r="C525" s="298">
        <v>46101</v>
      </c>
      <c r="D525" s="299" t="s">
        <v>356</v>
      </c>
      <c r="E525" s="331">
        <v>65.099999999999994</v>
      </c>
      <c r="F525" s="331"/>
      <c r="G525" s="333">
        <f t="shared" si="10"/>
        <v>7516.6199999999844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294</v>
      </c>
      <c r="B526" s="330">
        <v>22</v>
      </c>
      <c r="C526" s="298">
        <v>46101</v>
      </c>
      <c r="D526" s="299" t="s">
        <v>323</v>
      </c>
      <c r="E526" s="331">
        <v>20.22</v>
      </c>
      <c r="F526" s="331"/>
      <c r="G526" s="333">
        <f t="shared" si="10"/>
        <v>7581.7199999999848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6</v>
      </c>
      <c r="C527" s="298">
        <v>46101</v>
      </c>
      <c r="D527" s="299" t="s">
        <v>433</v>
      </c>
      <c r="E527" s="331">
        <v>-73</v>
      </c>
      <c r="F527" s="331"/>
      <c r="G527" s="333">
        <f t="shared" si="10"/>
        <v>7601.939999999985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6</v>
      </c>
      <c r="C528" s="298">
        <v>46101</v>
      </c>
      <c r="D528" s="299" t="s">
        <v>300</v>
      </c>
      <c r="E528" s="331">
        <v>34.68</v>
      </c>
      <c r="F528" s="331"/>
      <c r="G528" s="333">
        <f t="shared" si="10"/>
        <v>7528.939999999985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6</v>
      </c>
      <c r="C529" s="298">
        <v>46101</v>
      </c>
      <c r="D529" s="299" t="s">
        <v>397</v>
      </c>
      <c r="E529" s="331">
        <v>10.63</v>
      </c>
      <c r="F529" s="331"/>
      <c r="G529" s="333">
        <f t="shared" si="10"/>
        <v>7563.6199999999853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5</v>
      </c>
      <c r="C530" s="298">
        <v>46101</v>
      </c>
      <c r="D530" s="299" t="s">
        <v>398</v>
      </c>
      <c r="E530" s="331">
        <v>106.49</v>
      </c>
      <c r="F530" s="331"/>
      <c r="G530" s="333">
        <f t="shared" si="10"/>
        <v>7574.2499999999854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8</v>
      </c>
      <c r="C531" s="298">
        <v>46100</v>
      </c>
      <c r="D531" s="299" t="s">
        <v>357</v>
      </c>
      <c r="E531" s="331">
        <v>16.739999999999998</v>
      </c>
      <c r="F531" s="331"/>
      <c r="G531" s="333">
        <f t="shared" si="10"/>
        <v>7680.7399999999852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8</v>
      </c>
      <c r="C532" s="298">
        <v>46100</v>
      </c>
      <c r="D532" s="299" t="s">
        <v>399</v>
      </c>
      <c r="E532" s="331">
        <v>108.54</v>
      </c>
      <c r="F532" s="331"/>
      <c r="G532" s="333">
        <f t="shared" si="10"/>
        <v>7697.479999999985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294</v>
      </c>
      <c r="B533" s="330">
        <v>22</v>
      </c>
      <c r="C533" s="298">
        <v>46100</v>
      </c>
      <c r="D533" s="299" t="s">
        <v>835</v>
      </c>
      <c r="E533" s="331">
        <v>12.77</v>
      </c>
      <c r="F533" s="331"/>
      <c r="G533" s="333">
        <f t="shared" si="10"/>
        <v>7806.019999999985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8</v>
      </c>
      <c r="C534" s="298">
        <v>46100</v>
      </c>
      <c r="D534" s="299" t="s">
        <v>334</v>
      </c>
      <c r="E534" s="331">
        <v>28.33</v>
      </c>
      <c r="F534" s="331"/>
      <c r="G534" s="333">
        <f t="shared" si="10"/>
        <v>7818.7899999999854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46100</v>
      </c>
      <c r="D535" s="299" t="s">
        <v>358</v>
      </c>
      <c r="E535" s="331">
        <v>17.45</v>
      </c>
      <c r="F535" s="331"/>
      <c r="G535" s="333">
        <f t="shared" si="10"/>
        <v>7847.1199999999853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294</v>
      </c>
      <c r="B536" s="330">
        <v>22</v>
      </c>
      <c r="C536" s="298">
        <v>46100</v>
      </c>
      <c r="D536" s="299" t="s">
        <v>328</v>
      </c>
      <c r="E536" s="331">
        <v>7.46</v>
      </c>
      <c r="F536" s="331"/>
      <c r="G536" s="333">
        <f t="shared" si="10"/>
        <v>7864.5699999999852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335</v>
      </c>
      <c r="B537" s="330" t="s">
        <v>335</v>
      </c>
      <c r="C537" s="298">
        <v>46100</v>
      </c>
      <c r="D537" s="299" t="s">
        <v>336</v>
      </c>
      <c r="E537" s="331">
        <v>172.29</v>
      </c>
      <c r="F537" s="331"/>
      <c r="G537" s="333">
        <f t="shared" si="10"/>
        <v>7872.0299999999852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15</v>
      </c>
      <c r="C538" s="298">
        <v>46100</v>
      </c>
      <c r="D538" s="299" t="s">
        <v>185</v>
      </c>
      <c r="E538" s="331">
        <v>175.09</v>
      </c>
      <c r="F538" s="331"/>
      <c r="G538" s="333">
        <f t="shared" si="10"/>
        <v>8044.3199999999852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291</v>
      </c>
      <c r="B539" s="330">
        <v>39</v>
      </c>
      <c r="C539" s="298">
        <v>46100</v>
      </c>
      <c r="D539" s="299" t="s">
        <v>292</v>
      </c>
      <c r="E539" s="331"/>
      <c r="F539" s="331">
        <v>2763.78</v>
      </c>
      <c r="G539" s="333">
        <f t="shared" si="10"/>
        <v>8219.4099999999853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2</v>
      </c>
      <c r="C540" s="298">
        <v>46099</v>
      </c>
      <c r="D540" s="299" t="s">
        <v>400</v>
      </c>
      <c r="E540" s="331">
        <v>47.46</v>
      </c>
      <c r="F540" s="331"/>
      <c r="G540" s="333">
        <f t="shared" si="10"/>
        <v>5455.6299999999856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8</v>
      </c>
      <c r="C541" s="298">
        <v>46099</v>
      </c>
      <c r="D541" s="299" t="s">
        <v>400</v>
      </c>
      <c r="E541" s="331">
        <v>15.01</v>
      </c>
      <c r="F541" s="331"/>
      <c r="G541" s="333">
        <f t="shared" si="10"/>
        <v>5503.0899999999856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291</v>
      </c>
      <c r="B542" s="330">
        <v>40</v>
      </c>
      <c r="C542" s="298">
        <v>46099</v>
      </c>
      <c r="D542" s="299" t="s">
        <v>316</v>
      </c>
      <c r="E542" s="331"/>
      <c r="F542" s="331">
        <v>838.67</v>
      </c>
      <c r="G542" s="333">
        <f t="shared" si="10"/>
        <v>5518.0999999999858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46099</v>
      </c>
      <c r="D543" s="299" t="s">
        <v>296</v>
      </c>
      <c r="E543" s="331">
        <v>14.67</v>
      </c>
      <c r="F543" s="331"/>
      <c r="G543" s="333">
        <f t="shared" si="10"/>
        <v>4679.4299999999857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4</v>
      </c>
      <c r="C544" s="298">
        <v>46099</v>
      </c>
      <c r="D544" s="299" t="s">
        <v>296</v>
      </c>
      <c r="E544" s="331">
        <v>40.22</v>
      </c>
      <c r="F544" s="331"/>
      <c r="G544" s="333">
        <f t="shared" si="10"/>
        <v>4694.0999999999858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8</v>
      </c>
      <c r="C545" s="298">
        <v>46099</v>
      </c>
      <c r="D545" s="299" t="s">
        <v>295</v>
      </c>
      <c r="E545" s="331">
        <v>3.49</v>
      </c>
      <c r="F545" s="331"/>
      <c r="G545" s="333">
        <f t="shared" si="10"/>
        <v>4734.3199999999861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22</v>
      </c>
      <c r="C546" s="298">
        <v>46099</v>
      </c>
      <c r="D546" s="299" t="s">
        <v>401</v>
      </c>
      <c r="E546" s="331">
        <v>13.84</v>
      </c>
      <c r="F546" s="331"/>
      <c r="G546" s="333">
        <f t="shared" si="10"/>
        <v>4737.8099999999858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17</v>
      </c>
      <c r="C547" s="298">
        <v>46098</v>
      </c>
      <c r="D547" s="299" t="s">
        <v>188</v>
      </c>
      <c r="E547" s="331">
        <v>42.65</v>
      </c>
      <c r="F547" s="331"/>
      <c r="G547" s="333">
        <f t="shared" si="10"/>
        <v>4751.649999999986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23</v>
      </c>
      <c r="C548" s="298">
        <v>46098</v>
      </c>
      <c r="D548" s="299" t="s">
        <v>402</v>
      </c>
      <c r="E548" s="331">
        <v>529.46</v>
      </c>
      <c r="F548" s="331"/>
      <c r="G548" s="333">
        <f t="shared" si="10"/>
        <v>4794.2999999999856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294</v>
      </c>
      <c r="B549" s="330">
        <v>43</v>
      </c>
      <c r="C549" s="298">
        <v>46098</v>
      </c>
      <c r="D549" s="299" t="s">
        <v>333</v>
      </c>
      <c r="E549" s="331">
        <v>22.35</v>
      </c>
      <c r="F549" s="331"/>
      <c r="G549" s="333">
        <f t="shared" si="10"/>
        <v>5323.7599999999857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42</v>
      </c>
      <c r="C550" s="298">
        <v>46098</v>
      </c>
      <c r="D550" s="299" t="s">
        <v>333</v>
      </c>
      <c r="E550" s="331">
        <v>37.25</v>
      </c>
      <c r="F550" s="331"/>
      <c r="G550" s="333">
        <f t="shared" si="10"/>
        <v>5346.109999999986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46098</v>
      </c>
      <c r="D551" s="299" t="s">
        <v>319</v>
      </c>
      <c r="E551" s="331">
        <v>3.99</v>
      </c>
      <c r="F551" s="331"/>
      <c r="G551" s="333">
        <f t="shared" si="10"/>
        <v>5383.359999999986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8</v>
      </c>
      <c r="C552" s="298">
        <v>46098</v>
      </c>
      <c r="D552" s="299" t="s">
        <v>319</v>
      </c>
      <c r="E552" s="331">
        <v>24.47</v>
      </c>
      <c r="F552" s="331"/>
      <c r="G552" s="333">
        <f t="shared" si="10"/>
        <v>5387.3499999999858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294</v>
      </c>
      <c r="B553" s="330">
        <v>21</v>
      </c>
      <c r="C553" s="298">
        <v>46098</v>
      </c>
      <c r="D553" s="299" t="s">
        <v>194</v>
      </c>
      <c r="E553" s="331">
        <v>75.599999999999994</v>
      </c>
      <c r="F553" s="331"/>
      <c r="G553" s="333">
        <f t="shared" si="10"/>
        <v>5411.8199999999861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5</v>
      </c>
      <c r="C554" s="298">
        <v>46097</v>
      </c>
      <c r="D554" s="299" t="s">
        <v>340</v>
      </c>
      <c r="E554" s="331">
        <v>21.3</v>
      </c>
      <c r="F554" s="331"/>
      <c r="G554" s="333">
        <f t="shared" si="10"/>
        <v>5487.4199999999864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11</v>
      </c>
      <c r="C555" s="298">
        <v>46097</v>
      </c>
      <c r="D555" s="299" t="s">
        <v>178</v>
      </c>
      <c r="E555" s="331">
        <v>267.91000000000003</v>
      </c>
      <c r="F555" s="331"/>
      <c r="G555" s="333">
        <f t="shared" si="10"/>
        <v>5508.7199999999866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287</v>
      </c>
      <c r="B556" s="330" t="s">
        <v>287</v>
      </c>
      <c r="C556" s="298">
        <v>46097</v>
      </c>
      <c r="D556" s="299" t="s">
        <v>403</v>
      </c>
      <c r="E556" s="331"/>
      <c r="F556" s="331">
        <v>80</v>
      </c>
      <c r="G556" s="333">
        <f t="shared" si="10"/>
        <v>5776.6299999999865</v>
      </c>
      <c r="H556" s="334" t="s">
        <v>298</v>
      </c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287</v>
      </c>
      <c r="B557" s="330" t="s">
        <v>287</v>
      </c>
      <c r="C557" s="298">
        <v>46097</v>
      </c>
      <c r="D557" s="299" t="s">
        <v>302</v>
      </c>
      <c r="E557" s="331">
        <v>80</v>
      </c>
      <c r="F557" s="331"/>
      <c r="G557" s="333">
        <f t="shared" si="10"/>
        <v>5696.6299999999865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4</v>
      </c>
      <c r="C558" s="298">
        <v>46097</v>
      </c>
      <c r="D558" s="299" t="s">
        <v>310</v>
      </c>
      <c r="E558" s="331">
        <v>42.47</v>
      </c>
      <c r="F558" s="331"/>
      <c r="G558" s="333">
        <f t="shared" si="10"/>
        <v>5776.6299999999865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46097</v>
      </c>
      <c r="D559" s="299" t="s">
        <v>296</v>
      </c>
      <c r="E559" s="331">
        <v>11.18</v>
      </c>
      <c r="F559" s="331"/>
      <c r="G559" s="333">
        <f t="shared" si="10"/>
        <v>5819.0999999999867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46096</v>
      </c>
      <c r="D560" s="299" t="s">
        <v>404</v>
      </c>
      <c r="E560" s="331">
        <v>38.67</v>
      </c>
      <c r="F560" s="331"/>
      <c r="G560" s="333">
        <f t="shared" si="10"/>
        <v>5830.279999999987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3</v>
      </c>
      <c r="C561" s="298">
        <v>46096</v>
      </c>
      <c r="D561" s="299" t="s">
        <v>348</v>
      </c>
      <c r="E561" s="331">
        <v>7.11</v>
      </c>
      <c r="F561" s="331"/>
      <c r="G561" s="333">
        <f t="shared" si="10"/>
        <v>5868.9499999999871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1</v>
      </c>
      <c r="C562" s="298">
        <v>46096</v>
      </c>
      <c r="D562" s="299" t="s">
        <v>304</v>
      </c>
      <c r="E562" s="331">
        <v>126.64</v>
      </c>
      <c r="F562" s="331"/>
      <c r="G562" s="333">
        <f t="shared" si="10"/>
        <v>5876.0599999999868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1</v>
      </c>
      <c r="C563" s="298">
        <v>46096</v>
      </c>
      <c r="D563" s="299" t="s">
        <v>311</v>
      </c>
      <c r="E563" s="331">
        <v>125.2</v>
      </c>
      <c r="F563" s="331"/>
      <c r="G563" s="333">
        <f t="shared" si="10"/>
        <v>6002.6999999999871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1</v>
      </c>
      <c r="C564" s="298">
        <v>46096</v>
      </c>
      <c r="D564" s="299" t="s">
        <v>306</v>
      </c>
      <c r="E564" s="331">
        <v>37.159999999999997</v>
      </c>
      <c r="F564" s="331"/>
      <c r="G564" s="333">
        <f t="shared" si="10"/>
        <v>6127.8999999999869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16</v>
      </c>
      <c r="C565" s="298">
        <v>46096</v>
      </c>
      <c r="D565" s="299" t="s">
        <v>405</v>
      </c>
      <c r="E565" s="331">
        <v>713.06</v>
      </c>
      <c r="F565" s="331"/>
      <c r="G565" s="333">
        <f t="shared" si="10"/>
        <v>6165.0599999999868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5</v>
      </c>
      <c r="C566" s="298">
        <v>46095</v>
      </c>
      <c r="D566" s="299" t="s">
        <v>406</v>
      </c>
      <c r="E566" s="331">
        <v>24</v>
      </c>
      <c r="F566" s="331"/>
      <c r="G566" s="333">
        <f t="shared" si="10"/>
        <v>6878.1199999999862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3</v>
      </c>
      <c r="C567" s="298">
        <v>46095</v>
      </c>
      <c r="D567" s="299" t="s">
        <v>348</v>
      </c>
      <c r="E567" s="331">
        <v>14.58</v>
      </c>
      <c r="F567" s="331"/>
      <c r="G567" s="333">
        <f t="shared" si="10"/>
        <v>6902.1199999999862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291</v>
      </c>
      <c r="B568" s="330">
        <v>41</v>
      </c>
      <c r="C568" s="298">
        <v>46094</v>
      </c>
      <c r="D568" s="299" t="s">
        <v>407</v>
      </c>
      <c r="E568" s="331"/>
      <c r="F568" s="331">
        <v>300</v>
      </c>
      <c r="G568" s="333">
        <f t="shared" si="10"/>
        <v>6916.6999999999862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1</v>
      </c>
      <c r="C569" s="298">
        <v>46094</v>
      </c>
      <c r="D569" s="299" t="s">
        <v>311</v>
      </c>
      <c r="E569" s="331">
        <v>17.71</v>
      </c>
      <c r="F569" s="331"/>
      <c r="G569" s="333">
        <f t="shared" si="10"/>
        <v>6616.6999999999862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4</v>
      </c>
      <c r="C570" s="298">
        <v>46094</v>
      </c>
      <c r="D570" s="299" t="s">
        <v>296</v>
      </c>
      <c r="E570" s="331">
        <v>31.56</v>
      </c>
      <c r="F570" s="331"/>
      <c r="G570" s="333">
        <f t="shared" si="10"/>
        <v>6634.4099999999862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46094</v>
      </c>
      <c r="D571" s="299" t="s">
        <v>296</v>
      </c>
      <c r="E571" s="331">
        <v>34.79</v>
      </c>
      <c r="F571" s="331"/>
      <c r="G571" s="333">
        <f t="shared" si="10"/>
        <v>6665.9699999999866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46094</v>
      </c>
      <c r="D572" s="299" t="s">
        <v>408</v>
      </c>
      <c r="E572" s="331">
        <v>23.9</v>
      </c>
      <c r="F572" s="331"/>
      <c r="G572" s="333">
        <f t="shared" si="10"/>
        <v>6700.7599999999866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3</v>
      </c>
      <c r="C573" s="298">
        <v>46094</v>
      </c>
      <c r="D573" s="299" t="s">
        <v>348</v>
      </c>
      <c r="E573" s="331">
        <v>7.26</v>
      </c>
      <c r="F573" s="331"/>
      <c r="G573" s="333">
        <f t="shared" si="10"/>
        <v>6724.6599999999862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5</v>
      </c>
      <c r="C574" s="298">
        <v>46094</v>
      </c>
      <c r="D574" s="299" t="s">
        <v>354</v>
      </c>
      <c r="E574" s="331">
        <v>85</v>
      </c>
      <c r="F574" s="331"/>
      <c r="G574" s="333">
        <f t="shared" si="10"/>
        <v>6731.9199999999864</v>
      </c>
      <c r="H574" s="334" t="s">
        <v>298</v>
      </c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8</v>
      </c>
      <c r="C575" s="298">
        <v>46093</v>
      </c>
      <c r="D575" s="299" t="s">
        <v>409</v>
      </c>
      <c r="E575" s="331">
        <v>51.22</v>
      </c>
      <c r="F575" s="331"/>
      <c r="G575" s="333">
        <f t="shared" si="10"/>
        <v>6816.9199999999864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46093</v>
      </c>
      <c r="D576" s="299" t="s">
        <v>410</v>
      </c>
      <c r="E576" s="331">
        <v>57.43</v>
      </c>
      <c r="F576" s="331"/>
      <c r="G576" s="333">
        <f t="shared" si="10"/>
        <v>6868.1399999999867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46093</v>
      </c>
      <c r="D577" s="299" t="s">
        <v>358</v>
      </c>
      <c r="E577" s="331">
        <v>17.45</v>
      </c>
      <c r="F577" s="331"/>
      <c r="G577" s="333">
        <f t="shared" si="10"/>
        <v>6925.569999999987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8</v>
      </c>
      <c r="C578" s="298">
        <v>46093</v>
      </c>
      <c r="D578" s="299" t="s">
        <v>319</v>
      </c>
      <c r="E578" s="331">
        <v>7.92</v>
      </c>
      <c r="F578" s="331"/>
      <c r="G578" s="333">
        <f t="shared" si="10"/>
        <v>6943.0199999999868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291</v>
      </c>
      <c r="B579" s="330">
        <v>38</v>
      </c>
      <c r="C579" s="298">
        <v>46093</v>
      </c>
      <c r="D579" s="299" t="s">
        <v>293</v>
      </c>
      <c r="E579" s="331"/>
      <c r="F579" s="331">
        <v>4726.92</v>
      </c>
      <c r="G579" s="333">
        <f t="shared" si="10"/>
        <v>6950.9399999999869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46093</v>
      </c>
      <c r="D580" s="299" t="s">
        <v>386</v>
      </c>
      <c r="E580" s="331">
        <v>15</v>
      </c>
      <c r="F580" s="331"/>
      <c r="G580" s="333">
        <f t="shared" si="10"/>
        <v>2224.0199999999868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6</v>
      </c>
      <c r="C581" s="298">
        <v>46093</v>
      </c>
      <c r="D581" s="299" t="s">
        <v>411</v>
      </c>
      <c r="E581" s="331">
        <v>12</v>
      </c>
      <c r="F581" s="331"/>
      <c r="G581" s="333">
        <f t="shared" si="10"/>
        <v>2239.0199999999868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294</v>
      </c>
      <c r="B582" s="330">
        <v>19</v>
      </c>
      <c r="C582" s="298">
        <v>46093</v>
      </c>
      <c r="D582" s="299" t="s">
        <v>191</v>
      </c>
      <c r="E582" s="331">
        <v>200</v>
      </c>
      <c r="F582" s="331"/>
      <c r="G582" s="333">
        <f t="shared" si="10"/>
        <v>2251.0199999999868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6</v>
      </c>
      <c r="C583" s="298">
        <v>46092</v>
      </c>
      <c r="D583" s="299" t="s">
        <v>412</v>
      </c>
      <c r="E583" s="331">
        <v>-10.050000000000001</v>
      </c>
      <c r="F583" s="331"/>
      <c r="G583" s="333">
        <f t="shared" si="10"/>
        <v>2451.0199999999868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46092</v>
      </c>
      <c r="D584" s="299" t="s">
        <v>413</v>
      </c>
      <c r="E584" s="331">
        <v>25</v>
      </c>
      <c r="F584" s="331"/>
      <c r="G584" s="333">
        <f t="shared" si="10"/>
        <v>2440.9699999999866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46092</v>
      </c>
      <c r="D585" s="299" t="s">
        <v>301</v>
      </c>
      <c r="E585" s="331">
        <v>-9</v>
      </c>
      <c r="F585" s="331"/>
      <c r="G585" s="333">
        <f t="shared" si="10"/>
        <v>2465.9699999999866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291</v>
      </c>
      <c r="B586" s="330">
        <v>41</v>
      </c>
      <c r="C586" s="298">
        <v>46092</v>
      </c>
      <c r="D586" s="299" t="s">
        <v>407</v>
      </c>
      <c r="E586" s="331"/>
      <c r="F586" s="331">
        <v>500</v>
      </c>
      <c r="G586" s="333">
        <f t="shared" si="10"/>
        <v>2456.9699999999866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46092</v>
      </c>
      <c r="D587" s="299" t="s">
        <v>296</v>
      </c>
      <c r="E587" s="331">
        <v>16.170000000000002</v>
      </c>
      <c r="F587" s="331"/>
      <c r="G587" s="333">
        <f t="shared" si="10"/>
        <v>1956.9699999999864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294</v>
      </c>
      <c r="B588" s="330">
        <v>22</v>
      </c>
      <c r="C588" s="298">
        <v>46092</v>
      </c>
      <c r="D588" s="299" t="s">
        <v>352</v>
      </c>
      <c r="E588" s="331">
        <v>19.16</v>
      </c>
      <c r="F588" s="331"/>
      <c r="G588" s="333">
        <f t="shared" si="10"/>
        <v>1973.1399999999865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335</v>
      </c>
      <c r="B589" s="330" t="s">
        <v>335</v>
      </c>
      <c r="C589" s="298">
        <v>46091</v>
      </c>
      <c r="D589" s="299" t="s">
        <v>447</v>
      </c>
      <c r="E589" s="331">
        <v>47.28</v>
      </c>
      <c r="F589" s="331"/>
      <c r="G589" s="333">
        <f t="shared" si="10"/>
        <v>1992.2999999999865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294</v>
      </c>
      <c r="B590" s="330">
        <v>13</v>
      </c>
      <c r="C590" s="298">
        <v>46091</v>
      </c>
      <c r="D590" s="299" t="s">
        <v>182</v>
      </c>
      <c r="E590" s="331">
        <v>134.93</v>
      </c>
      <c r="F590" s="331"/>
      <c r="G590" s="333">
        <f t="shared" si="10"/>
        <v>2039.5799999999865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8</v>
      </c>
      <c r="C591" s="298">
        <v>46091</v>
      </c>
      <c r="D591" s="299" t="s">
        <v>295</v>
      </c>
      <c r="E591" s="331">
        <v>7.44</v>
      </c>
      <c r="F591" s="331"/>
      <c r="G591" s="333">
        <f t="shared" si="10"/>
        <v>2174.5099999999866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4</v>
      </c>
      <c r="C592" s="298">
        <v>46091</v>
      </c>
      <c r="D592" s="299" t="s">
        <v>295</v>
      </c>
      <c r="E592" s="331">
        <v>29.53</v>
      </c>
      <c r="F592" s="331"/>
      <c r="G592" s="333">
        <f t="shared" si="10"/>
        <v>2181.9499999999866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4</v>
      </c>
      <c r="C593" s="298">
        <v>46091</v>
      </c>
      <c r="D593" s="299" t="s">
        <v>310</v>
      </c>
      <c r="E593" s="331">
        <v>34.119999999999997</v>
      </c>
      <c r="F593" s="331"/>
      <c r="G593" s="333">
        <f t="shared" si="10"/>
        <v>2211.4799999999868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46091</v>
      </c>
      <c r="D594" s="299" t="s">
        <v>414</v>
      </c>
      <c r="E594" s="331">
        <v>18.57</v>
      </c>
      <c r="F594" s="331"/>
      <c r="G594" s="333">
        <f t="shared" si="10"/>
        <v>2245.5999999999867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16</v>
      </c>
      <c r="C595" s="298">
        <v>46091</v>
      </c>
      <c r="D595" s="299" t="s">
        <v>415</v>
      </c>
      <c r="E595" s="331">
        <v>107</v>
      </c>
      <c r="F595" s="331"/>
      <c r="G595" s="333">
        <f t="shared" si="10"/>
        <v>2264.1699999999869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18</v>
      </c>
      <c r="C596" s="298">
        <v>46090</v>
      </c>
      <c r="D596" s="299" t="s">
        <v>361</v>
      </c>
      <c r="E596" s="331">
        <v>400</v>
      </c>
      <c r="F596" s="331"/>
      <c r="G596" s="333">
        <f t="shared" si="10"/>
        <v>2371.1699999999869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4</v>
      </c>
      <c r="C597" s="298">
        <v>46090</v>
      </c>
      <c r="D597" s="299" t="s">
        <v>296</v>
      </c>
      <c r="E597" s="331">
        <v>24.69</v>
      </c>
      <c r="F597" s="331"/>
      <c r="G597" s="333">
        <f t="shared" si="10"/>
        <v>2771.1699999999869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3</v>
      </c>
      <c r="C598" s="298">
        <v>46090</v>
      </c>
      <c r="D598" s="299" t="s">
        <v>416</v>
      </c>
      <c r="E598" s="331">
        <v>4.59</v>
      </c>
      <c r="F598" s="331"/>
      <c r="G598" s="333">
        <f t="shared" si="10"/>
        <v>2795.8599999999869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9</v>
      </c>
      <c r="C599" s="298">
        <v>46090</v>
      </c>
      <c r="D599" s="299" t="s">
        <v>58</v>
      </c>
      <c r="E599" s="331">
        <v>1281.53</v>
      </c>
      <c r="F599" s="331"/>
      <c r="G599" s="333">
        <f t="shared" si="10"/>
        <v>2800.4499999999871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7</v>
      </c>
      <c r="C600" s="298">
        <v>46090</v>
      </c>
      <c r="D600" s="299" t="s">
        <v>338</v>
      </c>
      <c r="E600" s="331">
        <v>40.61</v>
      </c>
      <c r="F600" s="331"/>
      <c r="G600" s="333">
        <f t="shared" si="10"/>
        <v>4081.9799999999873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287</v>
      </c>
      <c r="B601" s="330" t="s">
        <v>287</v>
      </c>
      <c r="C601" s="298">
        <v>46090</v>
      </c>
      <c r="D601" s="299" t="s">
        <v>417</v>
      </c>
      <c r="E601" s="331">
        <v>380</v>
      </c>
      <c r="F601" s="331">
        <v>380</v>
      </c>
      <c r="G601" s="333">
        <f t="shared" si="10"/>
        <v>4122.5899999999874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46090</v>
      </c>
      <c r="D602" s="299" t="s">
        <v>418</v>
      </c>
      <c r="E602" s="331">
        <v>15</v>
      </c>
      <c r="F602" s="331"/>
      <c r="G602" s="333">
        <f t="shared" si="10"/>
        <v>4122.5899999999874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2</v>
      </c>
      <c r="C603" s="298">
        <v>46090</v>
      </c>
      <c r="D603" s="299" t="s">
        <v>386</v>
      </c>
      <c r="E603" s="331">
        <v>15</v>
      </c>
      <c r="F603" s="331"/>
      <c r="G603" s="333">
        <f t="shared" si="10"/>
        <v>4137.5899999999874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6</v>
      </c>
      <c r="C604" s="298">
        <v>46090</v>
      </c>
      <c r="D604" s="299" t="s">
        <v>300</v>
      </c>
      <c r="E604" s="331">
        <v>70.66</v>
      </c>
      <c r="F604" s="331"/>
      <c r="G604" s="333">
        <f t="shared" si="10"/>
        <v>4152.5899999999874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1</v>
      </c>
      <c r="C605" s="298">
        <v>46089</v>
      </c>
      <c r="D605" s="299" t="s">
        <v>311</v>
      </c>
      <c r="E605" s="331">
        <v>109.77</v>
      </c>
      <c r="F605" s="331"/>
      <c r="G605" s="333">
        <f t="shared" si="10"/>
        <v>4223.2499999999873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6</v>
      </c>
      <c r="C606" s="298">
        <v>46089</v>
      </c>
      <c r="D606" s="299" t="s">
        <v>306</v>
      </c>
      <c r="E606" s="331">
        <v>9.3800000000000008</v>
      </c>
      <c r="F606" s="331"/>
      <c r="G606" s="333">
        <f t="shared" si="10"/>
        <v>4333.0199999999877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3</v>
      </c>
      <c r="C607" s="298">
        <v>46089</v>
      </c>
      <c r="D607" s="299" t="s">
        <v>419</v>
      </c>
      <c r="E607" s="331">
        <v>3.85</v>
      </c>
      <c r="F607" s="331"/>
      <c r="G607" s="333">
        <f t="shared" si="10"/>
        <v>4342.3999999999878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46089</v>
      </c>
      <c r="D608" s="299" t="s">
        <v>404</v>
      </c>
      <c r="E608" s="331">
        <v>88.54</v>
      </c>
      <c r="F608" s="331"/>
      <c r="G608" s="333">
        <f t="shared" si="10"/>
        <v>4346.2499999999882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46089</v>
      </c>
      <c r="D609" s="299" t="s">
        <v>358</v>
      </c>
      <c r="E609" s="331">
        <v>8.3800000000000008</v>
      </c>
      <c r="F609" s="331"/>
      <c r="G609" s="333">
        <f t="shared" si="10"/>
        <v>4434.7899999999881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46089</v>
      </c>
      <c r="D610" s="299" t="s">
        <v>301</v>
      </c>
      <c r="E610" s="331">
        <v>39.549999999999997</v>
      </c>
      <c r="F610" s="331"/>
      <c r="G610" s="333">
        <f t="shared" si="10"/>
        <v>4443.1699999999882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4</v>
      </c>
      <c r="C611" s="298">
        <v>46089</v>
      </c>
      <c r="D611" s="299" t="s">
        <v>420</v>
      </c>
      <c r="E611" s="331">
        <v>31.68</v>
      </c>
      <c r="F611" s="331"/>
      <c r="G611" s="333">
        <f t="shared" si="10"/>
        <v>4482.7199999999884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8</v>
      </c>
      <c r="C612" s="298">
        <v>46088</v>
      </c>
      <c r="D612" s="299" t="s">
        <v>308</v>
      </c>
      <c r="E612" s="331">
        <v>24.65</v>
      </c>
      <c r="F612" s="331"/>
      <c r="G612" s="333">
        <f t="shared" si="10"/>
        <v>4514.3999999999887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2</v>
      </c>
      <c r="C613" s="298">
        <v>46088</v>
      </c>
      <c r="D613" s="299" t="s">
        <v>346</v>
      </c>
      <c r="E613" s="331">
        <v>11.04</v>
      </c>
      <c r="F613" s="331"/>
      <c r="G613" s="333">
        <f t="shared" si="10"/>
        <v>4539.0499999999884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8</v>
      </c>
      <c r="C614" s="298">
        <v>46088</v>
      </c>
      <c r="D614" s="299" t="s">
        <v>319</v>
      </c>
      <c r="E614" s="331">
        <v>11.5</v>
      </c>
      <c r="F614" s="331"/>
      <c r="G614" s="333">
        <f t="shared" si="10"/>
        <v>4550.0899999999883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8</v>
      </c>
      <c r="C615" s="298">
        <v>46088</v>
      </c>
      <c r="D615" s="299" t="s">
        <v>296</v>
      </c>
      <c r="E615" s="331">
        <v>12.44</v>
      </c>
      <c r="F615" s="331"/>
      <c r="G615" s="333">
        <f t="shared" si="10"/>
        <v>4561.5899999999883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4</v>
      </c>
      <c r="C616" s="298">
        <v>46088</v>
      </c>
      <c r="D616" s="299" t="s">
        <v>296</v>
      </c>
      <c r="E616" s="331">
        <v>23.62</v>
      </c>
      <c r="F616" s="331"/>
      <c r="G616" s="333">
        <f t="shared" si="10"/>
        <v>4574.0299999999879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46088</v>
      </c>
      <c r="D617" s="299" t="s">
        <v>301</v>
      </c>
      <c r="E617" s="331">
        <v>36.049999999999997</v>
      </c>
      <c r="F617" s="331"/>
      <c r="G617" s="333">
        <f t="shared" si="10"/>
        <v>4597.6499999999878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294</v>
      </c>
      <c r="B618" s="330">
        <v>14</v>
      </c>
      <c r="C618" s="298">
        <v>46087</v>
      </c>
      <c r="D618" s="299" t="s">
        <v>366</v>
      </c>
      <c r="E618" s="331">
        <v>66.67</v>
      </c>
      <c r="F618" s="331"/>
      <c r="G618" s="333">
        <f t="shared" si="10"/>
        <v>4633.699999999988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46087</v>
      </c>
      <c r="D619" s="299" t="s">
        <v>296</v>
      </c>
      <c r="E619" s="331">
        <v>17.850000000000001</v>
      </c>
      <c r="F619" s="331"/>
      <c r="G619" s="333">
        <f t="shared" si="10"/>
        <v>4700.3699999999881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1</v>
      </c>
      <c r="C620" s="298">
        <v>46087</v>
      </c>
      <c r="D620" s="299" t="s">
        <v>304</v>
      </c>
      <c r="E620" s="331">
        <v>112.13</v>
      </c>
      <c r="F620" s="331"/>
      <c r="G620" s="333">
        <f t="shared" si="10"/>
        <v>4718.2199999999884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3</v>
      </c>
      <c r="C621" s="298">
        <v>46087</v>
      </c>
      <c r="D621" s="299" t="s">
        <v>324</v>
      </c>
      <c r="E621" s="331">
        <v>7.31</v>
      </c>
      <c r="F621" s="331"/>
      <c r="G621" s="333">
        <f t="shared" si="10"/>
        <v>4830.3499999999885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291</v>
      </c>
      <c r="B622" s="330">
        <v>39</v>
      </c>
      <c r="C622" s="298">
        <v>46086</v>
      </c>
      <c r="D622" s="299" t="s">
        <v>292</v>
      </c>
      <c r="E622" s="331"/>
      <c r="F622" s="331">
        <v>2763.78</v>
      </c>
      <c r="G622" s="333">
        <f t="shared" si="10"/>
        <v>4837.6599999999889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4</v>
      </c>
      <c r="C623" s="298">
        <v>46086</v>
      </c>
      <c r="D623" s="299" t="s">
        <v>295</v>
      </c>
      <c r="E623" s="331">
        <v>31.52</v>
      </c>
      <c r="F623" s="331"/>
      <c r="G623" s="333">
        <f t="shared" si="10"/>
        <v>2073.8799999999892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46086</v>
      </c>
      <c r="D624" s="299" t="s">
        <v>358</v>
      </c>
      <c r="E624" s="331">
        <v>14.86</v>
      </c>
      <c r="F624" s="331"/>
      <c r="G624" s="333">
        <f t="shared" si="10"/>
        <v>2105.3999999999892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8</v>
      </c>
      <c r="C625" s="298">
        <v>46086</v>
      </c>
      <c r="D625" s="299" t="s">
        <v>409</v>
      </c>
      <c r="E625" s="331">
        <v>44.99</v>
      </c>
      <c r="F625" s="331"/>
      <c r="G625" s="333">
        <f t="shared" si="10"/>
        <v>2120.2599999999893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2</v>
      </c>
      <c r="C626" s="298">
        <v>46085</v>
      </c>
      <c r="D626" s="299" t="s">
        <v>421</v>
      </c>
      <c r="E626" s="331">
        <v>15</v>
      </c>
      <c r="F626" s="331"/>
      <c r="G626" s="333">
        <f t="shared" si="10"/>
        <v>2165.2499999999891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46085</v>
      </c>
      <c r="D627" s="299" t="s">
        <v>296</v>
      </c>
      <c r="E627" s="331">
        <v>10.84</v>
      </c>
      <c r="F627" s="331"/>
      <c r="G627" s="333">
        <f t="shared" si="10"/>
        <v>2180.2499999999891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14</v>
      </c>
      <c r="C628" s="298">
        <v>46085</v>
      </c>
      <c r="D628" s="299" t="s">
        <v>367</v>
      </c>
      <c r="E628" s="331">
        <v>68.739999999999995</v>
      </c>
      <c r="F628" s="331"/>
      <c r="G628" s="333">
        <f t="shared" si="10"/>
        <v>2191.0899999999892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4</v>
      </c>
      <c r="C629" s="298">
        <v>46085</v>
      </c>
      <c r="D629" s="299" t="s">
        <v>310</v>
      </c>
      <c r="E629" s="331">
        <v>30.67</v>
      </c>
      <c r="F629" s="331"/>
      <c r="G629" s="333">
        <f t="shared" si="10"/>
        <v>2259.829999999989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294</v>
      </c>
      <c r="B630" s="330">
        <v>17</v>
      </c>
      <c r="C630" s="298">
        <v>46085</v>
      </c>
      <c r="D630" s="299" t="s">
        <v>370</v>
      </c>
      <c r="E630" s="331">
        <v>99</v>
      </c>
      <c r="F630" s="331"/>
      <c r="G630" s="333">
        <f t="shared" si="10"/>
        <v>2290.4999999999891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294</v>
      </c>
      <c r="B631" s="330">
        <v>21</v>
      </c>
      <c r="C631" s="298">
        <v>46084</v>
      </c>
      <c r="D631" s="299" t="s">
        <v>194</v>
      </c>
      <c r="E631" s="331">
        <v>40.72</v>
      </c>
      <c r="F631" s="331"/>
      <c r="G631" s="333">
        <f t="shared" si="10"/>
        <v>2389.4999999999891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284</v>
      </c>
      <c r="B632" s="330">
        <v>36</v>
      </c>
      <c r="C632" s="298">
        <v>46084</v>
      </c>
      <c r="D632" s="299" t="s">
        <v>374</v>
      </c>
      <c r="E632" s="331">
        <v>50</v>
      </c>
      <c r="F632" s="331"/>
      <c r="G632" s="333">
        <f t="shared" si="10"/>
        <v>2430.2199999999889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46084</v>
      </c>
      <c r="D633" s="299" t="s">
        <v>296</v>
      </c>
      <c r="E633" s="331">
        <v>14.67</v>
      </c>
      <c r="F633" s="331"/>
      <c r="G633" s="333">
        <f t="shared" si="10"/>
        <v>2480.2199999999889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4</v>
      </c>
      <c r="C634" s="298">
        <v>46084</v>
      </c>
      <c r="D634" s="299" t="s">
        <v>296</v>
      </c>
      <c r="E634" s="331">
        <v>27.42</v>
      </c>
      <c r="F634" s="331"/>
      <c r="G634" s="333">
        <f t="shared" si="10"/>
        <v>2494.889999999989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6</v>
      </c>
      <c r="C635" s="298">
        <v>46084</v>
      </c>
      <c r="D635" s="299" t="s">
        <v>422</v>
      </c>
      <c r="E635" s="331">
        <v>106.27</v>
      </c>
      <c r="F635" s="331"/>
      <c r="G635" s="333">
        <f t="shared" si="10"/>
        <v>2522.309999999989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6</v>
      </c>
      <c r="C636" s="298">
        <v>46084</v>
      </c>
      <c r="D636" s="299" t="s">
        <v>422</v>
      </c>
      <c r="E636" s="331">
        <v>-107</v>
      </c>
      <c r="F636" s="331"/>
      <c r="G636" s="333">
        <f t="shared" si="10"/>
        <v>2628.579999999989</v>
      </c>
      <c r="H636" s="334" t="s">
        <v>298</v>
      </c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46083</v>
      </c>
      <c r="D637" s="299" t="s">
        <v>301</v>
      </c>
      <c r="E637" s="331">
        <v>20</v>
      </c>
      <c r="F637" s="331"/>
      <c r="G637" s="333">
        <f t="shared" si="10"/>
        <v>2521.579999999989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287</v>
      </c>
      <c r="B638" s="330" t="s">
        <v>287</v>
      </c>
      <c r="C638" s="298">
        <v>46083</v>
      </c>
      <c r="D638" s="299" t="s">
        <v>288</v>
      </c>
      <c r="E638" s="331">
        <v>185.64</v>
      </c>
      <c r="F638" s="331">
        <v>185.64</v>
      </c>
      <c r="G638" s="333">
        <f t="shared" si="10"/>
        <v>2541.579999999989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46083</v>
      </c>
      <c r="D639" s="299" t="s">
        <v>424</v>
      </c>
      <c r="E639" s="331">
        <v>70.12</v>
      </c>
      <c r="F639" s="331"/>
      <c r="G639" s="333">
        <f t="shared" si="10"/>
        <v>2541.579999999989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294</v>
      </c>
      <c r="B640" s="330">
        <v>17</v>
      </c>
      <c r="C640" s="298">
        <v>46083</v>
      </c>
      <c r="D640" s="299" t="s">
        <v>188</v>
      </c>
      <c r="E640" s="331">
        <v>41.44</v>
      </c>
      <c r="F640" s="331"/>
      <c r="G640" s="333">
        <f t="shared" si="10"/>
        <v>2611.6999999999889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8</v>
      </c>
      <c r="C641" s="298">
        <v>46083</v>
      </c>
      <c r="D641" s="299" t="s">
        <v>296</v>
      </c>
      <c r="E641" s="331">
        <v>8.7200000000000006</v>
      </c>
      <c r="F641" s="331"/>
      <c r="G641" s="333">
        <f t="shared" si="10"/>
        <v>2653.139999999989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22</v>
      </c>
      <c r="C642" s="298">
        <v>46082</v>
      </c>
      <c r="D642" s="299" t="s">
        <v>375</v>
      </c>
      <c r="E642" s="331">
        <v>6.37</v>
      </c>
      <c r="F642" s="331"/>
      <c r="G642" s="333">
        <f t="shared" si="10"/>
        <v>2661.8599999999888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46082</v>
      </c>
      <c r="D643" s="299" t="s">
        <v>296</v>
      </c>
      <c r="E643" s="331">
        <v>9.8699999999999992</v>
      </c>
      <c r="F643" s="331"/>
      <c r="G643" s="333">
        <f t="shared" si="10"/>
        <v>2668.2299999999886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1</v>
      </c>
      <c r="C644" s="298">
        <v>46082</v>
      </c>
      <c r="D644" s="299" t="s">
        <v>311</v>
      </c>
      <c r="E644" s="331">
        <v>119.55</v>
      </c>
      <c r="F644" s="331"/>
      <c r="G644" s="333">
        <f t="shared" si="10"/>
        <v>2678.0999999999885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3</v>
      </c>
      <c r="C645" s="298">
        <v>46082</v>
      </c>
      <c r="D645" s="299" t="s">
        <v>348</v>
      </c>
      <c r="E645" s="331">
        <v>25</v>
      </c>
      <c r="F645" s="331"/>
      <c r="G645" s="333">
        <f t="shared" si="10"/>
        <v>2797.6499999999887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1</v>
      </c>
      <c r="C646" s="298">
        <v>46082</v>
      </c>
      <c r="D646" s="299" t="s">
        <v>304</v>
      </c>
      <c r="E646" s="331">
        <v>119.17</v>
      </c>
      <c r="F646" s="331"/>
      <c r="G646" s="333">
        <f t="shared" si="10"/>
        <v>2822.6499999999887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284</v>
      </c>
      <c r="B647" s="330">
        <v>37</v>
      </c>
      <c r="C647" s="298">
        <v>46081</v>
      </c>
      <c r="D647" s="299" t="s">
        <v>425</v>
      </c>
      <c r="E647" s="331">
        <v>3764.91</v>
      </c>
      <c r="F647" s="331"/>
      <c r="G647" s="333">
        <f t="shared" si="10"/>
        <v>2941.8199999999888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286</v>
      </c>
      <c r="B648" s="330">
        <v>25</v>
      </c>
      <c r="C648" s="298">
        <v>46081</v>
      </c>
      <c r="D648" s="298" t="s">
        <v>204</v>
      </c>
      <c r="E648" s="331">
        <v>350</v>
      </c>
      <c r="F648" s="331"/>
      <c r="G648" s="333">
        <f t="shared" si="10"/>
        <v>6706.7299999999886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286</v>
      </c>
      <c r="B649" s="330">
        <v>26</v>
      </c>
      <c r="C649" s="298">
        <v>46081</v>
      </c>
      <c r="D649" s="298" t="s">
        <v>205</v>
      </c>
      <c r="E649" s="331">
        <v>320</v>
      </c>
      <c r="F649" s="331"/>
      <c r="G649" s="333">
        <f t="shared" si="10"/>
        <v>7056.7299999999886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286</v>
      </c>
      <c r="B650" s="330">
        <v>27</v>
      </c>
      <c r="C650" s="298">
        <v>46081</v>
      </c>
      <c r="D650" s="298" t="s">
        <v>206</v>
      </c>
      <c r="E650" s="331">
        <v>25</v>
      </c>
      <c r="F650" s="331"/>
      <c r="G650" s="333">
        <f t="shared" si="10"/>
        <v>7376.7299999999886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286</v>
      </c>
      <c r="B651" s="330">
        <v>28</v>
      </c>
      <c r="C651" s="298">
        <v>46081</v>
      </c>
      <c r="D651" s="298" t="s">
        <v>207</v>
      </c>
      <c r="E651" s="331">
        <v>25</v>
      </c>
      <c r="F651" s="331"/>
      <c r="G651" s="333">
        <f t="shared" si="10"/>
        <v>7401.7299999999886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286</v>
      </c>
      <c r="B652" s="330">
        <v>29</v>
      </c>
      <c r="C652" s="298">
        <v>46081</v>
      </c>
      <c r="D652" s="298" t="s">
        <v>208</v>
      </c>
      <c r="E652" s="331">
        <v>45</v>
      </c>
      <c r="F652" s="331"/>
      <c r="G652" s="333">
        <f t="shared" si="10"/>
        <v>7426.7299999999886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286</v>
      </c>
      <c r="B653" s="330">
        <v>30</v>
      </c>
      <c r="C653" s="298">
        <v>46081</v>
      </c>
      <c r="D653" s="298" t="s">
        <v>209</v>
      </c>
      <c r="E653" s="331">
        <v>400</v>
      </c>
      <c r="F653" s="331"/>
      <c r="G653" s="333">
        <f t="shared" si="10"/>
        <v>7471.7299999999886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286</v>
      </c>
      <c r="B654" s="330">
        <v>31</v>
      </c>
      <c r="C654" s="298">
        <v>46081</v>
      </c>
      <c r="D654" s="298" t="s">
        <v>210</v>
      </c>
      <c r="E654" s="331">
        <v>375</v>
      </c>
      <c r="F654" s="331"/>
      <c r="G654" s="333">
        <f t="shared" si="10"/>
        <v>7871.7299999999886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286</v>
      </c>
      <c r="B655" s="330">
        <v>32</v>
      </c>
      <c r="C655" s="298">
        <v>46081</v>
      </c>
      <c r="D655" s="298" t="s">
        <v>211</v>
      </c>
      <c r="E655" s="331">
        <v>100</v>
      </c>
      <c r="F655" s="331"/>
      <c r="G655" s="333">
        <f t="shared" si="10"/>
        <v>8246.7299999999886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286</v>
      </c>
      <c r="B656" s="330">
        <v>33</v>
      </c>
      <c r="C656" s="298">
        <v>46081</v>
      </c>
      <c r="D656" s="298" t="s">
        <v>212</v>
      </c>
      <c r="E656" s="331">
        <v>85</v>
      </c>
      <c r="F656" s="331"/>
      <c r="G656" s="333">
        <f t="shared" si="10"/>
        <v>8346.7299999999886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286</v>
      </c>
      <c r="B657" s="330">
        <v>34</v>
      </c>
      <c r="C657" s="298">
        <v>46081</v>
      </c>
      <c r="D657" s="298" t="s">
        <v>213</v>
      </c>
      <c r="E657" s="331">
        <v>230</v>
      </c>
      <c r="F657" s="331"/>
      <c r="G657" s="333">
        <f t="shared" si="10"/>
        <v>8431.7299999999886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286</v>
      </c>
      <c r="B658" s="330">
        <v>35</v>
      </c>
      <c r="C658" s="298">
        <v>46081</v>
      </c>
      <c r="D658" s="298" t="s">
        <v>214</v>
      </c>
      <c r="E658" s="331">
        <v>45</v>
      </c>
      <c r="F658" s="331"/>
      <c r="G658" s="333">
        <f t="shared" si="10"/>
        <v>8661.7299999999886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294</v>
      </c>
      <c r="B659" s="330">
        <v>42</v>
      </c>
      <c r="C659" s="298">
        <v>46081</v>
      </c>
      <c r="D659" s="298" t="s">
        <v>200</v>
      </c>
      <c r="E659" s="331">
        <v>51.19</v>
      </c>
      <c r="F659" s="331"/>
      <c r="G659" s="333">
        <f t="shared" si="10"/>
        <v>8706.7299999999886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294</v>
      </c>
      <c r="B660" s="330">
        <v>43</v>
      </c>
      <c r="C660" s="298">
        <v>46081</v>
      </c>
      <c r="D660" s="298" t="s">
        <v>201</v>
      </c>
      <c r="E660" s="331">
        <v>37.17</v>
      </c>
      <c r="F660" s="331"/>
      <c r="G660" s="333">
        <f t="shared" si="10"/>
        <v>8757.9199999999892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10</v>
      </c>
      <c r="C661" s="298">
        <v>46081</v>
      </c>
      <c r="D661" s="298" t="s">
        <v>176</v>
      </c>
      <c r="E661" s="331">
        <v>17.899999999999999</v>
      </c>
      <c r="F661" s="331"/>
      <c r="G661" s="333">
        <f t="shared" si="10"/>
        <v>8795.0899999999892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46080</v>
      </c>
      <c r="D662" s="298" t="s">
        <v>358</v>
      </c>
      <c r="E662" s="331">
        <v>11.17</v>
      </c>
      <c r="F662" s="331"/>
      <c r="G662" s="333">
        <f t="shared" si="10"/>
        <v>8812.9899999999889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46080</v>
      </c>
      <c r="D663" s="299" t="s">
        <v>426</v>
      </c>
      <c r="E663" s="331">
        <v>25</v>
      </c>
      <c r="F663" s="331"/>
      <c r="G663" s="333">
        <f t="shared" si="10"/>
        <v>8824.1599999999889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2</v>
      </c>
      <c r="C664" s="298">
        <v>46080</v>
      </c>
      <c r="D664" s="299" t="s">
        <v>358</v>
      </c>
      <c r="E664" s="331">
        <v>22.84</v>
      </c>
      <c r="F664" s="331"/>
      <c r="G664" s="333">
        <f t="shared" si="10"/>
        <v>8849.1599999999889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6</v>
      </c>
      <c r="C665" s="298">
        <v>46080</v>
      </c>
      <c r="D665" s="299" t="s">
        <v>427</v>
      </c>
      <c r="E665" s="331">
        <v>-88</v>
      </c>
      <c r="F665" s="331"/>
      <c r="G665" s="333">
        <f t="shared" si="10"/>
        <v>8871.9999999999891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291</v>
      </c>
      <c r="B666" s="330">
        <v>38</v>
      </c>
      <c r="C666" s="298">
        <v>46080</v>
      </c>
      <c r="D666" s="299" t="s">
        <v>293</v>
      </c>
      <c r="E666" s="331"/>
      <c r="F666" s="331">
        <v>4278.1499999999996</v>
      </c>
      <c r="G666" s="333">
        <f t="shared" si="10"/>
        <v>8783.9999999999891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46080</v>
      </c>
      <c r="D667" s="299" t="s">
        <v>428</v>
      </c>
      <c r="E667" s="331">
        <v>25.93</v>
      </c>
      <c r="F667" s="331"/>
      <c r="G667" s="333">
        <f t="shared" si="10"/>
        <v>4505.8499999999904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4</v>
      </c>
      <c r="C668" s="298">
        <v>46079</v>
      </c>
      <c r="D668" s="299" t="s">
        <v>310</v>
      </c>
      <c r="E668" s="331">
        <v>29.84</v>
      </c>
      <c r="F668" s="331"/>
      <c r="G668" s="333">
        <f t="shared" si="10"/>
        <v>4531.7799999999907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5</v>
      </c>
      <c r="C669" s="298">
        <v>46079</v>
      </c>
      <c r="D669" s="299" t="s">
        <v>429</v>
      </c>
      <c r="E669" s="331">
        <v>103.25</v>
      </c>
      <c r="F669" s="331"/>
      <c r="G669" s="333">
        <f t="shared" si="10"/>
        <v>4561.6199999999908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8</v>
      </c>
      <c r="C670" s="298">
        <v>46079</v>
      </c>
      <c r="D670" s="299" t="s">
        <v>357</v>
      </c>
      <c r="E670" s="331">
        <v>26.02</v>
      </c>
      <c r="F670" s="331"/>
      <c r="G670" s="333">
        <f t="shared" si="10"/>
        <v>4664.8699999999908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294</v>
      </c>
      <c r="B671" s="330">
        <v>24</v>
      </c>
      <c r="C671" s="298">
        <v>46079</v>
      </c>
      <c r="D671" s="299" t="s">
        <v>860</v>
      </c>
      <c r="E671" s="331">
        <v>84.83</v>
      </c>
      <c r="F671" s="331"/>
      <c r="G671" s="333">
        <f t="shared" si="10"/>
        <v>4690.8899999999912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46079</v>
      </c>
      <c r="D672" s="299" t="s">
        <v>296</v>
      </c>
      <c r="E672" s="331">
        <v>17.87</v>
      </c>
      <c r="F672" s="331"/>
      <c r="G672" s="333">
        <f t="shared" si="10"/>
        <v>4775.7199999999912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5</v>
      </c>
      <c r="C673" s="298">
        <v>46079</v>
      </c>
      <c r="D673" s="299" t="s">
        <v>430</v>
      </c>
      <c r="E673" s="331">
        <v>123.64</v>
      </c>
      <c r="F673" s="331"/>
      <c r="G673" s="333">
        <f t="shared" si="10"/>
        <v>4793.5899999999911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8</v>
      </c>
      <c r="C674" s="298">
        <v>46078</v>
      </c>
      <c r="D674" s="299" t="s">
        <v>319</v>
      </c>
      <c r="E674" s="331">
        <v>18.5</v>
      </c>
      <c r="F674" s="331"/>
      <c r="G674" s="333">
        <f t="shared" si="10"/>
        <v>4917.2299999999914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4</v>
      </c>
      <c r="C675" s="298">
        <v>46078</v>
      </c>
      <c r="D675" s="299" t="s">
        <v>296</v>
      </c>
      <c r="E675" s="331">
        <v>50.96</v>
      </c>
      <c r="F675" s="331"/>
      <c r="G675" s="333">
        <f t="shared" si="10"/>
        <v>4935.7299999999914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8</v>
      </c>
      <c r="C676" s="298">
        <v>46078</v>
      </c>
      <c r="D676" s="299" t="s">
        <v>296</v>
      </c>
      <c r="E676" s="331">
        <v>11.28</v>
      </c>
      <c r="F676" s="331"/>
      <c r="G676" s="333">
        <f t="shared" si="10"/>
        <v>4986.6899999999914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294</v>
      </c>
      <c r="B677" s="330">
        <v>12</v>
      </c>
      <c r="C677" s="298">
        <v>46078</v>
      </c>
      <c r="D677" s="299" t="s">
        <v>314</v>
      </c>
      <c r="E677" s="331">
        <v>204.47</v>
      </c>
      <c r="F677" s="331"/>
      <c r="G677" s="333">
        <f t="shared" si="10"/>
        <v>4997.9699999999912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8</v>
      </c>
      <c r="C678" s="298">
        <v>46078</v>
      </c>
      <c r="D678" s="299" t="s">
        <v>308</v>
      </c>
      <c r="E678" s="331">
        <v>47.99</v>
      </c>
      <c r="F678" s="331"/>
      <c r="G678" s="333">
        <f t="shared" si="10"/>
        <v>5202.4399999999914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1</v>
      </c>
      <c r="C679" s="298">
        <v>46078</v>
      </c>
      <c r="D679" s="299" t="s">
        <v>304</v>
      </c>
      <c r="E679" s="331">
        <v>19.09</v>
      </c>
      <c r="F679" s="331"/>
      <c r="G679" s="333">
        <f t="shared" si="10"/>
        <v>5250.4299999999912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23</v>
      </c>
      <c r="C680" s="298">
        <v>46076</v>
      </c>
      <c r="D680" s="299" t="s">
        <v>67</v>
      </c>
      <c r="E680" s="331">
        <v>650.88</v>
      </c>
      <c r="F680" s="331"/>
      <c r="G680" s="333">
        <f t="shared" si="10"/>
        <v>5269.5199999999913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6</v>
      </c>
      <c r="C681" s="298">
        <v>46076</v>
      </c>
      <c r="D681" s="299" t="s">
        <v>351</v>
      </c>
      <c r="E681" s="331">
        <v>35</v>
      </c>
      <c r="F681" s="331"/>
      <c r="G681" s="333">
        <f t="shared" si="10"/>
        <v>5920.3999999999915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1</v>
      </c>
      <c r="C682" s="298">
        <v>46076</v>
      </c>
      <c r="D682" s="299" t="s">
        <v>306</v>
      </c>
      <c r="E682" s="331">
        <v>128.97999999999999</v>
      </c>
      <c r="F682" s="331"/>
      <c r="G682" s="333">
        <f t="shared" si="10"/>
        <v>5955.3999999999915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1</v>
      </c>
      <c r="C683" s="298">
        <v>46076</v>
      </c>
      <c r="D683" s="299" t="s">
        <v>320</v>
      </c>
      <c r="E683" s="331">
        <v>52.55</v>
      </c>
      <c r="F683" s="331"/>
      <c r="G683" s="333">
        <f t="shared" si="10"/>
        <v>6084.379999999991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3</v>
      </c>
      <c r="C684" s="298">
        <v>46075</v>
      </c>
      <c r="D684" s="299" t="s">
        <v>348</v>
      </c>
      <c r="E684" s="331">
        <v>13.76</v>
      </c>
      <c r="F684" s="331"/>
      <c r="G684" s="333">
        <f t="shared" si="10"/>
        <v>6136.9299999999912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1</v>
      </c>
      <c r="C685" s="298">
        <v>46075</v>
      </c>
      <c r="D685" s="299" t="s">
        <v>311</v>
      </c>
      <c r="E685" s="331">
        <v>187.64</v>
      </c>
      <c r="F685" s="331"/>
      <c r="G685" s="333">
        <f t="shared" si="10"/>
        <v>6150.6899999999914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1</v>
      </c>
      <c r="C686" s="298">
        <v>46074</v>
      </c>
      <c r="D686" s="299" t="s">
        <v>393</v>
      </c>
      <c r="E686" s="331">
        <v>75.78</v>
      </c>
      <c r="F686" s="331"/>
      <c r="G686" s="333">
        <f t="shared" si="10"/>
        <v>6338.3299999999917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46074</v>
      </c>
      <c r="D687" s="299" t="s">
        <v>392</v>
      </c>
      <c r="E687" s="331">
        <v>27.41</v>
      </c>
      <c r="F687" s="331"/>
      <c r="G687" s="333">
        <f t="shared" si="10"/>
        <v>6414.1099999999915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4</v>
      </c>
      <c r="C688" s="298">
        <v>46074</v>
      </c>
      <c r="D688" s="299" t="s">
        <v>431</v>
      </c>
      <c r="E688" s="331">
        <v>32.049999999999997</v>
      </c>
      <c r="F688" s="331"/>
      <c r="G688" s="333">
        <f t="shared" si="10"/>
        <v>6441.5199999999913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46074</v>
      </c>
      <c r="D689" s="299" t="s">
        <v>358</v>
      </c>
      <c r="E689" s="331">
        <v>9.4700000000000006</v>
      </c>
      <c r="F689" s="331"/>
      <c r="G689" s="333">
        <f t="shared" si="10"/>
        <v>6473.5699999999915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46073</v>
      </c>
      <c r="D690" s="299" t="s">
        <v>296</v>
      </c>
      <c r="E690" s="331">
        <v>14.47</v>
      </c>
      <c r="F690" s="331"/>
      <c r="G690" s="333">
        <f t="shared" si="10"/>
        <v>6483.0399999999918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3</v>
      </c>
      <c r="C691" s="298">
        <v>46073</v>
      </c>
      <c r="D691" s="299" t="s">
        <v>355</v>
      </c>
      <c r="E691" s="331">
        <v>11.97</v>
      </c>
      <c r="F691" s="331"/>
      <c r="G691" s="333">
        <f t="shared" si="10"/>
        <v>6497.509999999992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4</v>
      </c>
      <c r="C692" s="298">
        <v>46073</v>
      </c>
      <c r="D692" s="299" t="s">
        <v>355</v>
      </c>
      <c r="E692" s="331">
        <v>59.88</v>
      </c>
      <c r="F692" s="331"/>
      <c r="G692" s="333">
        <f t="shared" si="10"/>
        <v>6509.4799999999923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2</v>
      </c>
      <c r="C693" s="298">
        <v>46073</v>
      </c>
      <c r="D693" s="299" t="s">
        <v>418</v>
      </c>
      <c r="E693" s="331">
        <v>19.57</v>
      </c>
      <c r="F693" s="331"/>
      <c r="G693" s="333">
        <f t="shared" si="10"/>
        <v>6569.3599999999924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22</v>
      </c>
      <c r="C694" s="298">
        <v>46073</v>
      </c>
      <c r="D694" s="299" t="s">
        <v>323</v>
      </c>
      <c r="E694" s="331">
        <v>20.22</v>
      </c>
      <c r="F694" s="331"/>
      <c r="G694" s="333">
        <f t="shared" si="10"/>
        <v>6588.9299999999921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46073</v>
      </c>
      <c r="D695" s="299" t="s">
        <v>358</v>
      </c>
      <c r="E695" s="331">
        <v>5.3</v>
      </c>
      <c r="F695" s="331"/>
      <c r="G695" s="333">
        <f t="shared" si="10"/>
        <v>6609.1499999999924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3</v>
      </c>
      <c r="C696" s="298">
        <v>46073</v>
      </c>
      <c r="D696" s="299" t="s">
        <v>324</v>
      </c>
      <c r="E696" s="331">
        <v>8.1300000000000008</v>
      </c>
      <c r="F696" s="331"/>
      <c r="G696" s="333">
        <f t="shared" si="10"/>
        <v>6614.4499999999925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4</v>
      </c>
      <c r="C697" s="298">
        <v>46073</v>
      </c>
      <c r="D697" s="299" t="s">
        <v>310</v>
      </c>
      <c r="E697" s="331">
        <v>32.43</v>
      </c>
      <c r="F697" s="331"/>
      <c r="G697" s="333">
        <f t="shared" si="10"/>
        <v>6622.5799999999927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8</v>
      </c>
      <c r="C698" s="298">
        <v>46073</v>
      </c>
      <c r="D698" s="299" t="s">
        <v>432</v>
      </c>
      <c r="E698" s="331">
        <v>98.65</v>
      </c>
      <c r="F698" s="331"/>
      <c r="G698" s="333">
        <f t="shared" si="10"/>
        <v>6655.0099999999929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6</v>
      </c>
      <c r="C699" s="298">
        <v>46072</v>
      </c>
      <c r="D699" s="299" t="s">
        <v>300</v>
      </c>
      <c r="E699" s="331">
        <v>30.87</v>
      </c>
      <c r="F699" s="331"/>
      <c r="G699" s="333">
        <f t="shared" si="10"/>
        <v>6753.6599999999926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6</v>
      </c>
      <c r="C700" s="298">
        <v>46072</v>
      </c>
      <c r="D700" s="299" t="s">
        <v>300</v>
      </c>
      <c r="E700" s="331">
        <v>15.96</v>
      </c>
      <c r="F700" s="331"/>
      <c r="G700" s="333">
        <f t="shared" si="10"/>
        <v>6784.5299999999925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2</v>
      </c>
      <c r="C701" s="298">
        <v>46072</v>
      </c>
      <c r="D701" s="299" t="s">
        <v>296</v>
      </c>
      <c r="E701" s="331">
        <v>17.36</v>
      </c>
      <c r="F701" s="331"/>
      <c r="G701" s="333">
        <f t="shared" si="10"/>
        <v>6800.4899999999925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22</v>
      </c>
      <c r="C702" s="298">
        <v>46072</v>
      </c>
      <c r="D702" s="299" t="s">
        <v>328</v>
      </c>
      <c r="E702" s="331">
        <v>7.46</v>
      </c>
      <c r="F702" s="331"/>
      <c r="G702" s="333">
        <f t="shared" si="10"/>
        <v>6817.8499999999922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291</v>
      </c>
      <c r="B703" s="330">
        <v>39</v>
      </c>
      <c r="C703" s="298">
        <v>46072</v>
      </c>
      <c r="D703" s="299" t="s">
        <v>292</v>
      </c>
      <c r="E703" s="331"/>
      <c r="F703" s="331">
        <v>2763.77</v>
      </c>
      <c r="G703" s="333">
        <f t="shared" si="10"/>
        <v>6825.3099999999922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335</v>
      </c>
      <c r="B704" s="330" t="s">
        <v>335</v>
      </c>
      <c r="C704" s="298">
        <v>46071</v>
      </c>
      <c r="D704" s="299" t="s">
        <v>336</v>
      </c>
      <c r="E704" s="331">
        <v>182.55</v>
      </c>
      <c r="F704" s="331"/>
      <c r="G704" s="333">
        <f t="shared" si="10"/>
        <v>4061.5399999999927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15</v>
      </c>
      <c r="C705" s="298">
        <v>46071</v>
      </c>
      <c r="D705" s="299" t="s">
        <v>185</v>
      </c>
      <c r="E705" s="331">
        <v>188.16</v>
      </c>
      <c r="F705" s="331"/>
      <c r="G705" s="333">
        <f t="shared" si="10"/>
        <v>4244.0899999999929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291</v>
      </c>
      <c r="B706" s="330">
        <v>40</v>
      </c>
      <c r="C706" s="298">
        <v>46071</v>
      </c>
      <c r="D706" s="299" t="s">
        <v>316</v>
      </c>
      <c r="E706" s="331"/>
      <c r="F706" s="331">
        <v>1281.58</v>
      </c>
      <c r="G706" s="333">
        <f t="shared" si="10"/>
        <v>4432.2499999999927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46071</v>
      </c>
      <c r="D707" s="299" t="s">
        <v>433</v>
      </c>
      <c r="E707" s="331">
        <v>-146</v>
      </c>
      <c r="F707" s="331"/>
      <c r="G707" s="333">
        <f t="shared" si="10"/>
        <v>3150.6699999999933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46071</v>
      </c>
      <c r="D708" s="299" t="s">
        <v>434</v>
      </c>
      <c r="E708" s="331">
        <v>-13</v>
      </c>
      <c r="F708" s="331"/>
      <c r="G708" s="333">
        <f t="shared" si="10"/>
        <v>3004.6699999999933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335</v>
      </c>
      <c r="B709" s="330" t="s">
        <v>335</v>
      </c>
      <c r="C709" s="298">
        <v>46071</v>
      </c>
      <c r="D709" s="299" t="s">
        <v>460</v>
      </c>
      <c r="E709" s="331"/>
      <c r="F709" s="331">
        <v>191</v>
      </c>
      <c r="G709" s="333">
        <f t="shared" si="10"/>
        <v>2991.6699999999933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6</v>
      </c>
      <c r="C710" s="298">
        <v>46071</v>
      </c>
      <c r="D710" s="299" t="s">
        <v>300</v>
      </c>
      <c r="E710" s="331">
        <v>43.63</v>
      </c>
      <c r="F710" s="331"/>
      <c r="G710" s="333">
        <f t="shared" si="10"/>
        <v>2800.6699999999933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6</v>
      </c>
      <c r="C711" s="298">
        <v>46071</v>
      </c>
      <c r="D711" s="299" t="s">
        <v>300</v>
      </c>
      <c r="E711" s="331">
        <v>10.64</v>
      </c>
      <c r="F711" s="331"/>
      <c r="G711" s="333">
        <f t="shared" si="10"/>
        <v>2844.2999999999934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8</v>
      </c>
      <c r="C712" s="298">
        <v>46071</v>
      </c>
      <c r="D712" s="299" t="s">
        <v>296</v>
      </c>
      <c r="E712" s="331">
        <v>14.87</v>
      </c>
      <c r="F712" s="331"/>
      <c r="G712" s="333">
        <f t="shared" si="10"/>
        <v>2854.9399999999932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46071</v>
      </c>
      <c r="D713" s="299" t="s">
        <v>295</v>
      </c>
      <c r="E713" s="331">
        <v>12.99</v>
      </c>
      <c r="F713" s="331"/>
      <c r="G713" s="333">
        <f t="shared" si="10"/>
        <v>2869.8099999999931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4</v>
      </c>
      <c r="C714" s="298">
        <v>46071</v>
      </c>
      <c r="D714" s="299" t="s">
        <v>295</v>
      </c>
      <c r="E714" s="331">
        <v>29.47</v>
      </c>
      <c r="F714" s="331"/>
      <c r="G714" s="333">
        <f t="shared" si="10"/>
        <v>2882.7999999999929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22</v>
      </c>
      <c r="C715" s="298">
        <v>46071</v>
      </c>
      <c r="D715" s="299" t="s">
        <v>401</v>
      </c>
      <c r="E715" s="331">
        <v>13.84</v>
      </c>
      <c r="F715" s="331"/>
      <c r="G715" s="333">
        <f t="shared" si="10"/>
        <v>2912.2699999999927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2</v>
      </c>
      <c r="C716" s="298">
        <v>46071</v>
      </c>
      <c r="D716" s="299" t="s">
        <v>435</v>
      </c>
      <c r="E716" s="331">
        <v>64.569999999999993</v>
      </c>
      <c r="F716" s="331"/>
      <c r="G716" s="333">
        <f t="shared" si="10"/>
        <v>2926.1099999999929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294</v>
      </c>
      <c r="B717" s="330">
        <v>21</v>
      </c>
      <c r="C717" s="298">
        <v>46070</v>
      </c>
      <c r="D717" s="299" t="s">
        <v>194</v>
      </c>
      <c r="E717" s="331">
        <v>81</v>
      </c>
      <c r="F717" s="331"/>
      <c r="G717" s="333">
        <f t="shared" si="10"/>
        <v>2990.679999999993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46070</v>
      </c>
      <c r="D718" s="299" t="s">
        <v>384</v>
      </c>
      <c r="E718" s="331">
        <v>81.41</v>
      </c>
      <c r="F718" s="331"/>
      <c r="G718" s="333">
        <f t="shared" si="10"/>
        <v>3071.679999999993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6</v>
      </c>
      <c r="C719" s="298">
        <v>46070</v>
      </c>
      <c r="D719" s="299" t="s">
        <v>300</v>
      </c>
      <c r="E719" s="331">
        <v>113.74</v>
      </c>
      <c r="F719" s="331"/>
      <c r="G719" s="333">
        <f t="shared" si="10"/>
        <v>3153.0899999999929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294</v>
      </c>
      <c r="B720" s="330">
        <v>43</v>
      </c>
      <c r="C720" s="298">
        <v>46070</v>
      </c>
      <c r="D720" s="299" t="s">
        <v>333</v>
      </c>
      <c r="E720" s="331">
        <v>29.8</v>
      </c>
      <c r="F720" s="331"/>
      <c r="G720" s="333">
        <f t="shared" si="10"/>
        <v>3266.8299999999927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294</v>
      </c>
      <c r="B721" s="330">
        <v>42</v>
      </c>
      <c r="C721" s="298">
        <v>46070</v>
      </c>
      <c r="D721" s="299" t="s">
        <v>333</v>
      </c>
      <c r="E721" s="331">
        <v>37.25</v>
      </c>
      <c r="F721" s="331"/>
      <c r="G721" s="333">
        <f t="shared" si="10"/>
        <v>3296.6299999999928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46070</v>
      </c>
      <c r="D722" s="299" t="s">
        <v>424</v>
      </c>
      <c r="E722" s="331">
        <v>7.97</v>
      </c>
      <c r="F722" s="331"/>
      <c r="G722" s="333">
        <f t="shared" si="10"/>
        <v>3333.8799999999928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294</v>
      </c>
      <c r="B723" s="330">
        <v>17</v>
      </c>
      <c r="C723" s="298">
        <v>46070</v>
      </c>
      <c r="D723" s="299" t="s">
        <v>188</v>
      </c>
      <c r="E723" s="331">
        <v>42.65</v>
      </c>
      <c r="F723" s="331"/>
      <c r="G723" s="333">
        <f t="shared" si="10"/>
        <v>3341.8499999999926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6</v>
      </c>
      <c r="C724" s="298">
        <v>46070</v>
      </c>
      <c r="D724" s="299" t="s">
        <v>436</v>
      </c>
      <c r="E724" s="331">
        <v>40</v>
      </c>
      <c r="F724" s="331"/>
      <c r="G724" s="333">
        <f t="shared" si="10"/>
        <v>3384.4999999999927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294</v>
      </c>
      <c r="B725" s="330">
        <v>11</v>
      </c>
      <c r="C725" s="298">
        <v>46070</v>
      </c>
      <c r="D725" s="299" t="s">
        <v>178</v>
      </c>
      <c r="E725" s="331">
        <v>480.91</v>
      </c>
      <c r="F725" s="331"/>
      <c r="G725" s="333">
        <f t="shared" si="10"/>
        <v>3424.4999999999927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294</v>
      </c>
      <c r="B726" s="330">
        <v>23</v>
      </c>
      <c r="C726" s="298">
        <v>46070</v>
      </c>
      <c r="D726" s="299" t="s">
        <v>63</v>
      </c>
      <c r="E726" s="331">
        <v>529.46</v>
      </c>
      <c r="F726" s="331"/>
      <c r="G726" s="333">
        <f t="shared" si="10"/>
        <v>3905.4099999999926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46069</v>
      </c>
      <c r="D727" s="299" t="s">
        <v>324</v>
      </c>
      <c r="E727" s="331">
        <v>16.079999999999998</v>
      </c>
      <c r="F727" s="331"/>
      <c r="G727" s="333">
        <f t="shared" si="10"/>
        <v>4434.8699999999926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6</v>
      </c>
      <c r="C728" s="298">
        <v>46069</v>
      </c>
      <c r="D728" s="299" t="s">
        <v>300</v>
      </c>
      <c r="E728" s="331">
        <v>21.17</v>
      </c>
      <c r="F728" s="331"/>
      <c r="G728" s="333">
        <f t="shared" si="10"/>
        <v>4450.9499999999925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46069</v>
      </c>
      <c r="D729" s="299" t="s">
        <v>300</v>
      </c>
      <c r="E729" s="331">
        <v>17.03</v>
      </c>
      <c r="F729" s="331"/>
      <c r="G729" s="333">
        <f t="shared" si="10"/>
        <v>4472.1199999999926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46069</v>
      </c>
      <c r="D730" s="299" t="s">
        <v>296</v>
      </c>
      <c r="E730" s="331">
        <v>18.309999999999999</v>
      </c>
      <c r="F730" s="331"/>
      <c r="G730" s="333">
        <f t="shared" si="10"/>
        <v>4489.1499999999924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46069</v>
      </c>
      <c r="D731" s="299" t="s">
        <v>301</v>
      </c>
      <c r="E731" s="331">
        <v>19.3</v>
      </c>
      <c r="F731" s="331"/>
      <c r="G731" s="333">
        <f t="shared" si="10"/>
        <v>4507.4599999999928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6</v>
      </c>
      <c r="C732" s="298">
        <v>46069</v>
      </c>
      <c r="D732" s="299" t="s">
        <v>397</v>
      </c>
      <c r="E732" s="331">
        <v>24.67</v>
      </c>
      <c r="F732" s="331"/>
      <c r="G732" s="333">
        <f t="shared" si="10"/>
        <v>4526.7599999999929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287</v>
      </c>
      <c r="B733" s="330" t="s">
        <v>287</v>
      </c>
      <c r="C733" s="298">
        <v>46069</v>
      </c>
      <c r="D733" s="299" t="s">
        <v>397</v>
      </c>
      <c r="E733" s="331">
        <v>152.41999999999999</v>
      </c>
      <c r="F733" s="331">
        <v>152.41999999999999</v>
      </c>
      <c r="G733" s="333">
        <f t="shared" si="10"/>
        <v>4551.429999999993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6</v>
      </c>
      <c r="C734" s="298">
        <v>46068</v>
      </c>
      <c r="D734" s="299" t="s">
        <v>437</v>
      </c>
      <c r="E734" s="331">
        <v>233.83</v>
      </c>
      <c r="F734" s="331"/>
      <c r="G734" s="333">
        <f t="shared" si="10"/>
        <v>4551.429999999993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46068</v>
      </c>
      <c r="D735" s="299" t="s">
        <v>326</v>
      </c>
      <c r="E735" s="331">
        <v>50.87</v>
      </c>
      <c r="F735" s="331"/>
      <c r="G735" s="333">
        <f t="shared" si="10"/>
        <v>4785.2599999999929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46068</v>
      </c>
      <c r="D736" s="299" t="s">
        <v>438</v>
      </c>
      <c r="E736" s="331">
        <v>16</v>
      </c>
      <c r="F736" s="331"/>
      <c r="G736" s="333">
        <f t="shared" si="10"/>
        <v>4836.1299999999928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46068</v>
      </c>
      <c r="D737" s="299" t="s">
        <v>353</v>
      </c>
      <c r="E737" s="331">
        <v>30</v>
      </c>
      <c r="F737" s="331"/>
      <c r="G737" s="333">
        <f t="shared" si="10"/>
        <v>4852.1299999999928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46068</v>
      </c>
      <c r="D738" s="299" t="s">
        <v>306</v>
      </c>
      <c r="E738" s="331">
        <v>76</v>
      </c>
      <c r="F738" s="331"/>
      <c r="G738" s="333">
        <f t="shared" si="10"/>
        <v>4882.1299999999928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3</v>
      </c>
      <c r="C739" s="298">
        <v>46068</v>
      </c>
      <c r="D739" s="299" t="s">
        <v>348</v>
      </c>
      <c r="E739" s="331">
        <v>3.59</v>
      </c>
      <c r="F739" s="331"/>
      <c r="G739" s="333">
        <f t="shared" si="10"/>
        <v>4958.1299999999928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6</v>
      </c>
      <c r="C740" s="298">
        <v>46068</v>
      </c>
      <c r="D740" s="299" t="s">
        <v>439</v>
      </c>
      <c r="E740" s="331">
        <v>70</v>
      </c>
      <c r="F740" s="331"/>
      <c r="G740" s="333">
        <f t="shared" si="10"/>
        <v>4961.719999999993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8</v>
      </c>
      <c r="C741" s="298">
        <v>46068</v>
      </c>
      <c r="D741" s="299" t="s">
        <v>440</v>
      </c>
      <c r="E741" s="331">
        <v>175</v>
      </c>
      <c r="F741" s="331"/>
      <c r="G741" s="333">
        <f t="shared" si="10"/>
        <v>5031.719999999993</v>
      </c>
      <c r="H741" s="334" t="s">
        <v>298</v>
      </c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8</v>
      </c>
      <c r="C742" s="298">
        <v>46067</v>
      </c>
      <c r="D742" s="299" t="s">
        <v>319</v>
      </c>
      <c r="E742" s="331">
        <v>13.09</v>
      </c>
      <c r="F742" s="331"/>
      <c r="G742" s="333">
        <f t="shared" si="10"/>
        <v>5206.719999999993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3</v>
      </c>
      <c r="C743" s="298">
        <v>46067</v>
      </c>
      <c r="D743" s="299" t="s">
        <v>296</v>
      </c>
      <c r="E743" s="331">
        <v>7.56</v>
      </c>
      <c r="F743" s="331"/>
      <c r="G743" s="333">
        <f t="shared" si="10"/>
        <v>5219.8099999999931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4</v>
      </c>
      <c r="C744" s="298">
        <v>46067</v>
      </c>
      <c r="D744" s="299" t="s">
        <v>296</v>
      </c>
      <c r="E744" s="331">
        <v>32.409999999999997</v>
      </c>
      <c r="F744" s="331"/>
      <c r="G744" s="333">
        <f t="shared" si="10"/>
        <v>5227.3699999999935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5</v>
      </c>
      <c r="C745" s="298">
        <v>46067</v>
      </c>
      <c r="D745" s="299" t="s">
        <v>441</v>
      </c>
      <c r="E745" s="331">
        <v>400</v>
      </c>
      <c r="F745" s="331"/>
      <c r="G745" s="333">
        <f t="shared" si="10"/>
        <v>5259.7799999999934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8</v>
      </c>
      <c r="C746" s="298">
        <v>46066</v>
      </c>
      <c r="D746" s="299" t="s">
        <v>319</v>
      </c>
      <c r="E746" s="331">
        <v>41.51</v>
      </c>
      <c r="F746" s="331"/>
      <c r="G746" s="333">
        <f t="shared" si="10"/>
        <v>5659.7799999999934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4</v>
      </c>
      <c r="C747" s="298">
        <v>46066</v>
      </c>
      <c r="D747" s="299" t="s">
        <v>296</v>
      </c>
      <c r="E747" s="331">
        <v>21.55</v>
      </c>
      <c r="F747" s="331"/>
      <c r="G747" s="333">
        <f t="shared" si="10"/>
        <v>5701.2899999999936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2</v>
      </c>
      <c r="C748" s="298">
        <v>46066</v>
      </c>
      <c r="D748" s="299" t="s">
        <v>358</v>
      </c>
      <c r="E748" s="331">
        <v>12.45</v>
      </c>
      <c r="F748" s="331"/>
      <c r="G748" s="333">
        <f t="shared" si="10"/>
        <v>5722.8399999999938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287</v>
      </c>
      <c r="B749" s="330" t="s">
        <v>287</v>
      </c>
      <c r="C749" s="298">
        <v>46066</v>
      </c>
      <c r="D749" s="299" t="s">
        <v>397</v>
      </c>
      <c r="E749" s="331">
        <v>91.38</v>
      </c>
      <c r="F749" s="331">
        <v>91.38</v>
      </c>
      <c r="G749" s="333">
        <f t="shared" si="10"/>
        <v>5735.2899999999936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1</v>
      </c>
      <c r="C750" s="298">
        <v>46066</v>
      </c>
      <c r="D750" s="299" t="s">
        <v>311</v>
      </c>
      <c r="E750" s="331">
        <v>16.48</v>
      </c>
      <c r="F750" s="331"/>
      <c r="G750" s="333">
        <f t="shared" si="10"/>
        <v>5735.2899999999936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1</v>
      </c>
      <c r="C751" s="298">
        <v>46066</v>
      </c>
      <c r="D751" s="299" t="s">
        <v>428</v>
      </c>
      <c r="E751" s="331">
        <v>12.76</v>
      </c>
      <c r="F751" s="331"/>
      <c r="G751" s="333">
        <f t="shared" si="10"/>
        <v>5751.7699999999932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4</v>
      </c>
      <c r="C752" s="298">
        <v>46066</v>
      </c>
      <c r="D752" s="299" t="s">
        <v>329</v>
      </c>
      <c r="E752" s="331">
        <v>37.9</v>
      </c>
      <c r="F752" s="331"/>
      <c r="G752" s="333">
        <f t="shared" si="10"/>
        <v>5764.5299999999934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291</v>
      </c>
      <c r="B753" s="330">
        <v>40</v>
      </c>
      <c r="C753" s="298">
        <v>46066</v>
      </c>
      <c r="D753" s="299" t="s">
        <v>316</v>
      </c>
      <c r="E753" s="331"/>
      <c r="F753" s="331">
        <v>427.18</v>
      </c>
      <c r="G753" s="333">
        <f t="shared" si="10"/>
        <v>5802.429999999993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291</v>
      </c>
      <c r="B754" s="330">
        <v>38</v>
      </c>
      <c r="C754" s="298">
        <v>46066</v>
      </c>
      <c r="D754" s="299" t="s">
        <v>293</v>
      </c>
      <c r="E754" s="331"/>
      <c r="F754" s="331">
        <v>4278.16</v>
      </c>
      <c r="G754" s="333">
        <f t="shared" si="10"/>
        <v>5375.2499999999927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8</v>
      </c>
      <c r="C755" s="298">
        <v>46065</v>
      </c>
      <c r="D755" s="299" t="s">
        <v>357</v>
      </c>
      <c r="E755" s="331">
        <v>111.36</v>
      </c>
      <c r="F755" s="331"/>
      <c r="G755" s="333">
        <f t="shared" si="10"/>
        <v>1097.0899999999931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46065</v>
      </c>
      <c r="D756" s="299" t="s">
        <v>442</v>
      </c>
      <c r="E756" s="331">
        <v>16</v>
      </c>
      <c r="F756" s="331"/>
      <c r="G756" s="333">
        <f t="shared" si="10"/>
        <v>1208.449999999993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6</v>
      </c>
      <c r="C757" s="298">
        <v>46065</v>
      </c>
      <c r="D757" s="299" t="s">
        <v>300</v>
      </c>
      <c r="E757" s="331">
        <v>29.81</v>
      </c>
      <c r="F757" s="331"/>
      <c r="G757" s="333">
        <f t="shared" si="10"/>
        <v>1224.449999999993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294</v>
      </c>
      <c r="B758" s="330">
        <v>19</v>
      </c>
      <c r="C758" s="298">
        <v>46065</v>
      </c>
      <c r="D758" s="299" t="s">
        <v>191</v>
      </c>
      <c r="E758" s="331">
        <v>200</v>
      </c>
      <c r="F758" s="331"/>
      <c r="G758" s="333">
        <f t="shared" si="10"/>
        <v>1254.2599999999929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2</v>
      </c>
      <c r="C759" s="298">
        <v>46065</v>
      </c>
      <c r="D759" s="299" t="s">
        <v>296</v>
      </c>
      <c r="E759" s="331">
        <v>7.56</v>
      </c>
      <c r="F759" s="331"/>
      <c r="G759" s="333">
        <f t="shared" si="10"/>
        <v>1454.2599999999929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4</v>
      </c>
      <c r="C760" s="298">
        <v>46065</v>
      </c>
      <c r="D760" s="299" t="s">
        <v>296</v>
      </c>
      <c r="E760" s="331">
        <v>65.78</v>
      </c>
      <c r="F760" s="331"/>
      <c r="G760" s="333">
        <f t="shared" si="10"/>
        <v>1461.8199999999929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3</v>
      </c>
      <c r="C761" s="298">
        <v>46065</v>
      </c>
      <c r="D761" s="299" t="s">
        <v>296</v>
      </c>
      <c r="E761" s="331">
        <v>3.93</v>
      </c>
      <c r="F761" s="331"/>
      <c r="G761" s="333">
        <f t="shared" si="10"/>
        <v>1527.5999999999929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7</v>
      </c>
      <c r="C762" s="298">
        <v>46065</v>
      </c>
      <c r="D762" s="299" t="s">
        <v>443</v>
      </c>
      <c r="E762" s="331">
        <v>564.83000000000004</v>
      </c>
      <c r="F762" s="331"/>
      <c r="G762" s="333">
        <f t="shared" si="10"/>
        <v>1531.5299999999929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7</v>
      </c>
      <c r="C763" s="298">
        <v>46065</v>
      </c>
      <c r="D763" s="299" t="s">
        <v>444</v>
      </c>
      <c r="E763" s="331">
        <v>70.180000000000007</v>
      </c>
      <c r="F763" s="331"/>
      <c r="G763" s="333">
        <f t="shared" si="10"/>
        <v>2096.3599999999929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6</v>
      </c>
      <c r="C764" s="298">
        <v>46065</v>
      </c>
      <c r="D764" s="299" t="s">
        <v>445</v>
      </c>
      <c r="E764" s="331">
        <v>2.66</v>
      </c>
      <c r="F764" s="331"/>
      <c r="G764" s="333">
        <f t="shared" si="10"/>
        <v>2166.5399999999927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5</v>
      </c>
      <c r="C765" s="298">
        <v>46064</v>
      </c>
      <c r="D765" s="299" t="s">
        <v>429</v>
      </c>
      <c r="E765" s="331">
        <v>103.25</v>
      </c>
      <c r="F765" s="331"/>
      <c r="G765" s="333">
        <f t="shared" si="10"/>
        <v>2169.1999999999925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4</v>
      </c>
      <c r="C766" s="298">
        <v>46064</v>
      </c>
      <c r="D766" s="299" t="s">
        <v>363</v>
      </c>
      <c r="E766" s="331">
        <v>30.39</v>
      </c>
      <c r="F766" s="331"/>
      <c r="G766" s="333">
        <f t="shared" si="10"/>
        <v>2272.4499999999925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2</v>
      </c>
      <c r="C767" s="298">
        <v>46064</v>
      </c>
      <c r="D767" s="299" t="s">
        <v>296</v>
      </c>
      <c r="E767" s="331">
        <v>9.92</v>
      </c>
      <c r="F767" s="331"/>
      <c r="G767" s="333">
        <f t="shared" si="10"/>
        <v>2302.8399999999924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3</v>
      </c>
      <c r="C768" s="298">
        <v>46064</v>
      </c>
      <c r="D768" s="299" t="s">
        <v>295</v>
      </c>
      <c r="E768" s="331">
        <v>3.49</v>
      </c>
      <c r="F768" s="331"/>
      <c r="G768" s="333">
        <f t="shared" si="10"/>
        <v>2312.7599999999925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294</v>
      </c>
      <c r="B769" s="330">
        <v>22</v>
      </c>
      <c r="C769" s="298">
        <v>46064</v>
      </c>
      <c r="D769" s="299" t="s">
        <v>352</v>
      </c>
      <c r="E769" s="331">
        <v>19.16</v>
      </c>
      <c r="F769" s="331"/>
      <c r="G769" s="333">
        <f t="shared" si="10"/>
        <v>2316.2499999999923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6</v>
      </c>
      <c r="C770" s="298">
        <v>46063</v>
      </c>
      <c r="D770" s="299" t="s">
        <v>412</v>
      </c>
      <c r="E770" s="331">
        <v>-8</v>
      </c>
      <c r="F770" s="331"/>
      <c r="G770" s="333">
        <f t="shared" si="10"/>
        <v>2335.4099999999921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46063</v>
      </c>
      <c r="D771" s="299" t="s">
        <v>446</v>
      </c>
      <c r="E771" s="331">
        <v>-0.04</v>
      </c>
      <c r="F771" s="331"/>
      <c r="G771" s="333">
        <f t="shared" si="10"/>
        <v>2327.4099999999921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335</v>
      </c>
      <c r="B772" s="330" t="s">
        <v>335</v>
      </c>
      <c r="C772" s="298">
        <v>46063</v>
      </c>
      <c r="D772" s="299" t="s">
        <v>447</v>
      </c>
      <c r="E772" s="331">
        <v>65.78</v>
      </c>
      <c r="F772" s="331"/>
      <c r="G772" s="333">
        <f t="shared" si="10"/>
        <v>2327.3699999999922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294</v>
      </c>
      <c r="B773" s="330">
        <v>13</v>
      </c>
      <c r="C773" s="298">
        <v>46063</v>
      </c>
      <c r="D773" s="299" t="s">
        <v>182</v>
      </c>
      <c r="E773" s="331">
        <v>159.35</v>
      </c>
      <c r="F773" s="331"/>
      <c r="G773" s="333">
        <f t="shared" si="10"/>
        <v>2393.1499999999924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46063</v>
      </c>
      <c r="D774" s="299" t="s">
        <v>296</v>
      </c>
      <c r="E774" s="331">
        <v>16.29</v>
      </c>
      <c r="F774" s="331"/>
      <c r="G774" s="333">
        <f t="shared" si="10"/>
        <v>2552.4999999999923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1</v>
      </c>
      <c r="C775" s="298">
        <v>46063</v>
      </c>
      <c r="D775" s="299" t="s">
        <v>311</v>
      </c>
      <c r="E775" s="331">
        <v>19.329999999999998</v>
      </c>
      <c r="F775" s="331"/>
      <c r="G775" s="333">
        <f t="shared" si="10"/>
        <v>2568.7899999999922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3</v>
      </c>
      <c r="C776" s="298">
        <v>46062</v>
      </c>
      <c r="D776" s="299" t="s">
        <v>448</v>
      </c>
      <c r="E776" s="331">
        <v>8.61</v>
      </c>
      <c r="F776" s="331"/>
      <c r="G776" s="333">
        <f t="shared" ref="G776:G1021" si="11">G777-E776+F776</f>
        <v>2588.1199999999922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46062</v>
      </c>
      <c r="D777" s="299" t="s">
        <v>296</v>
      </c>
      <c r="E777" s="331">
        <v>13.41</v>
      </c>
      <c r="F777" s="331"/>
      <c r="G777" s="333">
        <f t="shared" si="11"/>
        <v>2596.7299999999923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18</v>
      </c>
      <c r="C778" s="298">
        <v>46062</v>
      </c>
      <c r="D778" s="299" t="s">
        <v>361</v>
      </c>
      <c r="E778" s="331">
        <v>400</v>
      </c>
      <c r="F778" s="331"/>
      <c r="G778" s="333">
        <f t="shared" si="11"/>
        <v>2610.1399999999921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9</v>
      </c>
      <c r="C779" s="298">
        <v>46062</v>
      </c>
      <c r="D779" s="299" t="s">
        <v>58</v>
      </c>
      <c r="E779" s="331">
        <v>1281.53</v>
      </c>
      <c r="F779" s="331"/>
      <c r="G779" s="333">
        <f t="shared" si="11"/>
        <v>3010.1399999999921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5</v>
      </c>
      <c r="C780" s="298">
        <v>46062</v>
      </c>
      <c r="D780" s="299" t="s">
        <v>449</v>
      </c>
      <c r="E780" s="331">
        <v>50</v>
      </c>
      <c r="F780" s="331"/>
      <c r="G780" s="333">
        <f t="shared" si="11"/>
        <v>4291.6699999999919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46062</v>
      </c>
      <c r="D781" s="299" t="s">
        <v>450</v>
      </c>
      <c r="E781" s="331">
        <v>12.1</v>
      </c>
      <c r="F781" s="331"/>
      <c r="G781" s="333">
        <f t="shared" si="11"/>
        <v>4341.6699999999919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1</v>
      </c>
      <c r="C782" s="298">
        <v>46061</v>
      </c>
      <c r="D782" s="299" t="s">
        <v>306</v>
      </c>
      <c r="E782" s="331">
        <v>72.099999999999994</v>
      </c>
      <c r="F782" s="331"/>
      <c r="G782" s="333">
        <f t="shared" si="11"/>
        <v>4353.7699999999923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8</v>
      </c>
      <c r="C783" s="298">
        <v>46061</v>
      </c>
      <c r="D783" s="299" t="s">
        <v>319</v>
      </c>
      <c r="E783" s="331">
        <v>30.25</v>
      </c>
      <c r="F783" s="331"/>
      <c r="G783" s="333">
        <f t="shared" si="11"/>
        <v>4425.8699999999926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3</v>
      </c>
      <c r="C784" s="298">
        <v>46061</v>
      </c>
      <c r="D784" s="299" t="s">
        <v>296</v>
      </c>
      <c r="E784" s="331">
        <v>3.72</v>
      </c>
      <c r="F784" s="331"/>
      <c r="G784" s="333">
        <f t="shared" si="11"/>
        <v>4456.1199999999926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4</v>
      </c>
      <c r="C785" s="298">
        <v>46061</v>
      </c>
      <c r="D785" s="299" t="s">
        <v>296</v>
      </c>
      <c r="E785" s="331">
        <v>41.6</v>
      </c>
      <c r="F785" s="331"/>
      <c r="G785" s="333">
        <f t="shared" si="11"/>
        <v>4459.8399999999929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3</v>
      </c>
      <c r="C786" s="298">
        <v>46061</v>
      </c>
      <c r="D786" s="299" t="s">
        <v>451</v>
      </c>
      <c r="E786" s="331">
        <v>1</v>
      </c>
      <c r="F786" s="331"/>
      <c r="G786" s="333">
        <f t="shared" si="11"/>
        <v>4501.4399999999932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46061</v>
      </c>
      <c r="D787" s="299" t="s">
        <v>358</v>
      </c>
      <c r="E787" s="331">
        <v>10.17</v>
      </c>
      <c r="F787" s="331"/>
      <c r="G787" s="333">
        <f t="shared" si="11"/>
        <v>4502.4399999999932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287</v>
      </c>
      <c r="B788" s="330" t="s">
        <v>287</v>
      </c>
      <c r="C788" s="298">
        <v>46060</v>
      </c>
      <c r="D788" s="299" t="s">
        <v>452</v>
      </c>
      <c r="E788" s="331">
        <v>367.77</v>
      </c>
      <c r="F788" s="331">
        <v>367.77</v>
      </c>
      <c r="G788" s="333">
        <f t="shared" si="11"/>
        <v>4512.6099999999933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4</v>
      </c>
      <c r="C789" s="298">
        <v>46060</v>
      </c>
      <c r="D789" s="299" t="s">
        <v>310</v>
      </c>
      <c r="E789" s="331">
        <v>32.36</v>
      </c>
      <c r="F789" s="331"/>
      <c r="G789" s="333">
        <f t="shared" si="11"/>
        <v>4512.6099999999933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6</v>
      </c>
      <c r="C790" s="298">
        <v>46060</v>
      </c>
      <c r="D790" s="299" t="s">
        <v>453</v>
      </c>
      <c r="E790" s="331">
        <v>41.39</v>
      </c>
      <c r="F790" s="331"/>
      <c r="G790" s="333">
        <f t="shared" si="11"/>
        <v>4544.969999999993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1</v>
      </c>
      <c r="C791" s="298">
        <v>46060</v>
      </c>
      <c r="D791" s="299" t="s">
        <v>445</v>
      </c>
      <c r="E791" s="331">
        <v>35.770000000000003</v>
      </c>
      <c r="F791" s="331"/>
      <c r="G791" s="333">
        <f t="shared" si="11"/>
        <v>4586.3599999999933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3</v>
      </c>
      <c r="C792" s="298">
        <v>46060</v>
      </c>
      <c r="D792" s="299" t="s">
        <v>348</v>
      </c>
      <c r="E792" s="331">
        <v>25</v>
      </c>
      <c r="F792" s="331"/>
      <c r="G792" s="333">
        <f t="shared" si="11"/>
        <v>4622.1299999999937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8</v>
      </c>
      <c r="C793" s="298">
        <v>46060</v>
      </c>
      <c r="D793" s="299" t="s">
        <v>296</v>
      </c>
      <c r="E793" s="331">
        <v>6.69</v>
      </c>
      <c r="F793" s="331"/>
      <c r="G793" s="333">
        <f t="shared" si="11"/>
        <v>4647.1299999999937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4</v>
      </c>
      <c r="C794" s="298">
        <v>46060</v>
      </c>
      <c r="D794" s="299" t="s">
        <v>296</v>
      </c>
      <c r="E794" s="331">
        <v>47.85</v>
      </c>
      <c r="F794" s="331"/>
      <c r="G794" s="333">
        <f t="shared" si="11"/>
        <v>4653.8199999999933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46059</v>
      </c>
      <c r="D795" s="299" t="s">
        <v>301</v>
      </c>
      <c r="E795" s="331">
        <v>20</v>
      </c>
      <c r="F795" s="331"/>
      <c r="G795" s="333">
        <f t="shared" si="11"/>
        <v>4701.6699999999937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291</v>
      </c>
      <c r="B796" s="330">
        <v>40</v>
      </c>
      <c r="C796" s="298">
        <v>46059</v>
      </c>
      <c r="D796" s="299" t="s">
        <v>316</v>
      </c>
      <c r="E796" s="331"/>
      <c r="F796" s="331">
        <v>822.99</v>
      </c>
      <c r="G796" s="333">
        <f t="shared" si="11"/>
        <v>4721.6699999999937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14</v>
      </c>
      <c r="C797" s="298">
        <v>46059</v>
      </c>
      <c r="D797" s="299" t="s">
        <v>366</v>
      </c>
      <c r="E797" s="331">
        <v>66.67</v>
      </c>
      <c r="F797" s="331"/>
      <c r="G797" s="333">
        <f t="shared" si="11"/>
        <v>3898.6799999999935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2</v>
      </c>
      <c r="C798" s="298">
        <v>46059</v>
      </c>
      <c r="D798" s="299" t="s">
        <v>296</v>
      </c>
      <c r="E798" s="331">
        <v>9.35</v>
      </c>
      <c r="F798" s="331"/>
      <c r="G798" s="333">
        <f t="shared" si="11"/>
        <v>3965.3499999999935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4</v>
      </c>
      <c r="C799" s="298">
        <v>46059</v>
      </c>
      <c r="D799" s="299" t="s">
        <v>296</v>
      </c>
      <c r="E799" s="331">
        <v>45.81</v>
      </c>
      <c r="F799" s="331"/>
      <c r="G799" s="333">
        <f t="shared" si="11"/>
        <v>3974.6999999999935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46059</v>
      </c>
      <c r="D800" s="299" t="s">
        <v>353</v>
      </c>
      <c r="E800" s="331">
        <v>22.98</v>
      </c>
      <c r="F800" s="331"/>
      <c r="G800" s="333">
        <f t="shared" si="11"/>
        <v>4020.5099999999934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46059</v>
      </c>
      <c r="D801" s="299" t="s">
        <v>301</v>
      </c>
      <c r="E801" s="331">
        <v>46.5</v>
      </c>
      <c r="F801" s="331"/>
      <c r="G801" s="333">
        <f t="shared" si="11"/>
        <v>4043.4899999999934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46059</v>
      </c>
      <c r="D802" s="299" t="s">
        <v>358</v>
      </c>
      <c r="E802" s="331">
        <v>10.17</v>
      </c>
      <c r="F802" s="331"/>
      <c r="G802" s="333">
        <f t="shared" si="11"/>
        <v>4089.9899999999934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46059</v>
      </c>
      <c r="D803" s="299" t="s">
        <v>435</v>
      </c>
      <c r="E803" s="331">
        <v>81.2</v>
      </c>
      <c r="F803" s="331"/>
      <c r="G803" s="333">
        <f t="shared" si="11"/>
        <v>4100.1599999999935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46058</v>
      </c>
      <c r="D804" s="299" t="s">
        <v>301</v>
      </c>
      <c r="E804" s="331">
        <v>21</v>
      </c>
      <c r="F804" s="331"/>
      <c r="G804" s="333">
        <f t="shared" si="11"/>
        <v>4181.3599999999933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291</v>
      </c>
      <c r="B805" s="330">
        <v>39</v>
      </c>
      <c r="C805" s="298">
        <v>46058</v>
      </c>
      <c r="D805" s="299" t="s">
        <v>292</v>
      </c>
      <c r="E805" s="331"/>
      <c r="F805" s="331">
        <v>2763.79</v>
      </c>
      <c r="G805" s="333">
        <f t="shared" si="11"/>
        <v>4202.3599999999933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8</v>
      </c>
      <c r="C806" s="298">
        <v>46058</v>
      </c>
      <c r="D806" s="299" t="s">
        <v>357</v>
      </c>
      <c r="E806" s="331">
        <v>95.35</v>
      </c>
      <c r="F806" s="331"/>
      <c r="G806" s="333">
        <f t="shared" si="11"/>
        <v>1438.5699999999933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46058</v>
      </c>
      <c r="D807" s="299" t="s">
        <v>353</v>
      </c>
      <c r="E807" s="331">
        <v>14.99</v>
      </c>
      <c r="F807" s="331"/>
      <c r="G807" s="333">
        <f t="shared" si="11"/>
        <v>1533.9199999999933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287</v>
      </c>
      <c r="B808" s="330" t="s">
        <v>287</v>
      </c>
      <c r="C808" s="298">
        <v>46058</v>
      </c>
      <c r="D808" s="299" t="s">
        <v>452</v>
      </c>
      <c r="E808" s="331">
        <v>77.569999999999993</v>
      </c>
      <c r="F808" s="331">
        <v>77.569999999999993</v>
      </c>
      <c r="G808" s="333">
        <f t="shared" si="11"/>
        <v>1548.9099999999933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6</v>
      </c>
      <c r="C809" s="298">
        <v>46057</v>
      </c>
      <c r="D809" s="299" t="s">
        <v>344</v>
      </c>
      <c r="E809" s="331">
        <v>50</v>
      </c>
      <c r="F809" s="331"/>
      <c r="G809" s="333">
        <f t="shared" si="11"/>
        <v>1548.9099999999933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1</v>
      </c>
      <c r="C810" s="298">
        <v>46057</v>
      </c>
      <c r="D810" s="299" t="s">
        <v>306</v>
      </c>
      <c r="E810" s="331">
        <v>62.03</v>
      </c>
      <c r="F810" s="331"/>
      <c r="G810" s="333">
        <f t="shared" si="11"/>
        <v>1598.9099999999933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46057</v>
      </c>
      <c r="D811" s="299" t="s">
        <v>296</v>
      </c>
      <c r="E811" s="331">
        <v>14.91</v>
      </c>
      <c r="F811" s="331"/>
      <c r="G811" s="333">
        <f t="shared" si="11"/>
        <v>1660.9399999999932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4</v>
      </c>
      <c r="C812" s="298">
        <v>46057</v>
      </c>
      <c r="D812" s="299" t="s">
        <v>310</v>
      </c>
      <c r="E812" s="331">
        <v>63.38</v>
      </c>
      <c r="F812" s="331"/>
      <c r="G812" s="333">
        <f t="shared" si="11"/>
        <v>1675.8499999999933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287</v>
      </c>
      <c r="B813" s="330" t="s">
        <v>287</v>
      </c>
      <c r="C813" s="298">
        <v>46057</v>
      </c>
      <c r="D813" s="299" t="s">
        <v>454</v>
      </c>
      <c r="E813" s="331">
        <v>192.78</v>
      </c>
      <c r="F813" s="331">
        <v>192.78</v>
      </c>
      <c r="G813" s="333">
        <f t="shared" si="11"/>
        <v>1739.2299999999934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294</v>
      </c>
      <c r="B814" s="330">
        <v>14</v>
      </c>
      <c r="C814" s="298">
        <v>46057</v>
      </c>
      <c r="D814" s="299" t="s">
        <v>367</v>
      </c>
      <c r="E814" s="331">
        <v>68.739999999999995</v>
      </c>
      <c r="F814" s="331"/>
      <c r="G814" s="333">
        <f t="shared" si="11"/>
        <v>1739.2299999999934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6</v>
      </c>
      <c r="C815" s="298">
        <v>46057</v>
      </c>
      <c r="D815" s="299" t="s">
        <v>300</v>
      </c>
      <c r="E815" s="331">
        <v>-42.58</v>
      </c>
      <c r="F815" s="331"/>
      <c r="G815" s="333">
        <f t="shared" si="11"/>
        <v>1807.9699999999934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1</v>
      </c>
      <c r="C816" s="298">
        <v>46057</v>
      </c>
      <c r="D816" s="299" t="s">
        <v>371</v>
      </c>
      <c r="E816" s="331">
        <v>31.36</v>
      </c>
      <c r="F816" s="331"/>
      <c r="G816" s="333">
        <f t="shared" si="11"/>
        <v>1765.3899999999935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294</v>
      </c>
      <c r="B817" s="330">
        <v>17</v>
      </c>
      <c r="C817" s="298">
        <v>46057</v>
      </c>
      <c r="D817" s="299" t="s">
        <v>370</v>
      </c>
      <c r="E817" s="331">
        <v>99</v>
      </c>
      <c r="F817" s="331"/>
      <c r="G817" s="333">
        <f t="shared" si="11"/>
        <v>1796.7499999999934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284</v>
      </c>
      <c r="B818" s="330">
        <v>36</v>
      </c>
      <c r="C818" s="298">
        <v>46056</v>
      </c>
      <c r="D818" s="299" t="s">
        <v>374</v>
      </c>
      <c r="E818" s="331">
        <v>50</v>
      </c>
      <c r="F818" s="331"/>
      <c r="G818" s="333">
        <f t="shared" si="11"/>
        <v>1895.7499999999934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8</v>
      </c>
      <c r="C819" s="298">
        <v>46056</v>
      </c>
      <c r="D819" s="299" t="s">
        <v>319</v>
      </c>
      <c r="E819" s="331">
        <v>7.92</v>
      </c>
      <c r="F819" s="331"/>
      <c r="G819" s="333">
        <f t="shared" si="11"/>
        <v>1945.7499999999934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294</v>
      </c>
      <c r="B820" s="330">
        <v>24</v>
      </c>
      <c r="C820" s="298">
        <v>46056</v>
      </c>
      <c r="D820" s="299" t="s">
        <v>860</v>
      </c>
      <c r="E820" s="331">
        <v>83.58</v>
      </c>
      <c r="F820" s="331"/>
      <c r="G820" s="333">
        <f t="shared" si="11"/>
        <v>1953.6699999999935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4</v>
      </c>
      <c r="C821" s="298">
        <v>46056</v>
      </c>
      <c r="D821" s="299" t="s">
        <v>455</v>
      </c>
      <c r="E821" s="331">
        <v>28.64</v>
      </c>
      <c r="F821" s="331"/>
      <c r="G821" s="333">
        <f t="shared" si="11"/>
        <v>2037.2499999999934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46056</v>
      </c>
      <c r="D822" s="299" t="s">
        <v>358</v>
      </c>
      <c r="E822" s="331">
        <v>9.4700000000000006</v>
      </c>
      <c r="F822" s="331"/>
      <c r="G822" s="333">
        <f t="shared" si="11"/>
        <v>2065.8899999999935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6</v>
      </c>
      <c r="C823" s="298">
        <v>46055</v>
      </c>
      <c r="D823" s="299" t="s">
        <v>456</v>
      </c>
      <c r="E823" s="331">
        <v>20</v>
      </c>
      <c r="F823" s="331"/>
      <c r="G823" s="333">
        <f t="shared" si="11"/>
        <v>2075.3599999999933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17</v>
      </c>
      <c r="C824" s="298">
        <v>46055</v>
      </c>
      <c r="D824" s="299" t="s">
        <v>188</v>
      </c>
      <c r="E824" s="331">
        <v>41.54</v>
      </c>
      <c r="F824" s="331"/>
      <c r="G824" s="333">
        <f t="shared" si="11"/>
        <v>2095.3599999999933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46055</v>
      </c>
      <c r="D825" s="299" t="s">
        <v>296</v>
      </c>
      <c r="E825" s="331">
        <v>9.92</v>
      </c>
      <c r="F825" s="331"/>
      <c r="G825" s="333">
        <f t="shared" si="11"/>
        <v>2136.8999999999933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46055</v>
      </c>
      <c r="D826" s="299" t="s">
        <v>457</v>
      </c>
      <c r="E826" s="331">
        <v>155.38</v>
      </c>
      <c r="F826" s="331"/>
      <c r="G826" s="333">
        <f t="shared" si="11"/>
        <v>2146.8199999999933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294</v>
      </c>
      <c r="B827" s="330">
        <v>21</v>
      </c>
      <c r="C827" s="298">
        <v>46055</v>
      </c>
      <c r="D827" s="299" t="s">
        <v>194</v>
      </c>
      <c r="E827" s="331">
        <v>27.35</v>
      </c>
      <c r="F827" s="331"/>
      <c r="G827" s="333">
        <f t="shared" si="11"/>
        <v>2302.1999999999935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6</v>
      </c>
      <c r="C828" s="298">
        <v>46054</v>
      </c>
      <c r="D828" s="299" t="s">
        <v>300</v>
      </c>
      <c r="E828" s="331">
        <v>59.37</v>
      </c>
      <c r="F828" s="331"/>
      <c r="G828" s="333">
        <f t="shared" si="11"/>
        <v>2329.5499999999934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294</v>
      </c>
      <c r="B829" s="330">
        <v>22</v>
      </c>
      <c r="C829" s="298">
        <v>46054</v>
      </c>
      <c r="D829" s="299" t="s">
        <v>375</v>
      </c>
      <c r="E829" s="331">
        <v>6.37</v>
      </c>
      <c r="F829" s="331"/>
      <c r="G829" s="333">
        <f t="shared" si="11"/>
        <v>2388.9199999999933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8</v>
      </c>
      <c r="C830" s="298">
        <v>46054</v>
      </c>
      <c r="D830" s="299" t="s">
        <v>458</v>
      </c>
      <c r="E830" s="331">
        <v>44.65</v>
      </c>
      <c r="F830" s="331"/>
      <c r="G830" s="333">
        <f t="shared" si="11"/>
        <v>2395.2899999999931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7</v>
      </c>
      <c r="C831" s="298">
        <v>46054</v>
      </c>
      <c r="D831" s="299" t="s">
        <v>338</v>
      </c>
      <c r="E831" s="331">
        <v>35.17</v>
      </c>
      <c r="F831" s="331"/>
      <c r="G831" s="333">
        <f t="shared" si="11"/>
        <v>2439.9399999999932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4</v>
      </c>
      <c r="C832" s="298">
        <v>46054</v>
      </c>
      <c r="D832" s="299" t="s">
        <v>310</v>
      </c>
      <c r="E832" s="331">
        <v>28.48</v>
      </c>
      <c r="F832" s="331"/>
      <c r="G832" s="333">
        <f t="shared" si="11"/>
        <v>2475.1099999999933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1</v>
      </c>
      <c r="C833" s="298">
        <v>46054</v>
      </c>
      <c r="D833" s="299" t="s">
        <v>311</v>
      </c>
      <c r="E833" s="331">
        <v>125.07</v>
      </c>
      <c r="F833" s="331"/>
      <c r="G833" s="333">
        <f t="shared" si="11"/>
        <v>2503.5899999999933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46054</v>
      </c>
      <c r="D834" s="299" t="s">
        <v>458</v>
      </c>
      <c r="E834" s="331">
        <v>100</v>
      </c>
      <c r="F834" s="331"/>
      <c r="G834" s="333">
        <f t="shared" si="11"/>
        <v>2628.6599999999935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1</v>
      </c>
      <c r="C835" s="298">
        <v>46054</v>
      </c>
      <c r="D835" s="299" t="s">
        <v>329</v>
      </c>
      <c r="E835" s="331">
        <v>194.96</v>
      </c>
      <c r="F835" s="331"/>
      <c r="G835" s="333">
        <f t="shared" si="11"/>
        <v>2728.6599999999935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46054</v>
      </c>
      <c r="D836" s="299" t="s">
        <v>410</v>
      </c>
      <c r="E836" s="331">
        <v>75.53</v>
      </c>
      <c r="F836" s="331"/>
      <c r="G836" s="333">
        <f t="shared" si="11"/>
        <v>2923.6199999999935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284</v>
      </c>
      <c r="B837" s="330">
        <v>37</v>
      </c>
      <c r="C837" s="298">
        <v>46053</v>
      </c>
      <c r="D837" s="299" t="s">
        <v>459</v>
      </c>
      <c r="E837" s="331">
        <v>3194.64</v>
      </c>
      <c r="F837" s="331"/>
      <c r="G837" s="333">
        <f t="shared" si="11"/>
        <v>2999.1499999999937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286</v>
      </c>
      <c r="B838" s="330">
        <v>25</v>
      </c>
      <c r="C838" s="298">
        <v>46053</v>
      </c>
      <c r="D838" s="298" t="s">
        <v>204</v>
      </c>
      <c r="E838" s="331">
        <v>350</v>
      </c>
      <c r="F838" s="331"/>
      <c r="G838" s="333">
        <f t="shared" si="11"/>
        <v>6193.7899999999936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286</v>
      </c>
      <c r="B839" s="330">
        <v>26</v>
      </c>
      <c r="C839" s="298">
        <v>46053</v>
      </c>
      <c r="D839" s="298" t="s">
        <v>205</v>
      </c>
      <c r="E839" s="331">
        <v>320</v>
      </c>
      <c r="F839" s="331"/>
      <c r="G839" s="333">
        <f t="shared" si="11"/>
        <v>6543.7899999999936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286</v>
      </c>
      <c r="B840" s="330">
        <v>27</v>
      </c>
      <c r="C840" s="298">
        <v>46053</v>
      </c>
      <c r="D840" s="298" t="s">
        <v>206</v>
      </c>
      <c r="E840" s="331">
        <v>25</v>
      </c>
      <c r="F840" s="331"/>
      <c r="G840" s="333">
        <f t="shared" si="11"/>
        <v>6863.7899999999936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286</v>
      </c>
      <c r="B841" s="330">
        <v>28</v>
      </c>
      <c r="C841" s="298">
        <v>46053</v>
      </c>
      <c r="D841" s="298" t="s">
        <v>207</v>
      </c>
      <c r="E841" s="331">
        <v>25</v>
      </c>
      <c r="F841" s="331"/>
      <c r="G841" s="333">
        <f t="shared" si="11"/>
        <v>6888.7899999999936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286</v>
      </c>
      <c r="B842" s="330">
        <v>29</v>
      </c>
      <c r="C842" s="298">
        <v>46053</v>
      </c>
      <c r="D842" s="298" t="s">
        <v>208</v>
      </c>
      <c r="E842" s="331">
        <v>45</v>
      </c>
      <c r="F842" s="331"/>
      <c r="G842" s="333">
        <f t="shared" si="11"/>
        <v>6913.7899999999936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286</v>
      </c>
      <c r="B843" s="330">
        <v>30</v>
      </c>
      <c r="C843" s="298">
        <v>46053</v>
      </c>
      <c r="D843" s="298" t="s">
        <v>209</v>
      </c>
      <c r="E843" s="331">
        <v>400</v>
      </c>
      <c r="F843" s="331"/>
      <c r="G843" s="333">
        <f t="shared" si="11"/>
        <v>6958.7899999999936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286</v>
      </c>
      <c r="B844" s="330">
        <v>31</v>
      </c>
      <c r="C844" s="298">
        <v>46053</v>
      </c>
      <c r="D844" s="298" t="s">
        <v>210</v>
      </c>
      <c r="E844" s="331">
        <v>375</v>
      </c>
      <c r="F844" s="331"/>
      <c r="G844" s="333">
        <f t="shared" si="11"/>
        <v>7358.7899999999936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286</v>
      </c>
      <c r="B845" s="330">
        <v>32</v>
      </c>
      <c r="C845" s="298">
        <v>46053</v>
      </c>
      <c r="D845" s="298" t="s">
        <v>211</v>
      </c>
      <c r="E845" s="331">
        <v>100</v>
      </c>
      <c r="F845" s="331"/>
      <c r="G845" s="333">
        <f t="shared" si="11"/>
        <v>7733.7899999999936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286</v>
      </c>
      <c r="B846" s="330">
        <v>33</v>
      </c>
      <c r="C846" s="298">
        <v>46053</v>
      </c>
      <c r="D846" s="298" t="s">
        <v>212</v>
      </c>
      <c r="E846" s="331">
        <v>85</v>
      </c>
      <c r="F846" s="331"/>
      <c r="G846" s="333">
        <f t="shared" si="11"/>
        <v>7833.7899999999936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286</v>
      </c>
      <c r="B847" s="330">
        <v>34</v>
      </c>
      <c r="C847" s="298">
        <v>46053</v>
      </c>
      <c r="D847" s="298" t="s">
        <v>213</v>
      </c>
      <c r="E847" s="331">
        <v>230</v>
      </c>
      <c r="F847" s="331"/>
      <c r="G847" s="333">
        <f t="shared" si="11"/>
        <v>7918.7899999999936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286</v>
      </c>
      <c r="B848" s="330">
        <v>35</v>
      </c>
      <c r="C848" s="298">
        <v>46053</v>
      </c>
      <c r="D848" s="298" t="s">
        <v>214</v>
      </c>
      <c r="E848" s="331">
        <v>45</v>
      </c>
      <c r="F848" s="331"/>
      <c r="G848" s="333">
        <f t="shared" si="11"/>
        <v>8148.7899999999936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8</v>
      </c>
      <c r="C849" s="298">
        <v>46053</v>
      </c>
      <c r="D849" s="298" t="s">
        <v>319</v>
      </c>
      <c r="E849" s="331">
        <v>31.03</v>
      </c>
      <c r="F849" s="331"/>
      <c r="G849" s="333">
        <f t="shared" si="11"/>
        <v>8193.7899999999936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10</v>
      </c>
      <c r="C850" s="298">
        <v>46053</v>
      </c>
      <c r="D850" s="298" t="s">
        <v>176</v>
      </c>
      <c r="E850" s="331">
        <v>17.899999999999999</v>
      </c>
      <c r="F850" s="331"/>
      <c r="G850" s="333">
        <f t="shared" si="11"/>
        <v>8224.8199999999943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3</v>
      </c>
      <c r="C851" s="298">
        <v>46053</v>
      </c>
      <c r="D851" s="298" t="s">
        <v>348</v>
      </c>
      <c r="E851" s="331">
        <v>18.84</v>
      </c>
      <c r="F851" s="331"/>
      <c r="G851" s="333">
        <f t="shared" si="11"/>
        <v>8242.7199999999939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8</v>
      </c>
      <c r="C852" s="298">
        <v>46053</v>
      </c>
      <c r="D852" s="298" t="s">
        <v>319</v>
      </c>
      <c r="E852" s="331">
        <v>25.54</v>
      </c>
      <c r="F852" s="331"/>
      <c r="G852" s="333">
        <f t="shared" si="11"/>
        <v>8261.559999999994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8</v>
      </c>
      <c r="C853" s="298">
        <v>46053</v>
      </c>
      <c r="D853" s="298" t="s">
        <v>308</v>
      </c>
      <c r="E853" s="331">
        <v>52.59</v>
      </c>
      <c r="F853" s="331"/>
      <c r="G853" s="333">
        <f t="shared" si="11"/>
        <v>8287.0999999999949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335</v>
      </c>
      <c r="B854" s="330" t="s">
        <v>335</v>
      </c>
      <c r="C854" s="298">
        <v>46052</v>
      </c>
      <c r="D854" s="299" t="s">
        <v>460</v>
      </c>
      <c r="E854" s="331"/>
      <c r="F854" s="331">
        <v>422</v>
      </c>
      <c r="G854" s="333">
        <f t="shared" si="11"/>
        <v>8339.6899999999951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5</v>
      </c>
      <c r="C855" s="298">
        <v>46052</v>
      </c>
      <c r="D855" s="299" t="s">
        <v>864</v>
      </c>
      <c r="E855" s="331">
        <v>200</v>
      </c>
      <c r="F855" s="331"/>
      <c r="G855" s="333">
        <f t="shared" si="11"/>
        <v>7917.6899999999951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46052</v>
      </c>
      <c r="D856" s="299" t="s">
        <v>296</v>
      </c>
      <c r="E856" s="331">
        <v>8.52</v>
      </c>
      <c r="F856" s="331"/>
      <c r="G856" s="333">
        <f t="shared" si="11"/>
        <v>8117.6899999999951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287</v>
      </c>
      <c r="B857" s="330" t="s">
        <v>287</v>
      </c>
      <c r="C857" s="298">
        <v>46052</v>
      </c>
      <c r="D857" s="299" t="s">
        <v>461</v>
      </c>
      <c r="E857" s="331">
        <v>831.92</v>
      </c>
      <c r="F857" s="331">
        <v>831.92</v>
      </c>
      <c r="G857" s="333">
        <f t="shared" si="11"/>
        <v>8126.2099999999955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5</v>
      </c>
      <c r="C858" s="298">
        <v>46052</v>
      </c>
      <c r="D858" s="299" t="s">
        <v>441</v>
      </c>
      <c r="E858" s="331">
        <v>200</v>
      </c>
      <c r="F858" s="331"/>
      <c r="G858" s="333">
        <f t="shared" si="11"/>
        <v>8126.2099999999955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46052</v>
      </c>
      <c r="D859" s="299" t="s">
        <v>324</v>
      </c>
      <c r="E859" s="331">
        <v>11.04</v>
      </c>
      <c r="F859" s="331"/>
      <c r="G859" s="333">
        <f t="shared" si="11"/>
        <v>8326.2099999999955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291</v>
      </c>
      <c r="B860" s="330">
        <v>38</v>
      </c>
      <c r="C860" s="298">
        <v>46051</v>
      </c>
      <c r="D860" s="299" t="s">
        <v>293</v>
      </c>
      <c r="E860" s="331"/>
      <c r="F860" s="331">
        <v>4365.6499999999996</v>
      </c>
      <c r="G860" s="333">
        <f t="shared" si="11"/>
        <v>8337.2499999999964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46051</v>
      </c>
      <c r="D861" s="299" t="s">
        <v>296</v>
      </c>
      <c r="E861" s="331">
        <v>18.28</v>
      </c>
      <c r="F861" s="331"/>
      <c r="G861" s="333">
        <f t="shared" si="11"/>
        <v>3971.5999999999976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4</v>
      </c>
      <c r="C862" s="298">
        <v>46051</v>
      </c>
      <c r="D862" s="299" t="s">
        <v>295</v>
      </c>
      <c r="E862" s="331">
        <v>57.06</v>
      </c>
      <c r="F862" s="331"/>
      <c r="G862" s="333">
        <f t="shared" si="11"/>
        <v>3989.8799999999978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287</v>
      </c>
      <c r="B863" s="330" t="s">
        <v>287</v>
      </c>
      <c r="C863" s="298">
        <v>46051</v>
      </c>
      <c r="D863" s="299" t="s">
        <v>462</v>
      </c>
      <c r="E863" s="331">
        <v>89.42</v>
      </c>
      <c r="F863" s="331">
        <v>89.42</v>
      </c>
      <c r="G863" s="333">
        <f t="shared" si="11"/>
        <v>4046.9399999999978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8</v>
      </c>
      <c r="C864" s="298">
        <v>46051</v>
      </c>
      <c r="D864" s="299" t="s">
        <v>463</v>
      </c>
      <c r="E864" s="331">
        <v>59</v>
      </c>
      <c r="F864" s="331"/>
      <c r="G864" s="333">
        <f t="shared" si="11"/>
        <v>4046.9399999999978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46051</v>
      </c>
      <c r="D865" s="299" t="s">
        <v>371</v>
      </c>
      <c r="E865" s="331">
        <v>19.899999999999999</v>
      </c>
      <c r="F865" s="331"/>
      <c r="G865" s="333">
        <f t="shared" si="11"/>
        <v>4105.9399999999978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46050</v>
      </c>
      <c r="D866" s="299" t="s">
        <v>353</v>
      </c>
      <c r="E866" s="331">
        <v>14.99</v>
      </c>
      <c r="F866" s="331"/>
      <c r="G866" s="333">
        <f t="shared" si="11"/>
        <v>4125.8399999999974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6</v>
      </c>
      <c r="C867" s="298">
        <v>46050</v>
      </c>
      <c r="D867" s="299" t="s">
        <v>464</v>
      </c>
      <c r="E867" s="331">
        <v>25</v>
      </c>
      <c r="F867" s="331"/>
      <c r="G867" s="333">
        <f t="shared" si="11"/>
        <v>4140.8299999999972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3</v>
      </c>
      <c r="C868" s="298">
        <v>46050</v>
      </c>
      <c r="D868" s="299" t="s">
        <v>865</v>
      </c>
      <c r="E868" s="331">
        <v>6</v>
      </c>
      <c r="F868" s="331"/>
      <c r="G868" s="333">
        <f t="shared" si="11"/>
        <v>4165.8299999999972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46050</v>
      </c>
      <c r="D869" s="299" t="s">
        <v>866</v>
      </c>
      <c r="E869" s="331">
        <v>15</v>
      </c>
      <c r="F869" s="331"/>
      <c r="G869" s="333">
        <f t="shared" si="11"/>
        <v>4171.8299999999972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46050</v>
      </c>
      <c r="D870" s="299" t="s">
        <v>296</v>
      </c>
      <c r="E870" s="331">
        <v>12.71</v>
      </c>
      <c r="F870" s="331"/>
      <c r="G870" s="333">
        <f t="shared" si="11"/>
        <v>4186.8299999999972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287</v>
      </c>
      <c r="B871" s="330" t="s">
        <v>287</v>
      </c>
      <c r="C871" s="298">
        <v>46050</v>
      </c>
      <c r="D871" s="299" t="s">
        <v>452</v>
      </c>
      <c r="E871" s="331">
        <v>1475.9</v>
      </c>
      <c r="F871" s="331">
        <v>1475.9</v>
      </c>
      <c r="G871" s="333">
        <f t="shared" si="11"/>
        <v>4199.5399999999972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8</v>
      </c>
      <c r="C872" s="298">
        <v>46050</v>
      </c>
      <c r="D872" s="299" t="s">
        <v>319</v>
      </c>
      <c r="E872" s="331">
        <v>28.52</v>
      </c>
      <c r="F872" s="331"/>
      <c r="G872" s="333">
        <f t="shared" si="11"/>
        <v>4199.5399999999972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46050</v>
      </c>
      <c r="D873" s="299" t="s">
        <v>465</v>
      </c>
      <c r="E873" s="331">
        <v>66.94</v>
      </c>
      <c r="F873" s="331"/>
      <c r="G873" s="333">
        <f t="shared" si="11"/>
        <v>4228.0599999999977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46049</v>
      </c>
      <c r="D874" s="299" t="s">
        <v>308</v>
      </c>
      <c r="E874" s="331">
        <v>47.99</v>
      </c>
      <c r="F874" s="331"/>
      <c r="G874" s="333">
        <f t="shared" si="11"/>
        <v>4294.9999999999973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287</v>
      </c>
      <c r="B875" s="330" t="s">
        <v>287</v>
      </c>
      <c r="C875" s="298">
        <v>46048</v>
      </c>
      <c r="D875" s="299" t="s">
        <v>466</v>
      </c>
      <c r="E875" s="331"/>
      <c r="F875" s="331">
        <v>425</v>
      </c>
      <c r="G875" s="333">
        <f t="shared" si="11"/>
        <v>4342.9899999999971</v>
      </c>
      <c r="H875" s="334" t="s">
        <v>298</v>
      </c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287</v>
      </c>
      <c r="B876" s="330" t="s">
        <v>287</v>
      </c>
      <c r="C876" s="298">
        <v>46048</v>
      </c>
      <c r="D876" s="299" t="s">
        <v>466</v>
      </c>
      <c r="E876" s="331">
        <v>425</v>
      </c>
      <c r="F876" s="331"/>
      <c r="G876" s="333">
        <f t="shared" si="11"/>
        <v>3917.9899999999971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46048</v>
      </c>
      <c r="D877" s="299" t="s">
        <v>467</v>
      </c>
      <c r="E877" s="331">
        <v>20.12</v>
      </c>
      <c r="F877" s="331"/>
      <c r="G877" s="333">
        <f t="shared" si="11"/>
        <v>4342.9899999999971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294</v>
      </c>
      <c r="B878" s="330">
        <v>17</v>
      </c>
      <c r="C878" s="298">
        <v>46048</v>
      </c>
      <c r="D878" s="299" t="s">
        <v>468</v>
      </c>
      <c r="E878" s="331">
        <v>42.68</v>
      </c>
      <c r="F878" s="331"/>
      <c r="G878" s="333">
        <f t="shared" si="11"/>
        <v>4363.1099999999969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46048</v>
      </c>
      <c r="D879" s="299" t="s">
        <v>397</v>
      </c>
      <c r="E879" s="331">
        <v>47.9</v>
      </c>
      <c r="F879" s="331"/>
      <c r="G879" s="333">
        <f t="shared" si="11"/>
        <v>4405.7899999999972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1</v>
      </c>
      <c r="C880" s="298">
        <v>46047</v>
      </c>
      <c r="D880" s="299" t="s">
        <v>457</v>
      </c>
      <c r="E880" s="331">
        <v>105.79</v>
      </c>
      <c r="F880" s="331"/>
      <c r="G880" s="333">
        <f t="shared" si="11"/>
        <v>4453.6899999999969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12</v>
      </c>
      <c r="C881" s="298">
        <v>46047</v>
      </c>
      <c r="D881" s="299" t="s">
        <v>314</v>
      </c>
      <c r="E881" s="331">
        <v>204.83</v>
      </c>
      <c r="F881" s="331"/>
      <c r="G881" s="333">
        <f t="shared" si="11"/>
        <v>4559.4799999999968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3</v>
      </c>
      <c r="C882" s="298">
        <v>46047</v>
      </c>
      <c r="D882" s="299" t="s">
        <v>348</v>
      </c>
      <c r="E882" s="331">
        <v>8.51</v>
      </c>
      <c r="F882" s="331"/>
      <c r="G882" s="333">
        <f t="shared" si="11"/>
        <v>4764.3099999999968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4</v>
      </c>
      <c r="C883" s="298">
        <v>46046</v>
      </c>
      <c r="D883" s="299" t="s">
        <v>296</v>
      </c>
      <c r="E883" s="331">
        <v>92.96</v>
      </c>
      <c r="F883" s="331"/>
      <c r="G883" s="333">
        <f t="shared" si="11"/>
        <v>4772.819999999997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4</v>
      </c>
      <c r="C884" s="298">
        <v>46046</v>
      </c>
      <c r="D884" s="299" t="s">
        <v>334</v>
      </c>
      <c r="E884" s="331">
        <v>30.77</v>
      </c>
      <c r="F884" s="331"/>
      <c r="G884" s="333">
        <f t="shared" si="11"/>
        <v>4865.779999999997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46046</v>
      </c>
      <c r="D885" s="299" t="s">
        <v>358</v>
      </c>
      <c r="E885" s="331">
        <v>9.4700000000000006</v>
      </c>
      <c r="F885" s="331"/>
      <c r="G885" s="333">
        <f t="shared" si="11"/>
        <v>4896.5499999999975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6</v>
      </c>
      <c r="C886" s="298">
        <v>46046</v>
      </c>
      <c r="D886" s="299" t="s">
        <v>397</v>
      </c>
      <c r="E886" s="331">
        <v>53.59</v>
      </c>
      <c r="F886" s="331"/>
      <c r="G886" s="333">
        <f t="shared" si="11"/>
        <v>4906.0199999999977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1</v>
      </c>
      <c r="C887" s="298">
        <v>46046</v>
      </c>
      <c r="D887" s="299" t="s">
        <v>311</v>
      </c>
      <c r="E887" s="331">
        <v>61.64</v>
      </c>
      <c r="F887" s="331"/>
      <c r="G887" s="333">
        <f t="shared" si="11"/>
        <v>4959.6099999999979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1</v>
      </c>
      <c r="C888" s="298">
        <v>46045</v>
      </c>
      <c r="D888" s="299" t="s">
        <v>304</v>
      </c>
      <c r="E888" s="331">
        <v>23.17</v>
      </c>
      <c r="F888" s="331"/>
      <c r="G888" s="333">
        <f t="shared" si="11"/>
        <v>5021.2499999999982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4</v>
      </c>
      <c r="C889" s="298">
        <v>46045</v>
      </c>
      <c r="D889" s="299" t="s">
        <v>296</v>
      </c>
      <c r="E889" s="331">
        <v>62.77</v>
      </c>
      <c r="F889" s="331"/>
      <c r="G889" s="333">
        <f t="shared" si="11"/>
        <v>5044.4199999999983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6</v>
      </c>
      <c r="C890" s="298">
        <v>46045</v>
      </c>
      <c r="D890" s="299" t="s">
        <v>469</v>
      </c>
      <c r="E890" s="331">
        <v>105.51</v>
      </c>
      <c r="F890" s="331"/>
      <c r="G890" s="333">
        <f t="shared" si="11"/>
        <v>5107.1899999999987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3</v>
      </c>
      <c r="C891" s="298">
        <v>46045</v>
      </c>
      <c r="D891" s="299" t="s">
        <v>334</v>
      </c>
      <c r="E891" s="331">
        <v>9.9499999999999993</v>
      </c>
      <c r="F891" s="331"/>
      <c r="G891" s="333">
        <f t="shared" si="11"/>
        <v>5212.6999999999989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46045</v>
      </c>
      <c r="D892" s="299" t="s">
        <v>358</v>
      </c>
      <c r="E892" s="331">
        <v>10.17</v>
      </c>
      <c r="F892" s="331"/>
      <c r="G892" s="333">
        <f t="shared" si="11"/>
        <v>5222.6499999999987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46045</v>
      </c>
      <c r="D893" s="299" t="s">
        <v>301</v>
      </c>
      <c r="E893" s="331">
        <v>32.200000000000003</v>
      </c>
      <c r="F893" s="331"/>
      <c r="G893" s="333">
        <f t="shared" si="11"/>
        <v>5232.8199999999988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22</v>
      </c>
      <c r="C894" s="298">
        <v>46045</v>
      </c>
      <c r="D894" s="299" t="s">
        <v>862</v>
      </c>
      <c r="E894" s="331">
        <v>5.31</v>
      </c>
      <c r="F894" s="331"/>
      <c r="G894" s="333">
        <f t="shared" si="11"/>
        <v>5265.0199999999986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8</v>
      </c>
      <c r="C895" s="298">
        <v>46044</v>
      </c>
      <c r="D895" s="299" t="s">
        <v>435</v>
      </c>
      <c r="E895" s="331">
        <v>73.95</v>
      </c>
      <c r="F895" s="331"/>
      <c r="G895" s="333">
        <f t="shared" si="11"/>
        <v>5270.329999999999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46044</v>
      </c>
      <c r="D896" s="299" t="s">
        <v>470</v>
      </c>
      <c r="E896" s="331">
        <v>28.68</v>
      </c>
      <c r="F896" s="331"/>
      <c r="G896" s="333">
        <f t="shared" si="11"/>
        <v>5344.2799999999988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8</v>
      </c>
      <c r="C897" s="298">
        <v>46044</v>
      </c>
      <c r="D897" s="299" t="s">
        <v>357</v>
      </c>
      <c r="E897" s="331">
        <v>57.38</v>
      </c>
      <c r="F897" s="331"/>
      <c r="G897" s="333">
        <f t="shared" si="11"/>
        <v>5372.9599999999991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46044</v>
      </c>
      <c r="D898" s="299" t="s">
        <v>358</v>
      </c>
      <c r="E898" s="331">
        <v>9.4700000000000006</v>
      </c>
      <c r="F898" s="331"/>
      <c r="G898" s="333">
        <f t="shared" si="11"/>
        <v>5430.3399999999992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46044</v>
      </c>
      <c r="D899" s="299" t="s">
        <v>358</v>
      </c>
      <c r="E899" s="331">
        <v>7.18</v>
      </c>
      <c r="F899" s="331"/>
      <c r="G899" s="333">
        <f t="shared" si="11"/>
        <v>5439.8099999999995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287</v>
      </c>
      <c r="B900" s="330" t="s">
        <v>287</v>
      </c>
      <c r="C900" s="298">
        <v>46044</v>
      </c>
      <c r="D900" s="299" t="s">
        <v>315</v>
      </c>
      <c r="E900" s="331">
        <v>126.24</v>
      </c>
      <c r="F900" s="331">
        <v>126.24</v>
      </c>
      <c r="G900" s="333">
        <f t="shared" si="11"/>
        <v>5446.99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8</v>
      </c>
      <c r="C901" s="298">
        <v>46043</v>
      </c>
      <c r="D901" s="299" t="s">
        <v>471</v>
      </c>
      <c r="E901" s="331">
        <v>17</v>
      </c>
      <c r="F901" s="331"/>
      <c r="G901" s="333">
        <f t="shared" si="11"/>
        <v>5446.99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1</v>
      </c>
      <c r="C902" s="298">
        <v>46043</v>
      </c>
      <c r="D902" s="299" t="s">
        <v>329</v>
      </c>
      <c r="E902" s="331">
        <v>24.75</v>
      </c>
      <c r="F902" s="331"/>
      <c r="G902" s="333">
        <f t="shared" si="11"/>
        <v>5463.99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291</v>
      </c>
      <c r="B903" s="330">
        <v>39</v>
      </c>
      <c r="C903" s="298">
        <v>46043</v>
      </c>
      <c r="D903" s="299" t="s">
        <v>292</v>
      </c>
      <c r="E903" s="331"/>
      <c r="F903" s="331">
        <v>3378.82</v>
      </c>
      <c r="G903" s="333">
        <f t="shared" si="11"/>
        <v>5488.74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294</v>
      </c>
      <c r="B904" s="330">
        <v>23</v>
      </c>
      <c r="C904" s="298">
        <v>46043</v>
      </c>
      <c r="D904" s="299" t="s">
        <v>67</v>
      </c>
      <c r="E904" s="331">
        <v>650.88</v>
      </c>
      <c r="F904" s="331"/>
      <c r="G904" s="333">
        <f t="shared" si="11"/>
        <v>2109.9199999999992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287</v>
      </c>
      <c r="B905" s="330" t="s">
        <v>287</v>
      </c>
      <c r="C905" s="298">
        <v>46043</v>
      </c>
      <c r="D905" s="299" t="s">
        <v>472</v>
      </c>
      <c r="E905" s="331">
        <v>100</v>
      </c>
      <c r="F905" s="331">
        <v>100</v>
      </c>
      <c r="G905" s="333">
        <f t="shared" si="11"/>
        <v>2760.7999999999993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46043</v>
      </c>
      <c r="D906" s="299" t="s">
        <v>301</v>
      </c>
      <c r="E906" s="331">
        <v>20</v>
      </c>
      <c r="F906" s="331"/>
      <c r="G906" s="333">
        <f t="shared" si="11"/>
        <v>2760.7999999999993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8</v>
      </c>
      <c r="C907" s="298">
        <v>46043</v>
      </c>
      <c r="D907" s="299" t="s">
        <v>295</v>
      </c>
      <c r="E907" s="331">
        <v>6.38</v>
      </c>
      <c r="F907" s="331"/>
      <c r="G907" s="333">
        <f t="shared" si="11"/>
        <v>2780.7999999999993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2</v>
      </c>
      <c r="C908" s="298">
        <v>46043</v>
      </c>
      <c r="D908" s="299" t="s">
        <v>295</v>
      </c>
      <c r="E908" s="331">
        <v>17.29</v>
      </c>
      <c r="F908" s="331"/>
      <c r="G908" s="333">
        <f t="shared" si="11"/>
        <v>2787.1799999999994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46043</v>
      </c>
      <c r="D909" s="299" t="s">
        <v>358</v>
      </c>
      <c r="E909" s="331">
        <v>14.86</v>
      </c>
      <c r="F909" s="331"/>
      <c r="G909" s="333">
        <f t="shared" si="11"/>
        <v>2804.4699999999993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46042</v>
      </c>
      <c r="D910" s="299" t="s">
        <v>371</v>
      </c>
      <c r="E910" s="331">
        <v>13.4</v>
      </c>
      <c r="F910" s="331"/>
      <c r="G910" s="333">
        <f t="shared" si="11"/>
        <v>2819.3299999999995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46042</v>
      </c>
      <c r="D911" s="299" t="s">
        <v>371</v>
      </c>
      <c r="E911" s="331">
        <v>5.97</v>
      </c>
      <c r="F911" s="331"/>
      <c r="G911" s="333">
        <f t="shared" si="11"/>
        <v>2832.7299999999996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294</v>
      </c>
      <c r="B912" s="330">
        <v>22</v>
      </c>
      <c r="C912" s="298">
        <v>46042</v>
      </c>
      <c r="D912" s="299" t="s">
        <v>323</v>
      </c>
      <c r="E912" s="331">
        <v>18.09</v>
      </c>
      <c r="F912" s="331"/>
      <c r="G912" s="333">
        <f t="shared" si="11"/>
        <v>2838.6999999999994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17</v>
      </c>
      <c r="C913" s="298">
        <v>46042</v>
      </c>
      <c r="D913" s="299" t="s">
        <v>188</v>
      </c>
      <c r="E913" s="331">
        <v>42.65</v>
      </c>
      <c r="F913" s="331"/>
      <c r="G913" s="333">
        <f t="shared" si="11"/>
        <v>2856.7899999999995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335</v>
      </c>
      <c r="B914" s="330" t="s">
        <v>335</v>
      </c>
      <c r="C914" s="298">
        <v>46042</v>
      </c>
      <c r="D914" s="299" t="s">
        <v>336</v>
      </c>
      <c r="E914" s="331">
        <v>130.51</v>
      </c>
      <c r="F914" s="331"/>
      <c r="G914" s="333">
        <f t="shared" si="11"/>
        <v>2899.4399999999996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15</v>
      </c>
      <c r="C915" s="298">
        <v>46042</v>
      </c>
      <c r="D915" s="299" t="s">
        <v>185</v>
      </c>
      <c r="E915" s="331">
        <v>132.4</v>
      </c>
      <c r="F915" s="331"/>
      <c r="G915" s="333">
        <f t="shared" si="11"/>
        <v>3029.9499999999994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23</v>
      </c>
      <c r="C916" s="298">
        <v>46042</v>
      </c>
      <c r="D916" s="299" t="s">
        <v>63</v>
      </c>
      <c r="E916" s="331">
        <v>529.46</v>
      </c>
      <c r="F916" s="331"/>
      <c r="G916" s="333">
        <f t="shared" si="11"/>
        <v>3162.3499999999995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6</v>
      </c>
      <c r="C917" s="298">
        <v>46042</v>
      </c>
      <c r="D917" s="299" t="s">
        <v>300</v>
      </c>
      <c r="E917" s="331">
        <v>51.63</v>
      </c>
      <c r="F917" s="331"/>
      <c r="G917" s="333">
        <f t="shared" si="11"/>
        <v>3691.8099999999995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46042</v>
      </c>
      <c r="D918" s="299" t="s">
        <v>296</v>
      </c>
      <c r="E918" s="331">
        <v>11.17</v>
      </c>
      <c r="F918" s="331"/>
      <c r="G918" s="333">
        <f t="shared" si="11"/>
        <v>3743.4399999999996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4</v>
      </c>
      <c r="C919" s="298">
        <v>46042</v>
      </c>
      <c r="D919" s="299" t="s">
        <v>296</v>
      </c>
      <c r="E919" s="331">
        <v>57.37</v>
      </c>
      <c r="F919" s="331"/>
      <c r="G919" s="333">
        <f t="shared" si="11"/>
        <v>3754.6099999999997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22</v>
      </c>
      <c r="C920" s="298">
        <v>46042</v>
      </c>
      <c r="D920" s="299" t="s">
        <v>328</v>
      </c>
      <c r="E920" s="331">
        <v>7.46</v>
      </c>
      <c r="F920" s="331"/>
      <c r="G920" s="333">
        <f t="shared" si="11"/>
        <v>3811.9799999999996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4</v>
      </c>
      <c r="C921" s="298">
        <v>46042</v>
      </c>
      <c r="D921" s="299" t="s">
        <v>310</v>
      </c>
      <c r="E921" s="331">
        <v>28.91</v>
      </c>
      <c r="F921" s="331"/>
      <c r="G921" s="333">
        <f t="shared" si="11"/>
        <v>3819.4399999999996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6</v>
      </c>
      <c r="C922" s="298">
        <v>46040</v>
      </c>
      <c r="D922" s="299" t="s">
        <v>300</v>
      </c>
      <c r="E922" s="331">
        <v>31.35</v>
      </c>
      <c r="F922" s="331"/>
      <c r="G922" s="333">
        <f t="shared" si="11"/>
        <v>3848.3499999999995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8</v>
      </c>
      <c r="C923" s="298">
        <v>46040</v>
      </c>
      <c r="D923" s="299" t="s">
        <v>473</v>
      </c>
      <c r="E923" s="331">
        <v>124.75</v>
      </c>
      <c r="F923" s="331"/>
      <c r="G923" s="333">
        <f t="shared" si="11"/>
        <v>3879.6999999999994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3</v>
      </c>
      <c r="C924" s="298">
        <v>46040</v>
      </c>
      <c r="D924" s="299" t="s">
        <v>320</v>
      </c>
      <c r="E924" s="331">
        <v>11.3</v>
      </c>
      <c r="F924" s="331"/>
      <c r="G924" s="333">
        <f t="shared" si="11"/>
        <v>4004.4499999999994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22</v>
      </c>
      <c r="C925" s="298">
        <v>46040</v>
      </c>
      <c r="D925" s="299" t="s">
        <v>401</v>
      </c>
      <c r="E925" s="331">
        <v>13.84</v>
      </c>
      <c r="F925" s="331"/>
      <c r="G925" s="333">
        <f t="shared" si="11"/>
        <v>4015.7499999999995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1</v>
      </c>
      <c r="C926" s="298">
        <v>46040</v>
      </c>
      <c r="D926" s="299" t="s">
        <v>306</v>
      </c>
      <c r="E926" s="331">
        <v>92.06</v>
      </c>
      <c r="F926" s="331"/>
      <c r="G926" s="333">
        <f t="shared" si="11"/>
        <v>4029.5899999999997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7</v>
      </c>
      <c r="C927" s="298">
        <v>46040</v>
      </c>
      <c r="D927" s="299" t="s">
        <v>338</v>
      </c>
      <c r="E927" s="331">
        <v>78.47</v>
      </c>
      <c r="F927" s="331"/>
      <c r="G927" s="333">
        <f t="shared" si="11"/>
        <v>4121.6499999999996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1</v>
      </c>
      <c r="C928" s="298">
        <v>46040</v>
      </c>
      <c r="D928" s="299" t="s">
        <v>393</v>
      </c>
      <c r="E928" s="331">
        <v>28.22</v>
      </c>
      <c r="F928" s="331"/>
      <c r="G928" s="333">
        <f t="shared" si="11"/>
        <v>4200.12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46040</v>
      </c>
      <c r="D929" s="299" t="s">
        <v>392</v>
      </c>
      <c r="E929" s="331">
        <v>32.729999999999997</v>
      </c>
      <c r="F929" s="331"/>
      <c r="G929" s="333">
        <f t="shared" si="11"/>
        <v>4228.34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42</v>
      </c>
      <c r="C930" s="298">
        <v>46039</v>
      </c>
      <c r="D930" s="299" t="s">
        <v>333</v>
      </c>
      <c r="E930" s="331">
        <v>29.8</v>
      </c>
      <c r="F930" s="331"/>
      <c r="G930" s="333">
        <f t="shared" si="11"/>
        <v>4261.07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294</v>
      </c>
      <c r="B931" s="330">
        <v>43</v>
      </c>
      <c r="C931" s="298">
        <v>46039</v>
      </c>
      <c r="D931" s="299" t="s">
        <v>333</v>
      </c>
      <c r="E931" s="331">
        <v>22.35</v>
      </c>
      <c r="F931" s="331"/>
      <c r="G931" s="333">
        <f t="shared" si="11"/>
        <v>4290.87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8</v>
      </c>
      <c r="C932" s="298">
        <v>46039</v>
      </c>
      <c r="D932" s="299" t="s">
        <v>319</v>
      </c>
      <c r="E932" s="331">
        <v>36.92</v>
      </c>
      <c r="F932" s="331"/>
      <c r="G932" s="333">
        <f t="shared" si="11"/>
        <v>4313.22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1</v>
      </c>
      <c r="C933" s="298">
        <v>46039</v>
      </c>
      <c r="D933" s="299" t="s">
        <v>311</v>
      </c>
      <c r="E933" s="331">
        <v>117.89</v>
      </c>
      <c r="F933" s="331"/>
      <c r="G933" s="333">
        <f t="shared" si="11"/>
        <v>4350.1400000000003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1</v>
      </c>
      <c r="C934" s="298">
        <v>46039</v>
      </c>
      <c r="D934" s="299" t="s">
        <v>329</v>
      </c>
      <c r="E934" s="331">
        <v>196.36</v>
      </c>
      <c r="F934" s="331"/>
      <c r="G934" s="333">
        <f t="shared" si="11"/>
        <v>4468.0300000000007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21</v>
      </c>
      <c r="C935" s="298">
        <v>46039</v>
      </c>
      <c r="D935" s="299" t="s">
        <v>194</v>
      </c>
      <c r="E935" s="331">
        <v>70.2</v>
      </c>
      <c r="F935" s="331"/>
      <c r="G935" s="333">
        <f t="shared" si="11"/>
        <v>4664.3900000000003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46038</v>
      </c>
      <c r="D936" s="299" t="s">
        <v>324</v>
      </c>
      <c r="E936" s="331">
        <v>13.14</v>
      </c>
      <c r="F936" s="331"/>
      <c r="G936" s="333">
        <f t="shared" si="11"/>
        <v>4734.59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46038</v>
      </c>
      <c r="D937" s="299" t="s">
        <v>296</v>
      </c>
      <c r="E937" s="331">
        <v>18.489999999999998</v>
      </c>
      <c r="F937" s="331"/>
      <c r="G937" s="333">
        <f t="shared" si="11"/>
        <v>4747.7300000000005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291</v>
      </c>
      <c r="B938" s="330">
        <v>41</v>
      </c>
      <c r="C938" s="298">
        <v>46038</v>
      </c>
      <c r="D938" s="299" t="s">
        <v>474</v>
      </c>
      <c r="E938" s="331"/>
      <c r="F938" s="331">
        <v>800</v>
      </c>
      <c r="G938" s="333">
        <f t="shared" si="11"/>
        <v>4766.22</v>
      </c>
      <c r="H938" s="334" t="s">
        <v>298</v>
      </c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294</v>
      </c>
      <c r="B939" s="330">
        <v>18</v>
      </c>
      <c r="C939" s="298">
        <v>46038</v>
      </c>
      <c r="D939" s="299" t="s">
        <v>361</v>
      </c>
      <c r="E939" s="331">
        <v>400</v>
      </c>
      <c r="F939" s="331"/>
      <c r="G939" s="333">
        <f t="shared" si="11"/>
        <v>3966.2200000000003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19</v>
      </c>
      <c r="C940" s="298">
        <v>46038</v>
      </c>
      <c r="D940" s="299" t="s">
        <v>191</v>
      </c>
      <c r="E940" s="331">
        <v>200</v>
      </c>
      <c r="F940" s="331"/>
      <c r="G940" s="333">
        <f t="shared" si="11"/>
        <v>4366.22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294</v>
      </c>
      <c r="B941" s="330">
        <v>11</v>
      </c>
      <c r="C941" s="298">
        <v>46038</v>
      </c>
      <c r="D941" s="299" t="s">
        <v>178</v>
      </c>
      <c r="E941" s="331">
        <v>267.95999999999998</v>
      </c>
      <c r="F941" s="331"/>
      <c r="G941" s="333">
        <f t="shared" si="11"/>
        <v>4566.22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8</v>
      </c>
      <c r="C942" s="298">
        <v>46037</v>
      </c>
      <c r="D942" s="299" t="s">
        <v>357</v>
      </c>
      <c r="E942" s="331">
        <v>59.95</v>
      </c>
      <c r="F942" s="331"/>
      <c r="G942" s="333">
        <f t="shared" si="11"/>
        <v>4834.18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2</v>
      </c>
      <c r="C943" s="298">
        <v>46037</v>
      </c>
      <c r="D943" s="299" t="s">
        <v>357</v>
      </c>
      <c r="E943" s="331">
        <v>59.96</v>
      </c>
      <c r="F943" s="331"/>
      <c r="G943" s="333">
        <f t="shared" si="11"/>
        <v>4894.13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8</v>
      </c>
      <c r="C944" s="298">
        <v>46037</v>
      </c>
      <c r="D944" s="299" t="s">
        <v>319</v>
      </c>
      <c r="E944" s="331">
        <v>12.43</v>
      </c>
      <c r="F944" s="331"/>
      <c r="G944" s="333">
        <f t="shared" si="11"/>
        <v>4954.09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46037</v>
      </c>
      <c r="D945" s="299" t="s">
        <v>296</v>
      </c>
      <c r="E945" s="331">
        <v>11.07</v>
      </c>
      <c r="F945" s="331"/>
      <c r="G945" s="333">
        <f t="shared" si="11"/>
        <v>4966.5200000000004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4</v>
      </c>
      <c r="C946" s="298">
        <v>46037</v>
      </c>
      <c r="D946" s="299" t="s">
        <v>296</v>
      </c>
      <c r="E946" s="331">
        <v>52.3</v>
      </c>
      <c r="F946" s="331"/>
      <c r="G946" s="333">
        <f t="shared" si="11"/>
        <v>4977.59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6</v>
      </c>
      <c r="C947" s="298">
        <v>46037</v>
      </c>
      <c r="D947" s="299" t="s">
        <v>436</v>
      </c>
      <c r="E947" s="331">
        <v>50</v>
      </c>
      <c r="F947" s="331"/>
      <c r="G947" s="333">
        <f t="shared" si="11"/>
        <v>5029.8900000000003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291</v>
      </c>
      <c r="B948" s="330">
        <v>38</v>
      </c>
      <c r="C948" s="298">
        <v>46037</v>
      </c>
      <c r="D948" s="299" t="s">
        <v>293</v>
      </c>
      <c r="E948" s="331"/>
      <c r="F948" s="331">
        <v>4365.67</v>
      </c>
      <c r="G948" s="333">
        <f t="shared" si="11"/>
        <v>5079.8900000000003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4</v>
      </c>
      <c r="C949" s="298">
        <v>46036</v>
      </c>
      <c r="D949" s="299" t="s">
        <v>295</v>
      </c>
      <c r="E949" s="331">
        <v>30.91</v>
      </c>
      <c r="F949" s="331"/>
      <c r="G949" s="333">
        <f t="shared" si="11"/>
        <v>714.22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3</v>
      </c>
      <c r="C950" s="298">
        <v>46036</v>
      </c>
      <c r="D950" s="299" t="s">
        <v>348</v>
      </c>
      <c r="E950" s="331">
        <v>8.67</v>
      </c>
      <c r="F950" s="331"/>
      <c r="G950" s="333">
        <f t="shared" si="11"/>
        <v>745.13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3</v>
      </c>
      <c r="C951" s="298">
        <v>46035</v>
      </c>
      <c r="D951" s="299" t="s">
        <v>351</v>
      </c>
      <c r="E951" s="331">
        <v>25.01</v>
      </c>
      <c r="F951" s="331"/>
      <c r="G951" s="333">
        <f t="shared" si="11"/>
        <v>753.8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6</v>
      </c>
      <c r="C952" s="298">
        <v>46035</v>
      </c>
      <c r="D952" s="299" t="s">
        <v>412</v>
      </c>
      <c r="E952" s="331">
        <v>-5.9</v>
      </c>
      <c r="F952" s="331"/>
      <c r="G952" s="333">
        <f t="shared" si="11"/>
        <v>778.81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6</v>
      </c>
      <c r="C953" s="298">
        <v>46035</v>
      </c>
      <c r="D953" s="299" t="s">
        <v>446</v>
      </c>
      <c r="E953" s="331">
        <v>-0.03</v>
      </c>
      <c r="F953" s="331"/>
      <c r="G953" s="333">
        <f t="shared" si="11"/>
        <v>772.91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43</v>
      </c>
      <c r="C954" s="298">
        <v>46035</v>
      </c>
      <c r="D954" s="299" t="s">
        <v>201</v>
      </c>
      <c r="E954" s="331">
        <v>44.18</v>
      </c>
      <c r="F954" s="331"/>
      <c r="G954" s="333">
        <f t="shared" si="11"/>
        <v>772.88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42</v>
      </c>
      <c r="C955" s="298">
        <v>46035</v>
      </c>
      <c r="D955" s="299" t="s">
        <v>200</v>
      </c>
      <c r="E955" s="331">
        <v>51.19</v>
      </c>
      <c r="F955" s="331"/>
      <c r="G955" s="333">
        <f t="shared" si="11"/>
        <v>817.06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4</v>
      </c>
      <c r="C956" s="298">
        <v>46035</v>
      </c>
      <c r="D956" s="299" t="s">
        <v>295</v>
      </c>
      <c r="E956" s="331">
        <v>28.15</v>
      </c>
      <c r="F956" s="331"/>
      <c r="G956" s="333">
        <f t="shared" si="11"/>
        <v>868.25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3</v>
      </c>
      <c r="C957" s="298">
        <v>46035</v>
      </c>
      <c r="D957" s="299" t="s">
        <v>296</v>
      </c>
      <c r="E957" s="331">
        <v>20.85</v>
      </c>
      <c r="F957" s="331"/>
      <c r="G957" s="333">
        <f t="shared" si="11"/>
        <v>896.4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1</v>
      </c>
      <c r="C958" s="298">
        <v>46034</v>
      </c>
      <c r="D958" s="299" t="s">
        <v>306</v>
      </c>
      <c r="E958" s="331">
        <v>145.81</v>
      </c>
      <c r="F958" s="331"/>
      <c r="G958" s="333">
        <f t="shared" si="11"/>
        <v>917.25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46034</v>
      </c>
      <c r="D959" s="299" t="s">
        <v>424</v>
      </c>
      <c r="E959" s="331">
        <v>25.22</v>
      </c>
      <c r="F959" s="331"/>
      <c r="G959" s="333">
        <f t="shared" si="11"/>
        <v>1063.06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2</v>
      </c>
      <c r="C960" s="298">
        <v>46033</v>
      </c>
      <c r="D960" s="299" t="s">
        <v>326</v>
      </c>
      <c r="E960" s="331">
        <v>49.38</v>
      </c>
      <c r="F960" s="331"/>
      <c r="G960" s="333">
        <f t="shared" si="11"/>
        <v>1088.28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22</v>
      </c>
      <c r="C961" s="298">
        <v>46033</v>
      </c>
      <c r="D961" s="299" t="s">
        <v>352</v>
      </c>
      <c r="E961" s="331">
        <v>19.16</v>
      </c>
      <c r="F961" s="331"/>
      <c r="G961" s="333">
        <f t="shared" si="11"/>
        <v>1137.6600000000001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6</v>
      </c>
      <c r="C962" s="298">
        <v>46033</v>
      </c>
      <c r="D962" s="299" t="s">
        <v>312</v>
      </c>
      <c r="E962" s="331">
        <v>39.86</v>
      </c>
      <c r="F962" s="331"/>
      <c r="G962" s="333">
        <f t="shared" si="11"/>
        <v>1156.8200000000002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7</v>
      </c>
      <c r="C963" s="298">
        <v>46033</v>
      </c>
      <c r="D963" s="299" t="s">
        <v>444</v>
      </c>
      <c r="E963" s="331">
        <v>165.05</v>
      </c>
      <c r="F963" s="331"/>
      <c r="G963" s="333">
        <f t="shared" si="11"/>
        <v>1196.68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24</v>
      </c>
      <c r="C964" s="298">
        <v>46032</v>
      </c>
      <c r="D964" s="299" t="s">
        <v>860</v>
      </c>
      <c r="E964" s="331">
        <v>83.42</v>
      </c>
      <c r="F964" s="331"/>
      <c r="G964" s="333">
        <f t="shared" si="11"/>
        <v>1361.73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4</v>
      </c>
      <c r="C965" s="298">
        <v>46032</v>
      </c>
      <c r="D965" s="299" t="s">
        <v>296</v>
      </c>
      <c r="E965" s="331">
        <v>30.4</v>
      </c>
      <c r="F965" s="331"/>
      <c r="G965" s="333">
        <f t="shared" si="11"/>
        <v>1445.15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46032</v>
      </c>
      <c r="D966" s="299" t="s">
        <v>296</v>
      </c>
      <c r="E966" s="331">
        <v>13.83</v>
      </c>
      <c r="F966" s="331"/>
      <c r="G966" s="333">
        <f t="shared" si="11"/>
        <v>1475.5500000000002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46032</v>
      </c>
      <c r="D967" s="299" t="s">
        <v>473</v>
      </c>
      <c r="E967" s="331">
        <v>100</v>
      </c>
      <c r="F967" s="331"/>
      <c r="G967" s="333">
        <f t="shared" si="11"/>
        <v>1489.38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1</v>
      </c>
      <c r="C968" s="298">
        <v>46032</v>
      </c>
      <c r="D968" s="299" t="s">
        <v>304</v>
      </c>
      <c r="E968" s="331">
        <v>55.68</v>
      </c>
      <c r="F968" s="331"/>
      <c r="G968" s="333">
        <f t="shared" si="11"/>
        <v>1589.38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46031</v>
      </c>
      <c r="D969" s="299" t="s">
        <v>358</v>
      </c>
      <c r="E969" s="331">
        <v>9.4700000000000006</v>
      </c>
      <c r="F969" s="331"/>
      <c r="G969" s="333">
        <f t="shared" si="11"/>
        <v>1645.0600000000002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5</v>
      </c>
      <c r="C970" s="298">
        <v>46031</v>
      </c>
      <c r="D970" s="299" t="s">
        <v>475</v>
      </c>
      <c r="E970" s="331">
        <v>50</v>
      </c>
      <c r="F970" s="331"/>
      <c r="G970" s="333">
        <f t="shared" si="11"/>
        <v>1654.5300000000002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8</v>
      </c>
      <c r="C971" s="298">
        <v>46030</v>
      </c>
      <c r="D971" s="299" t="s">
        <v>476</v>
      </c>
      <c r="E971" s="331">
        <v>32.619999999999997</v>
      </c>
      <c r="F971" s="331"/>
      <c r="G971" s="333">
        <f t="shared" si="11"/>
        <v>1704.5300000000002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291</v>
      </c>
      <c r="B972" s="330">
        <v>39</v>
      </c>
      <c r="C972" s="298">
        <v>46030</v>
      </c>
      <c r="D972" s="299" t="s">
        <v>292</v>
      </c>
      <c r="E972" s="331"/>
      <c r="F972" s="331">
        <v>2729.22</v>
      </c>
      <c r="G972" s="333">
        <f t="shared" si="11"/>
        <v>1737.15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46030</v>
      </c>
      <c r="D973" s="299" t="s">
        <v>296</v>
      </c>
      <c r="E973" s="331">
        <v>6.37</v>
      </c>
      <c r="F973" s="331"/>
      <c r="G973" s="333">
        <f t="shared" si="11"/>
        <v>-992.06999999999971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4</v>
      </c>
      <c r="C974" s="298">
        <v>46030</v>
      </c>
      <c r="D974" s="299" t="s">
        <v>296</v>
      </c>
      <c r="E974" s="331">
        <v>32.119999999999997</v>
      </c>
      <c r="F974" s="331"/>
      <c r="G974" s="333">
        <f t="shared" si="11"/>
        <v>-985.6999999999997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46030</v>
      </c>
      <c r="D975" s="299" t="s">
        <v>358</v>
      </c>
      <c r="E975" s="331">
        <v>9.4700000000000006</v>
      </c>
      <c r="F975" s="331"/>
      <c r="G975" s="333">
        <f t="shared" si="11"/>
        <v>-953.5799999999997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46030</v>
      </c>
      <c r="D976" s="299" t="s">
        <v>386</v>
      </c>
      <c r="E976" s="331">
        <v>21.18</v>
      </c>
      <c r="F976" s="331"/>
      <c r="G976" s="333">
        <f t="shared" si="11"/>
        <v>-944.10999999999967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335</v>
      </c>
      <c r="B977" s="330" t="s">
        <v>335</v>
      </c>
      <c r="C977" s="298">
        <v>46029</v>
      </c>
      <c r="D977" s="299" t="s">
        <v>447</v>
      </c>
      <c r="E977" s="331">
        <v>52.66</v>
      </c>
      <c r="F977" s="331"/>
      <c r="G977" s="333">
        <f t="shared" si="11"/>
        <v>-922.92999999999972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294</v>
      </c>
      <c r="B978" s="330">
        <v>13</v>
      </c>
      <c r="C978" s="298">
        <v>46029</v>
      </c>
      <c r="D978" s="299" t="s">
        <v>182</v>
      </c>
      <c r="E978" s="331">
        <v>167.42</v>
      </c>
      <c r="F978" s="331"/>
      <c r="G978" s="333">
        <f t="shared" si="11"/>
        <v>-870.26999999999975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4</v>
      </c>
      <c r="C979" s="298">
        <v>46029</v>
      </c>
      <c r="D979" s="299" t="s">
        <v>296</v>
      </c>
      <c r="E979" s="331">
        <v>30.81</v>
      </c>
      <c r="F979" s="331"/>
      <c r="G979" s="333">
        <f t="shared" si="11"/>
        <v>-702.8499999999998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46029</v>
      </c>
      <c r="D980" s="299" t="s">
        <v>358</v>
      </c>
      <c r="E980" s="331">
        <v>9.4700000000000006</v>
      </c>
      <c r="F980" s="331"/>
      <c r="G980" s="333">
        <f t="shared" si="11"/>
        <v>-672.03999999999985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294</v>
      </c>
      <c r="B981" s="330">
        <v>22</v>
      </c>
      <c r="C981" s="298">
        <v>46029</v>
      </c>
      <c r="D981" s="299" t="s">
        <v>477</v>
      </c>
      <c r="E981" s="331">
        <v>148.04</v>
      </c>
      <c r="F981" s="331"/>
      <c r="G981" s="333">
        <f t="shared" si="11"/>
        <v>-662.56999999999982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14</v>
      </c>
      <c r="C982" s="298">
        <v>46028</v>
      </c>
      <c r="D982" s="299" t="s">
        <v>366</v>
      </c>
      <c r="E982" s="331">
        <v>66.67</v>
      </c>
      <c r="F982" s="331"/>
      <c r="G982" s="333">
        <f t="shared" si="11"/>
        <v>-514.52999999999986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3</v>
      </c>
      <c r="C983" s="298">
        <v>46028</v>
      </c>
      <c r="D983" s="299" t="s">
        <v>296</v>
      </c>
      <c r="E983" s="331">
        <v>5.7</v>
      </c>
      <c r="F983" s="331"/>
      <c r="G983" s="333">
        <f t="shared" si="11"/>
        <v>-447.8599999999999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21</v>
      </c>
      <c r="C984" s="298">
        <v>46028</v>
      </c>
      <c r="D984" s="299" t="s">
        <v>194</v>
      </c>
      <c r="E984" s="331">
        <v>30.59</v>
      </c>
      <c r="F984" s="331"/>
      <c r="G984" s="333">
        <f t="shared" si="11"/>
        <v>-442.15999999999991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294</v>
      </c>
      <c r="B985" s="330">
        <v>17</v>
      </c>
      <c r="C985" s="298">
        <v>46027</v>
      </c>
      <c r="D985" s="299" t="s">
        <v>370</v>
      </c>
      <c r="E985" s="331">
        <v>133.91999999999999</v>
      </c>
      <c r="F985" s="331"/>
      <c r="G985" s="333">
        <f t="shared" si="11"/>
        <v>-411.56999999999994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294</v>
      </c>
      <c r="B986" s="330">
        <v>17</v>
      </c>
      <c r="C986" s="298">
        <v>46027</v>
      </c>
      <c r="D986" s="299" t="s">
        <v>370</v>
      </c>
      <c r="E986" s="331">
        <v>62</v>
      </c>
      <c r="F986" s="331"/>
      <c r="G986" s="333">
        <f t="shared" si="11"/>
        <v>-277.64999999999992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6</v>
      </c>
      <c r="C987" s="298">
        <v>46027</v>
      </c>
      <c r="D987" s="299" t="s">
        <v>300</v>
      </c>
      <c r="E987" s="331">
        <v>10.64</v>
      </c>
      <c r="F987" s="331"/>
      <c r="G987" s="333">
        <f t="shared" si="11"/>
        <v>-215.64999999999992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8</v>
      </c>
      <c r="C988" s="298">
        <v>46027</v>
      </c>
      <c r="D988" s="299" t="s">
        <v>319</v>
      </c>
      <c r="E988" s="331">
        <v>17.440000000000001</v>
      </c>
      <c r="F988" s="331"/>
      <c r="G988" s="333">
        <f t="shared" si="11"/>
        <v>-205.00999999999991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1</v>
      </c>
      <c r="C989" s="298">
        <v>46027</v>
      </c>
      <c r="D989" s="299" t="s">
        <v>306</v>
      </c>
      <c r="E989" s="331">
        <v>216.19</v>
      </c>
      <c r="F989" s="331"/>
      <c r="G989" s="333">
        <f t="shared" si="11"/>
        <v>-187.56999999999991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46027</v>
      </c>
      <c r="D990" s="299" t="s">
        <v>478</v>
      </c>
      <c r="E990" s="331">
        <v>70</v>
      </c>
      <c r="F990" s="331"/>
      <c r="G990" s="333">
        <f t="shared" si="11"/>
        <v>28.62000000000009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46027</v>
      </c>
      <c r="D991" s="299" t="s">
        <v>358</v>
      </c>
      <c r="E991" s="331">
        <v>14.05</v>
      </c>
      <c r="F991" s="331"/>
      <c r="G991" s="333">
        <f t="shared" si="11"/>
        <v>98.62000000000009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14</v>
      </c>
      <c r="C992" s="298">
        <v>46027</v>
      </c>
      <c r="D992" s="299" t="s">
        <v>367</v>
      </c>
      <c r="E992" s="331">
        <v>68.739999999999995</v>
      </c>
      <c r="F992" s="331"/>
      <c r="G992" s="333">
        <f t="shared" si="11"/>
        <v>112.67000000000009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6</v>
      </c>
      <c r="C993" s="298">
        <v>46027</v>
      </c>
      <c r="D993" s="299" t="s">
        <v>479</v>
      </c>
      <c r="E993" s="331">
        <v>120</v>
      </c>
      <c r="F993" s="331"/>
      <c r="G993" s="333">
        <f t="shared" si="11"/>
        <v>181.41000000000008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294</v>
      </c>
      <c r="B994" s="330">
        <v>9</v>
      </c>
      <c r="C994" s="298">
        <v>46027</v>
      </c>
      <c r="D994" s="299" t="s">
        <v>58</v>
      </c>
      <c r="E994" s="331">
        <v>1281.53</v>
      </c>
      <c r="F994" s="331"/>
      <c r="G994" s="333">
        <f t="shared" si="11"/>
        <v>301.41000000000008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7</v>
      </c>
      <c r="C995" s="298">
        <v>46026</v>
      </c>
      <c r="D995" s="299" t="s">
        <v>338</v>
      </c>
      <c r="E995" s="331">
        <v>18.260000000000002</v>
      </c>
      <c r="F995" s="331"/>
      <c r="G995" s="333">
        <f t="shared" si="11"/>
        <v>1582.94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287</v>
      </c>
      <c r="B996" s="330" t="s">
        <v>287</v>
      </c>
      <c r="C996" s="298">
        <v>46026</v>
      </c>
      <c r="D996" s="299" t="s">
        <v>300</v>
      </c>
      <c r="E996" s="331">
        <v>114.91</v>
      </c>
      <c r="F996" s="331">
        <v>114.91</v>
      </c>
      <c r="G996" s="333">
        <f t="shared" si="11"/>
        <v>1601.2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5</v>
      </c>
      <c r="C997" s="298">
        <v>46026</v>
      </c>
      <c r="D997" s="299" t="s">
        <v>480</v>
      </c>
      <c r="E997" s="331">
        <v>42.43</v>
      </c>
      <c r="F997" s="331"/>
      <c r="G997" s="333">
        <f t="shared" si="11"/>
        <v>1601.2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7</v>
      </c>
      <c r="C998" s="298">
        <v>46026</v>
      </c>
      <c r="D998" s="299" t="s">
        <v>300</v>
      </c>
      <c r="E998" s="331">
        <v>42.59</v>
      </c>
      <c r="F998" s="331"/>
      <c r="G998" s="333">
        <f t="shared" si="11"/>
        <v>1643.63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3</v>
      </c>
      <c r="C999" s="298">
        <v>46025</v>
      </c>
      <c r="D999" s="299" t="s">
        <v>348</v>
      </c>
      <c r="E999" s="331">
        <v>14.57</v>
      </c>
      <c r="F999" s="331"/>
      <c r="G999" s="333">
        <f t="shared" si="11"/>
        <v>1686.22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46025</v>
      </c>
      <c r="D1000" s="299" t="s">
        <v>481</v>
      </c>
      <c r="E1000" s="331">
        <v>41.05</v>
      </c>
      <c r="F1000" s="331"/>
      <c r="G1000" s="333">
        <f t="shared" si="11"/>
        <v>1700.79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4</v>
      </c>
      <c r="C1001" s="298">
        <v>46025</v>
      </c>
      <c r="D1001" s="299" t="s">
        <v>310</v>
      </c>
      <c r="E1001" s="331">
        <v>26.88</v>
      </c>
      <c r="F1001" s="331"/>
      <c r="G1001" s="333">
        <f t="shared" si="11"/>
        <v>1741.84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46025</v>
      </c>
      <c r="D1002" s="299" t="s">
        <v>308</v>
      </c>
      <c r="E1002" s="331">
        <v>130.08000000000001</v>
      </c>
      <c r="F1002" s="331"/>
      <c r="G1002" s="333">
        <f t="shared" si="11"/>
        <v>1768.72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7</v>
      </c>
      <c r="C1003" s="298">
        <v>46025</v>
      </c>
      <c r="D1003" s="299" t="s">
        <v>482</v>
      </c>
      <c r="E1003" s="331">
        <v>222.49</v>
      </c>
      <c r="F1003" s="331"/>
      <c r="G1003" s="333">
        <f t="shared" si="11"/>
        <v>1898.8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7</v>
      </c>
      <c r="C1004" s="298">
        <v>46025</v>
      </c>
      <c r="D1004" s="299" t="s">
        <v>482</v>
      </c>
      <c r="E1004" s="331">
        <v>99.18</v>
      </c>
      <c r="F1004" s="331"/>
      <c r="G1004" s="333">
        <f t="shared" si="11"/>
        <v>2121.29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5</v>
      </c>
      <c r="C1005" s="298">
        <v>46024</v>
      </c>
      <c r="D1005" s="299" t="s">
        <v>483</v>
      </c>
      <c r="E1005" s="331">
        <v>35</v>
      </c>
      <c r="F1005" s="331"/>
      <c r="G1005" s="333">
        <f t="shared" si="11"/>
        <v>2220.4699999999998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3</v>
      </c>
      <c r="C1006" s="298">
        <v>46024</v>
      </c>
      <c r="D1006" s="299" t="s">
        <v>296</v>
      </c>
      <c r="E1006" s="331">
        <v>15.11</v>
      </c>
      <c r="F1006" s="331"/>
      <c r="G1006" s="333">
        <f t="shared" si="11"/>
        <v>2255.4699999999998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5</v>
      </c>
      <c r="C1007" s="298">
        <v>46024</v>
      </c>
      <c r="D1007" s="299" t="s">
        <v>484</v>
      </c>
      <c r="E1007" s="331">
        <v>29.67</v>
      </c>
      <c r="F1007" s="331"/>
      <c r="G1007" s="333">
        <f t="shared" si="11"/>
        <v>2270.58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287</v>
      </c>
      <c r="B1008" s="330" t="s">
        <v>287</v>
      </c>
      <c r="C1008" s="298">
        <v>46024</v>
      </c>
      <c r="D1008" s="299" t="s">
        <v>397</v>
      </c>
      <c r="E1008" s="331">
        <v>70.56</v>
      </c>
      <c r="F1008" s="331">
        <v>70.56</v>
      </c>
      <c r="G1008" s="333">
        <f t="shared" si="11"/>
        <v>2300.25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287</v>
      </c>
      <c r="B1009" s="330" t="s">
        <v>287</v>
      </c>
      <c r="C1009" s="298">
        <v>46024</v>
      </c>
      <c r="D1009" s="299" t="s">
        <v>485</v>
      </c>
      <c r="E1009" s="331">
        <v>113.94</v>
      </c>
      <c r="F1009" s="331">
        <v>113.94</v>
      </c>
      <c r="G1009" s="333">
        <f t="shared" si="11"/>
        <v>2300.25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46024</v>
      </c>
      <c r="D1010" s="299" t="s">
        <v>371</v>
      </c>
      <c r="E1010" s="331">
        <v>11.9</v>
      </c>
      <c r="F1010" s="331"/>
      <c r="G1010" s="333">
        <f t="shared" si="11"/>
        <v>2300.25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2</v>
      </c>
      <c r="C1011" s="298">
        <v>46024</v>
      </c>
      <c r="D1011" s="299" t="s">
        <v>408</v>
      </c>
      <c r="E1011" s="331">
        <v>23.9</v>
      </c>
      <c r="F1011" s="331"/>
      <c r="G1011" s="333">
        <f t="shared" si="11"/>
        <v>2312.15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5</v>
      </c>
      <c r="C1012" s="298">
        <v>46024</v>
      </c>
      <c r="D1012" s="299" t="s">
        <v>486</v>
      </c>
      <c r="E1012" s="331">
        <v>160</v>
      </c>
      <c r="F1012" s="331"/>
      <c r="G1012" s="333">
        <f t="shared" si="11"/>
        <v>2336.0500000000002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284</v>
      </c>
      <c r="B1013" s="330">
        <v>36</v>
      </c>
      <c r="C1013" s="298">
        <v>46024</v>
      </c>
      <c r="D1013" s="299" t="s">
        <v>374</v>
      </c>
      <c r="E1013" s="331">
        <v>50</v>
      </c>
      <c r="F1013" s="331"/>
      <c r="G1013" s="333">
        <f t="shared" si="11"/>
        <v>2496.0500000000002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6</v>
      </c>
      <c r="C1014" s="298">
        <v>46023</v>
      </c>
      <c r="D1014" s="299" t="s">
        <v>312</v>
      </c>
      <c r="E1014" s="331">
        <v>8</v>
      </c>
      <c r="F1014" s="331"/>
      <c r="G1014" s="333">
        <f t="shared" si="11"/>
        <v>2546.0500000000002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46023</v>
      </c>
      <c r="D1015" s="299" t="s">
        <v>371</v>
      </c>
      <c r="E1015" s="331">
        <v>13.06</v>
      </c>
      <c r="F1015" s="331"/>
      <c r="G1015" s="333">
        <f t="shared" si="11"/>
        <v>2554.0500000000002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294</v>
      </c>
      <c r="B1016" s="330">
        <v>22</v>
      </c>
      <c r="C1016" s="298">
        <v>46023</v>
      </c>
      <c r="D1016" s="299" t="s">
        <v>375</v>
      </c>
      <c r="E1016" s="331">
        <v>6.37</v>
      </c>
      <c r="F1016" s="331"/>
      <c r="G1016" s="333">
        <f t="shared" si="11"/>
        <v>2567.11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46023</v>
      </c>
      <c r="D1017" s="299" t="s">
        <v>358</v>
      </c>
      <c r="E1017" s="331">
        <v>10.27</v>
      </c>
      <c r="F1017" s="331"/>
      <c r="G1017" s="333">
        <f t="shared" si="11"/>
        <v>2573.48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6</v>
      </c>
      <c r="C1018" s="298">
        <v>46023</v>
      </c>
      <c r="D1018" s="299" t="s">
        <v>487</v>
      </c>
      <c r="E1018" s="331">
        <v>176.57</v>
      </c>
      <c r="F1018" s="331"/>
      <c r="G1018" s="333">
        <f t="shared" si="11"/>
        <v>2583.75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287</v>
      </c>
      <c r="B1019" s="330" t="s">
        <v>287</v>
      </c>
      <c r="C1019" s="298">
        <v>46023</v>
      </c>
      <c r="D1019" s="299" t="s">
        <v>300</v>
      </c>
      <c r="E1019" s="331">
        <v>383.39</v>
      </c>
      <c r="F1019" s="331">
        <v>383.39</v>
      </c>
      <c r="G1019" s="333">
        <f t="shared" si="11"/>
        <v>2760.32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287</v>
      </c>
      <c r="B1020" s="330" t="s">
        <v>287</v>
      </c>
      <c r="C1020" s="298">
        <v>46023</v>
      </c>
      <c r="D1020" s="299" t="s">
        <v>300</v>
      </c>
      <c r="E1020" s="331">
        <v>53.24</v>
      </c>
      <c r="F1020" s="331">
        <v>53.24</v>
      </c>
      <c r="G1020" s="333">
        <f t="shared" si="11"/>
        <v>2760.32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335</v>
      </c>
      <c r="B1021" s="330" t="s">
        <v>335</v>
      </c>
      <c r="C1021" s="298">
        <v>46023</v>
      </c>
      <c r="D1021" s="337" t="s">
        <v>460</v>
      </c>
      <c r="E1021" s="331">
        <v>239.68</v>
      </c>
      <c r="F1021" s="331"/>
      <c r="G1021" s="333">
        <f t="shared" si="11"/>
        <v>2760.32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488</v>
      </c>
      <c r="B1022" s="330" t="s">
        <v>488</v>
      </c>
      <c r="C1022" s="298">
        <v>45658</v>
      </c>
      <c r="D1022" s="298" t="s">
        <v>489</v>
      </c>
      <c r="E1022" s="332"/>
      <c r="F1022" s="332"/>
      <c r="G1022" s="333">
        <v>3000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5.75" customHeight="1" x14ac:dyDescent="0.3"/>
    <row r="1024" spans="1:20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spans="9:9" ht="15.75" customHeight="1" x14ac:dyDescent="0.3"/>
    <row r="2738" spans="9:9" ht="15.75" customHeight="1" x14ac:dyDescent="0.3"/>
    <row r="2739" spans="9:9" ht="15.75" customHeight="1" x14ac:dyDescent="0.3"/>
    <row r="2740" spans="9:9" ht="15.75" customHeight="1" x14ac:dyDescent="0.3"/>
    <row r="2741" spans="9:9" ht="15.75" customHeight="1" x14ac:dyDescent="0.3"/>
    <row r="2742" spans="9:9" ht="15.75" customHeight="1" x14ac:dyDescent="0.3"/>
    <row r="2743" spans="9:9" ht="15.75" customHeight="1" x14ac:dyDescent="0.3"/>
    <row r="2744" spans="9:9" ht="15.75" customHeight="1" x14ac:dyDescent="0.3"/>
    <row r="2745" spans="9:9" ht="15.75" customHeight="1" x14ac:dyDescent="0.3"/>
    <row r="2746" spans="9:9" ht="15.75" customHeight="1" x14ac:dyDescent="0.3"/>
    <row r="2747" spans="9:9" ht="15.75" customHeight="1" x14ac:dyDescent="0.3"/>
    <row r="2748" spans="9:9" ht="15.75" customHeight="1" x14ac:dyDescent="0.3"/>
    <row r="2749" spans="9:9" ht="15.75" customHeight="1" x14ac:dyDescent="0.3"/>
    <row r="2750" spans="9:9" ht="15.75" customHeight="1" x14ac:dyDescent="0.3"/>
    <row r="2751" spans="9:9" ht="15.75" customHeight="1" x14ac:dyDescent="0.3"/>
    <row r="2752" spans="9:9" ht="12" customHeight="1" x14ac:dyDescent="0.3">
      <c r="I2752" s="335" t="s">
        <v>225</v>
      </c>
    </row>
    <row r="2753" spans="9:9" ht="12" customHeight="1" x14ac:dyDescent="0.3">
      <c r="I2753" s="335"/>
    </row>
    <row r="2754" spans="9:9" ht="12" customHeight="1" x14ac:dyDescent="0.3">
      <c r="I2754" s="335"/>
    </row>
    <row r="2755" spans="9:9" ht="12" customHeight="1" x14ac:dyDescent="0.3">
      <c r="I2755" s="335"/>
    </row>
    <row r="2756" spans="9:9" ht="12" customHeight="1" x14ac:dyDescent="0.3">
      <c r="I2756" s="335"/>
    </row>
    <row r="2757" spans="9:9" ht="12" customHeight="1" x14ac:dyDescent="0.3">
      <c r="I2757" s="335"/>
    </row>
    <row r="2758" spans="9:9" ht="12" customHeight="1" x14ac:dyDescent="0.3">
      <c r="I2758" s="335"/>
    </row>
    <row r="2759" spans="9:9" ht="12" customHeight="1" x14ac:dyDescent="0.3">
      <c r="I2759" s="335"/>
    </row>
    <row r="2760" spans="9:9" ht="12" customHeight="1" x14ac:dyDescent="0.3">
      <c r="I2760" s="335"/>
    </row>
    <row r="2761" spans="9:9" ht="12" customHeight="1" x14ac:dyDescent="0.3">
      <c r="I2761" s="335" t="s">
        <v>226</v>
      </c>
    </row>
    <row r="2762" spans="9:9" ht="15.75" customHeight="1" x14ac:dyDescent="0.3"/>
    <row r="2763" spans="9:9" ht="15.75" customHeight="1" x14ac:dyDescent="0.3"/>
    <row r="2764" spans="9:9" ht="12" customHeight="1" x14ac:dyDescent="0.3">
      <c r="I2764" s="335" t="s">
        <v>226</v>
      </c>
    </row>
    <row r="2765" spans="9:9" ht="12" customHeight="1" x14ac:dyDescent="0.3">
      <c r="I2765" s="335"/>
    </row>
    <row r="2766" spans="9:9" ht="12" customHeight="1" x14ac:dyDescent="0.3">
      <c r="I2766" s="335"/>
    </row>
    <row r="2767" spans="9:9" ht="12" customHeight="1" x14ac:dyDescent="0.3">
      <c r="I2767" s="335"/>
    </row>
    <row r="2768" spans="9:9" ht="12" customHeight="1" x14ac:dyDescent="0.3">
      <c r="I2768" s="335"/>
    </row>
    <row r="2769" spans="9:9" ht="12" customHeight="1" x14ac:dyDescent="0.3">
      <c r="I2769" s="335"/>
    </row>
    <row r="2770" spans="9:9" ht="12" customHeight="1" x14ac:dyDescent="0.3">
      <c r="I2770" s="335" t="s">
        <v>226</v>
      </c>
    </row>
    <row r="2771" spans="9:9" ht="12" customHeight="1" x14ac:dyDescent="0.3">
      <c r="I2771" s="335" t="s">
        <v>226</v>
      </c>
    </row>
    <row r="2772" spans="9:9" ht="12" customHeight="1" x14ac:dyDescent="0.3">
      <c r="I2772" s="335"/>
    </row>
    <row r="2773" spans="9:9" ht="12" customHeight="1" x14ac:dyDescent="0.3">
      <c r="I2773" s="335"/>
    </row>
    <row r="2774" spans="9:9" ht="12" customHeight="1" x14ac:dyDescent="0.3">
      <c r="I2774" s="335"/>
    </row>
    <row r="2775" spans="9:9" ht="12" customHeight="1" x14ac:dyDescent="0.3">
      <c r="I2775" s="335" t="s">
        <v>226</v>
      </c>
    </row>
    <row r="2776" spans="9:9" ht="12" customHeight="1" x14ac:dyDescent="0.3">
      <c r="I2776" s="335" t="s">
        <v>225</v>
      </c>
    </row>
    <row r="2777" spans="9:9" ht="12" customHeight="1" x14ac:dyDescent="0.3">
      <c r="I2777" s="335" t="s">
        <v>225</v>
      </c>
    </row>
    <row r="2778" spans="9:9" ht="15.75" customHeight="1" x14ac:dyDescent="0.3"/>
    <row r="2779" spans="9:9" ht="15.75" customHeight="1" x14ac:dyDescent="0.3"/>
    <row r="2780" spans="9:9" ht="12" customHeight="1" x14ac:dyDescent="0.3">
      <c r="I2780" s="335" t="s">
        <v>225</v>
      </c>
    </row>
    <row r="2781" spans="9:9" ht="12" customHeight="1" x14ac:dyDescent="0.3">
      <c r="I2781" s="335"/>
    </row>
    <row r="2782" spans="9:9" ht="12" customHeight="1" x14ac:dyDescent="0.3">
      <c r="I2782" s="335" t="s">
        <v>226</v>
      </c>
    </row>
    <row r="2783" spans="9:9" ht="12" customHeight="1" x14ac:dyDescent="0.3">
      <c r="I2783" s="335"/>
    </row>
    <row r="2784" spans="9:9" ht="12" customHeight="1" x14ac:dyDescent="0.3">
      <c r="I2784" s="335"/>
    </row>
    <row r="2785" spans="9:9" ht="12" customHeight="1" x14ac:dyDescent="0.3">
      <c r="I2785" s="335" t="s">
        <v>226</v>
      </c>
    </row>
    <row r="2786" spans="9:9" ht="12" customHeight="1" x14ac:dyDescent="0.3">
      <c r="I2786" s="335"/>
    </row>
    <row r="2787" spans="9:9" ht="12" customHeight="1" x14ac:dyDescent="0.3">
      <c r="I2787" s="335" t="s">
        <v>226</v>
      </c>
    </row>
    <row r="2788" spans="9:9" ht="15.75" customHeight="1" x14ac:dyDescent="0.3"/>
    <row r="2789" spans="9:9" ht="15.75" customHeight="1" x14ac:dyDescent="0.3"/>
    <row r="2790" spans="9:9" ht="15.75" customHeight="1" x14ac:dyDescent="0.3"/>
    <row r="2791" spans="9:9" ht="15.75" customHeight="1" x14ac:dyDescent="0.3"/>
    <row r="2792" spans="9:9" ht="15.75" customHeight="1" x14ac:dyDescent="0.3"/>
    <row r="2793" spans="9:9" ht="15.75" customHeight="1" x14ac:dyDescent="0.3"/>
    <row r="2794" spans="9:9" ht="15.75" customHeight="1" x14ac:dyDescent="0.3"/>
    <row r="2795" spans="9:9" ht="15.75" customHeight="1" x14ac:dyDescent="0.3"/>
    <row r="2796" spans="9:9" ht="12" customHeight="1" x14ac:dyDescent="0.3">
      <c r="I2796" s="335" t="s">
        <v>226</v>
      </c>
    </row>
    <row r="2797" spans="9:9" ht="12" customHeight="1" x14ac:dyDescent="0.3">
      <c r="I2797" s="335"/>
    </row>
    <row r="2798" spans="9:9" ht="12" customHeight="1" x14ac:dyDescent="0.3">
      <c r="I2798" s="335" t="s">
        <v>225</v>
      </c>
    </row>
    <row r="2799" spans="9:9" ht="12" customHeight="1" x14ac:dyDescent="0.3">
      <c r="I2799" s="335"/>
    </row>
    <row r="2800" spans="9:9" ht="12" customHeight="1" x14ac:dyDescent="0.3">
      <c r="I2800" s="335" t="s">
        <v>226</v>
      </c>
    </row>
    <row r="2801" spans="9:9" ht="12" customHeight="1" x14ac:dyDescent="0.3">
      <c r="I2801" s="335" t="s">
        <v>225</v>
      </c>
    </row>
    <row r="2802" spans="9:9" ht="15.75" customHeight="1" x14ac:dyDescent="0.3"/>
    <row r="2803" spans="9:9" ht="15.75" customHeight="1" x14ac:dyDescent="0.3"/>
    <row r="2804" spans="9:9" ht="15.75" customHeight="1" x14ac:dyDescent="0.3"/>
    <row r="2805" spans="9:9" ht="15.75" customHeight="1" x14ac:dyDescent="0.3"/>
    <row r="2806" spans="9:9" ht="15.75" customHeight="1" x14ac:dyDescent="0.3"/>
    <row r="2807" spans="9:9" ht="15.75" customHeight="1" x14ac:dyDescent="0.3"/>
    <row r="2808" spans="9:9" ht="15.75" customHeight="1" x14ac:dyDescent="0.3"/>
    <row r="2809" spans="9:9" ht="15.75" customHeight="1" x14ac:dyDescent="0.3"/>
    <row r="2810" spans="9:9" ht="15.75" customHeight="1" x14ac:dyDescent="0.3"/>
    <row r="2811" spans="9:9" ht="15.75" customHeight="1" x14ac:dyDescent="0.3"/>
    <row r="2812" spans="9:9" ht="15.75" customHeight="1" x14ac:dyDescent="0.3"/>
    <row r="2813" spans="9:9" ht="15.75" customHeight="1" x14ac:dyDescent="0.3"/>
    <row r="2814" spans="9:9" ht="15.75" customHeight="1" x14ac:dyDescent="0.3"/>
    <row r="2815" spans="9:9" ht="15.75" customHeight="1" x14ac:dyDescent="0.3"/>
    <row r="2816" spans="9:9" ht="15.75" customHeight="1" x14ac:dyDescent="0.3"/>
    <row r="2817" spans="9:9" ht="15.75" customHeight="1" x14ac:dyDescent="0.3"/>
    <row r="2818" spans="9:9" ht="15.75" customHeight="1" x14ac:dyDescent="0.3"/>
    <row r="2819" spans="9:9" ht="15.75" customHeight="1" x14ac:dyDescent="0.3"/>
    <row r="2820" spans="9:9" ht="12" customHeight="1" x14ac:dyDescent="0.3">
      <c r="I2820" s="335" t="s">
        <v>226</v>
      </c>
    </row>
  </sheetData>
  <autoFilter ref="A1:G1022" xr:uid="{00000000-0009-0000-0000-000006000000}"/>
  <mergeCells count="5">
    <mergeCell ref="A1:B1"/>
    <mergeCell ref="E1:F1"/>
    <mergeCell ref="Q1:R1"/>
    <mergeCell ref="E2:F2"/>
    <mergeCell ref="E3:F3"/>
  </mergeCells>
  <conditionalFormatting sqref="I1 I4:I282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4"/>
  <sheetViews>
    <sheetView workbookViewId="0">
      <pane ySplit="1" topLeftCell="A2" activePane="bottomLeft" state="frozen"/>
      <selection pane="bottomLeft" activeCell="C23" sqref="C2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443.05999999999926</v>
      </c>
      <c r="B2" s="339"/>
      <c r="C2" s="340"/>
      <c r="D2" s="342" t="s">
        <v>493</v>
      </c>
      <c r="E2" s="343">
        <f>E3-E82</f>
        <v>12479.24</v>
      </c>
      <c r="F2" s="344" t="s">
        <v>493</v>
      </c>
      <c r="G2" s="345">
        <f>G3-G82</f>
        <v>696.89999999999986</v>
      </c>
      <c r="H2" s="343" t="s">
        <v>493</v>
      </c>
      <c r="I2" s="343">
        <f>I3-I82</f>
        <v>1220.9499999999998</v>
      </c>
      <c r="J2" s="344" t="s">
        <v>493</v>
      </c>
      <c r="K2" s="345">
        <f>K3-K82</f>
        <v>1600</v>
      </c>
      <c r="L2" s="343" t="s">
        <v>493</v>
      </c>
      <c r="M2" s="343">
        <f>M3-M82</f>
        <v>-1.960000000000008</v>
      </c>
      <c r="N2" s="345" t="s">
        <v>493</v>
      </c>
      <c r="O2" s="345">
        <f>O3-O82</f>
        <v>-1.960000000000008</v>
      </c>
      <c r="P2" s="343" t="s">
        <v>493</v>
      </c>
      <c r="Q2" s="343">
        <f>Q3-Q82</f>
        <v>39.360000000000014</v>
      </c>
      <c r="R2" s="345" t="s">
        <v>493</v>
      </c>
      <c r="S2" s="345">
        <f>S3-S82</f>
        <v>-1824.7800000000002</v>
      </c>
      <c r="T2" s="346" t="s">
        <v>493</v>
      </c>
      <c r="U2" s="343">
        <f>U3-U82</f>
        <v>-14102.15</v>
      </c>
      <c r="V2" s="345" t="s">
        <v>493</v>
      </c>
      <c r="W2" s="345">
        <f>W3-W82</f>
        <v>500</v>
      </c>
      <c r="X2" s="343" t="s">
        <v>493</v>
      </c>
      <c r="Y2" s="343">
        <f>Y3-Y82</f>
        <v>-75.5</v>
      </c>
      <c r="Z2" s="345" t="s">
        <v>493</v>
      </c>
      <c r="AA2" s="345">
        <f>AA3-AA82</f>
        <v>-126.40000000000009</v>
      </c>
      <c r="AB2" s="343" t="s">
        <v>493</v>
      </c>
      <c r="AC2" s="343">
        <f>AC3-AC82</f>
        <v>39.360000000000014</v>
      </c>
    </row>
    <row r="3" spans="1:29" ht="14.25" customHeight="1" x14ac:dyDescent="0.3">
      <c r="A3" s="341">
        <f t="shared" si="0"/>
        <v>12683.550000000001</v>
      </c>
      <c r="B3" s="347"/>
      <c r="C3" s="340"/>
      <c r="D3" s="342" t="s">
        <v>494</v>
      </c>
      <c r="E3" s="343">
        <f>SUM(E6:E82)-SUM(D6:D82)</f>
        <v>14189.73</v>
      </c>
      <c r="F3" s="345" t="s">
        <v>494</v>
      </c>
      <c r="G3" s="345">
        <f>SUM(G6:G82)-SUM(F6:F82)</f>
        <v>1196.8999999999999</v>
      </c>
      <c r="H3" s="343" t="s">
        <v>494</v>
      </c>
      <c r="I3" s="343">
        <f>SUM(I6:I82)-SUM(H6:H82)</f>
        <v>3220.95</v>
      </c>
      <c r="J3" s="345" t="s">
        <v>494</v>
      </c>
      <c r="K3" s="345">
        <f>SUM(K6:K82)-SUM(J6:J82)</f>
        <v>2600</v>
      </c>
      <c r="L3" s="343" t="s">
        <v>494</v>
      </c>
      <c r="M3" s="343">
        <f>SUM(M6:M82)-SUM(L6:L82)</f>
        <v>63.039999999999992</v>
      </c>
      <c r="N3" s="345" t="s">
        <v>494</v>
      </c>
      <c r="O3" s="345">
        <f>SUM(O6:O82)-SUM(N6:N82)</f>
        <v>63.039999999999992</v>
      </c>
      <c r="P3" s="343" t="s">
        <v>494</v>
      </c>
      <c r="Q3" s="343">
        <f>SUM(Q6:Q82)-SUM(P6:P82)</f>
        <v>139.36000000000001</v>
      </c>
      <c r="R3" s="345" t="s">
        <v>494</v>
      </c>
      <c r="S3" s="345">
        <f>SUM(S6:S82)-SUM(R6:R82)</f>
        <v>175.2199999999998</v>
      </c>
      <c r="T3" s="343" t="s">
        <v>494</v>
      </c>
      <c r="U3" s="343">
        <f>SUM(U6:U82)-SUM(T6:T82)</f>
        <v>-11602.15</v>
      </c>
      <c r="V3" s="345" t="s">
        <v>494</v>
      </c>
      <c r="W3" s="345">
        <f>SUM(W6:W82)-SUM(V6:V82)</f>
        <v>1000</v>
      </c>
      <c r="X3" s="343" t="s">
        <v>494</v>
      </c>
      <c r="Y3" s="343">
        <f>SUM(Y6:Y82)-SUM(X6:X82)</f>
        <v>124.5</v>
      </c>
      <c r="Z3" s="345" t="s">
        <v>494</v>
      </c>
      <c r="AA3" s="345">
        <f>SUM(AA6:AA82)-SUM(Z6:Z82)</f>
        <v>1373.6</v>
      </c>
      <c r="AB3" s="343" t="s">
        <v>494</v>
      </c>
      <c r="AC3" s="343">
        <f>SUM(AC6:AC82)-SUM(AB6:AB82)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SUM(D6:D81)</f>
        <v>7412.5699999999988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696.89999999999986</v>
      </c>
      <c r="H5" s="343">
        <f t="shared" si="1"/>
        <v>529.04999999999995</v>
      </c>
      <c r="I5" s="343">
        <f t="shared" si="1"/>
        <v>1750</v>
      </c>
      <c r="J5" s="345">
        <f t="shared" si="1"/>
        <v>0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15977.15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46176</v>
      </c>
      <c r="B7" s="347">
        <f t="shared" ref="B7:B82" si="2">SUM(E7,U7,K7,G7,I7,S7,O7,M7,Q7,W7,Y7,AA7,AC7)-SUM(D7,F7,T7,H7,R7,N7,J7,L7,P7,V7,X7,Z7,AB7)</f>
        <v>-1000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1000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46173</v>
      </c>
      <c r="B8" s="347">
        <f t="shared" si="2"/>
        <v>-3000</v>
      </c>
      <c r="C8" s="348" t="s">
        <v>897</v>
      </c>
      <c r="D8" s="342">
        <v>3000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46173</v>
      </c>
      <c r="B9" s="347">
        <f t="shared" si="2"/>
        <v>-1000</v>
      </c>
      <c r="C9" s="348" t="s">
        <v>896</v>
      </c>
      <c r="D9" s="342">
        <v>1000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46173</v>
      </c>
      <c r="B10" s="347">
        <f t="shared" si="2"/>
        <v>1160.3599999999999</v>
      </c>
      <c r="C10" s="348" t="s">
        <v>895</v>
      </c>
      <c r="D10" s="342"/>
      <c r="E10" s="343">
        <v>1160.3599999999999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46173</v>
      </c>
      <c r="B11" s="347">
        <f t="shared" si="2"/>
        <v>2000</v>
      </c>
      <c r="C11" s="348" t="s">
        <v>886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46173</v>
      </c>
      <c r="B12" s="347">
        <f t="shared" si="2"/>
        <v>0.63</v>
      </c>
      <c r="C12" s="348" t="s">
        <v>505</v>
      </c>
      <c r="D12" s="342"/>
      <c r="E12" s="343"/>
      <c r="F12" s="345"/>
      <c r="G12" s="345">
        <v>0.63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46172</v>
      </c>
      <c r="B13" s="347">
        <f t="shared" si="2"/>
        <v>-530.36</v>
      </c>
      <c r="C13" s="348" t="s">
        <v>890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530.36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46168</v>
      </c>
      <c r="B14" s="347">
        <f t="shared" si="2"/>
        <v>-400</v>
      </c>
      <c r="C14" s="348" t="s">
        <v>887</v>
      </c>
      <c r="D14" s="342">
        <v>400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46170</v>
      </c>
      <c r="B15" s="347">
        <f t="shared" si="2"/>
        <v>87.5</v>
      </c>
      <c r="C15" s="348" t="s">
        <v>509</v>
      </c>
      <c r="D15" s="342"/>
      <c r="E15" s="343"/>
      <c r="F15" s="345"/>
      <c r="G15" s="345">
        <v>87.5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46170</v>
      </c>
      <c r="B16" s="347">
        <f t="shared" si="2"/>
        <v>56.18</v>
      </c>
      <c r="C16" s="348" t="s">
        <v>504</v>
      </c>
      <c r="D16" s="342"/>
      <c r="E16" s="343"/>
      <c r="F16" s="345"/>
      <c r="G16" s="345">
        <v>56.18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46170</v>
      </c>
      <c r="B17" s="347">
        <f t="shared" si="2"/>
        <v>-4500</v>
      </c>
      <c r="C17" s="348" t="s">
        <v>512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4500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46166</v>
      </c>
      <c r="B18" s="347">
        <f t="shared" si="2"/>
        <v>-69.2</v>
      </c>
      <c r="C18" s="348" t="s">
        <v>858</v>
      </c>
      <c r="D18" s="342">
        <v>69.2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46165</v>
      </c>
      <c r="B19" s="347">
        <f t="shared" si="2"/>
        <v>-138.44</v>
      </c>
      <c r="C19" s="348" t="s">
        <v>876</v>
      </c>
      <c r="D19" s="342">
        <v>138.44</v>
      </c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46158</v>
      </c>
      <c r="B20" s="347">
        <f t="shared" si="2"/>
        <v>-87.13</v>
      </c>
      <c r="C20" s="348" t="s">
        <v>847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87.13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46158</v>
      </c>
      <c r="B21" s="347">
        <f t="shared" si="2"/>
        <v>-95.85</v>
      </c>
      <c r="C21" s="348" t="s">
        <v>849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95.85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46157</v>
      </c>
      <c r="B22" s="347">
        <f t="shared" si="2"/>
        <v>-146.15</v>
      </c>
      <c r="C22" s="348" t="s">
        <v>506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146.15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46155</v>
      </c>
      <c r="B23" s="347">
        <f t="shared" si="2"/>
        <v>-221.4</v>
      </c>
      <c r="C23" s="348" t="s">
        <v>856</v>
      </c>
      <c r="D23" s="342"/>
      <c r="E23" s="343"/>
      <c r="F23" s="345"/>
      <c r="G23" s="345"/>
      <c r="H23" s="343">
        <v>221.4</v>
      </c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46155</v>
      </c>
      <c r="B24" s="347">
        <f t="shared" si="2"/>
        <v>444.44</v>
      </c>
      <c r="C24" s="348" t="s">
        <v>519</v>
      </c>
      <c r="D24" s="342"/>
      <c r="E24" s="343">
        <v>444.44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46155</v>
      </c>
      <c r="B25" s="347">
        <f t="shared" si="2"/>
        <v>351.69</v>
      </c>
      <c r="C25" s="348" t="s">
        <v>859</v>
      </c>
      <c r="D25" s="342"/>
      <c r="E25" s="343">
        <v>351.69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46153</v>
      </c>
      <c r="B26" s="347">
        <f t="shared" si="2"/>
        <v>-1045.8699999999999</v>
      </c>
      <c r="C26" s="348" t="s">
        <v>843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1045.8699999999999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46151</v>
      </c>
      <c r="B27" s="347">
        <f t="shared" si="2"/>
        <v>-903.88</v>
      </c>
      <c r="C27" s="348" t="s">
        <v>857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903.88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46149</v>
      </c>
      <c r="B28" s="347">
        <f t="shared" si="2"/>
        <v>69.400000000000006</v>
      </c>
      <c r="C28" s="348" t="s">
        <v>509</v>
      </c>
      <c r="D28" s="342"/>
      <c r="E28" s="343"/>
      <c r="F28" s="345"/>
      <c r="G28" s="345">
        <v>69.400000000000006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46148</v>
      </c>
      <c r="B29" s="347">
        <f t="shared" si="2"/>
        <v>-500.5</v>
      </c>
      <c r="C29" s="348" t="s">
        <v>212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>
        <v>500.5</v>
      </c>
      <c r="Y29" s="343"/>
      <c r="Z29" s="345"/>
      <c r="AA29" s="345"/>
      <c r="AB29" s="343"/>
      <c r="AC29" s="343"/>
    </row>
    <row r="30" spans="1:29" ht="14.25" customHeight="1" x14ac:dyDescent="0.3">
      <c r="A30" s="338">
        <v>46148</v>
      </c>
      <c r="B30" s="347">
        <f t="shared" si="2"/>
        <v>-457.94</v>
      </c>
      <c r="C30" s="348" t="s">
        <v>858</v>
      </c>
      <c r="D30" s="342">
        <v>457.94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46142</v>
      </c>
      <c r="B31" s="347">
        <f t="shared" si="2"/>
        <v>5616.82</v>
      </c>
      <c r="C31" s="348" t="s">
        <v>285</v>
      </c>
      <c r="D31" s="342"/>
      <c r="E31" s="343">
        <v>5616.82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46142</v>
      </c>
      <c r="B32" s="347">
        <f t="shared" si="2"/>
        <v>2000</v>
      </c>
      <c r="C32" s="348" t="s">
        <v>503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46142</v>
      </c>
      <c r="B33" s="347">
        <f t="shared" si="2"/>
        <v>62.26</v>
      </c>
      <c r="C33" s="348" t="s">
        <v>504</v>
      </c>
      <c r="D33" s="342"/>
      <c r="E33" s="343"/>
      <c r="F33" s="345"/>
      <c r="G33" s="345">
        <v>62.26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46142</v>
      </c>
      <c r="B34" s="347">
        <f t="shared" si="2"/>
        <v>-185.64</v>
      </c>
      <c r="C34" s="348" t="s">
        <v>423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>
        <v>92.82</v>
      </c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>
        <v>92.82</v>
      </c>
      <c r="AC34" s="343"/>
    </row>
    <row r="35" spans="1:29" ht="14.25" customHeight="1" x14ac:dyDescent="0.3">
      <c r="A35" s="338">
        <v>46142</v>
      </c>
      <c r="B35" s="347">
        <f t="shared" si="2"/>
        <v>-127.68</v>
      </c>
      <c r="C35" s="348" t="s">
        <v>315</v>
      </c>
      <c r="D35" s="342"/>
      <c r="E35" s="343"/>
      <c r="F35" s="345"/>
      <c r="G35" s="345"/>
      <c r="H35" s="343"/>
      <c r="I35" s="343"/>
      <c r="J35" s="345"/>
      <c r="K35" s="345"/>
      <c r="L35" s="343">
        <v>63.84</v>
      </c>
      <c r="M35" s="343"/>
      <c r="N35" s="345">
        <v>63.84</v>
      </c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46142</v>
      </c>
      <c r="B36" s="347">
        <f t="shared" si="2"/>
        <v>0.52</v>
      </c>
      <c r="C36" s="348" t="s">
        <v>505</v>
      </c>
      <c r="D36" s="342"/>
      <c r="E36" s="343"/>
      <c r="F36" s="345"/>
      <c r="G36" s="345">
        <v>0.52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46130</v>
      </c>
      <c r="B37" s="347">
        <f t="shared" si="2"/>
        <v>-578.57000000000005</v>
      </c>
      <c r="C37" s="348" t="s">
        <v>506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>
        <v>578.57000000000005</v>
      </c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46130</v>
      </c>
      <c r="B38" s="347">
        <f t="shared" si="2"/>
        <v>-93.71</v>
      </c>
      <c r="C38" s="348" t="s">
        <v>507</v>
      </c>
      <c r="D38" s="342"/>
      <c r="E38" s="343"/>
      <c r="F38" s="345"/>
      <c r="G38" s="345"/>
      <c r="H38" s="343">
        <v>93.71</v>
      </c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46130</v>
      </c>
      <c r="B39" s="347">
        <f t="shared" si="2"/>
        <v>-318.36</v>
      </c>
      <c r="C39" s="348" t="s">
        <v>508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>
        <v>318.36</v>
      </c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46129</v>
      </c>
      <c r="B40" s="347">
        <f t="shared" si="2"/>
        <v>62.19</v>
      </c>
      <c r="C40" s="348" t="s">
        <v>509</v>
      </c>
      <c r="D40" s="342"/>
      <c r="E40" s="343"/>
      <c r="F40" s="345"/>
      <c r="G40" s="345">
        <v>62.19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46112</v>
      </c>
      <c r="B41" s="347">
        <f t="shared" si="2"/>
        <v>4309.58</v>
      </c>
      <c r="C41" s="348" t="s">
        <v>510</v>
      </c>
      <c r="D41" s="342"/>
      <c r="E41" s="343">
        <v>4309.58</v>
      </c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46112</v>
      </c>
      <c r="B42" s="347">
        <f t="shared" si="2"/>
        <v>2000</v>
      </c>
      <c r="C42" s="348" t="s">
        <v>511</v>
      </c>
      <c r="D42" s="342"/>
      <c r="E42" s="343"/>
      <c r="F42" s="345"/>
      <c r="G42" s="345"/>
      <c r="H42" s="343"/>
      <c r="I42" s="343">
        <v>350</v>
      </c>
      <c r="J42" s="345"/>
      <c r="K42" s="345">
        <v>320</v>
      </c>
      <c r="L42" s="343"/>
      <c r="M42" s="343">
        <v>25</v>
      </c>
      <c r="N42" s="345"/>
      <c r="O42" s="345">
        <v>25</v>
      </c>
      <c r="P42" s="343"/>
      <c r="Q42" s="343">
        <v>45</v>
      </c>
      <c r="R42" s="345"/>
      <c r="S42" s="345">
        <v>400</v>
      </c>
      <c r="T42" s="343"/>
      <c r="U42" s="343">
        <v>375</v>
      </c>
      <c r="V42" s="345"/>
      <c r="W42" s="345">
        <v>100</v>
      </c>
      <c r="X42" s="343"/>
      <c r="Y42" s="343">
        <v>85</v>
      </c>
      <c r="Z42" s="345"/>
      <c r="AA42" s="345">
        <v>230</v>
      </c>
      <c r="AB42" s="343"/>
      <c r="AC42" s="343">
        <v>45</v>
      </c>
    </row>
    <row r="43" spans="1:29" ht="14.25" customHeight="1" x14ac:dyDescent="0.3">
      <c r="A43" s="338">
        <v>46112</v>
      </c>
      <c r="B43" s="347">
        <f t="shared" si="2"/>
        <v>0.34</v>
      </c>
      <c r="C43" s="348" t="s">
        <v>505</v>
      </c>
      <c r="D43" s="342"/>
      <c r="E43" s="343"/>
      <c r="F43" s="345"/>
      <c r="G43" s="345">
        <v>0.34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46112</v>
      </c>
      <c r="B44" s="347">
        <f t="shared" si="2"/>
        <v>-1200</v>
      </c>
      <c r="C44" s="348" t="s">
        <v>512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>
        <v>1200</v>
      </c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46108</v>
      </c>
      <c r="B45" s="347">
        <f t="shared" si="2"/>
        <v>68.72</v>
      </c>
      <c r="C45" s="348" t="s">
        <v>504</v>
      </c>
      <c r="D45" s="342"/>
      <c r="E45" s="343"/>
      <c r="F45" s="345"/>
      <c r="G45" s="345">
        <v>68.72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46104</v>
      </c>
      <c r="B46" s="347">
        <f t="shared" si="2"/>
        <v>-6</v>
      </c>
      <c r="C46" s="348" t="s">
        <v>513</v>
      </c>
      <c r="D46" s="342">
        <v>6</v>
      </c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46103</v>
      </c>
      <c r="B47" s="347">
        <f t="shared" si="2"/>
        <v>-100</v>
      </c>
      <c r="C47" s="348" t="s">
        <v>514</v>
      </c>
      <c r="D47" s="342">
        <v>100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46103</v>
      </c>
      <c r="B48" s="347">
        <f t="shared" si="2"/>
        <v>-100</v>
      </c>
      <c r="C48" s="348" t="s">
        <v>515</v>
      </c>
      <c r="D48" s="342">
        <v>100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46103</v>
      </c>
      <c r="B49" s="347">
        <f t="shared" si="2"/>
        <v>-50</v>
      </c>
      <c r="C49" s="348" t="s">
        <v>516</v>
      </c>
      <c r="D49" s="342">
        <v>50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46103</v>
      </c>
      <c r="B50" s="347">
        <f t="shared" si="2"/>
        <v>-100</v>
      </c>
      <c r="C50" s="348" t="s">
        <v>517</v>
      </c>
      <c r="D50" s="342">
        <v>100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46103</v>
      </c>
      <c r="B51" s="347">
        <f t="shared" si="2"/>
        <v>-100</v>
      </c>
      <c r="C51" s="348" t="s">
        <v>518</v>
      </c>
      <c r="D51" s="342">
        <v>100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46102</v>
      </c>
      <c r="B52" s="347">
        <f t="shared" si="2"/>
        <v>-300</v>
      </c>
      <c r="C52" s="348" t="s">
        <v>519</v>
      </c>
      <c r="D52" s="342">
        <v>300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46102</v>
      </c>
      <c r="B53" s="347">
        <f t="shared" si="2"/>
        <v>1384.5</v>
      </c>
      <c r="C53" s="348" t="s">
        <v>520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>
        <v>-1384.5</v>
      </c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46094</v>
      </c>
      <c r="B54" s="347">
        <f t="shared" si="2"/>
        <v>55.66</v>
      </c>
      <c r="C54" s="348" t="s">
        <v>509</v>
      </c>
      <c r="D54" s="342"/>
      <c r="E54" s="343"/>
      <c r="F54" s="345"/>
      <c r="G54" s="345">
        <v>55.66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46090</v>
      </c>
      <c r="B55" s="347">
        <f t="shared" si="2"/>
        <v>-380</v>
      </c>
      <c r="C55" s="348" t="s">
        <v>521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>
        <v>380</v>
      </c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46083</v>
      </c>
      <c r="B56" s="347">
        <f t="shared" si="2"/>
        <v>-185.64</v>
      </c>
      <c r="C56" s="348" t="s">
        <v>423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>
        <v>92.82</v>
      </c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>
        <v>92.82</v>
      </c>
      <c r="AC56" s="343"/>
    </row>
    <row r="57" spans="1:29" ht="14.25" customHeight="1" x14ac:dyDescent="0.3">
      <c r="A57" s="338">
        <v>46081</v>
      </c>
      <c r="B57" s="347">
        <f t="shared" si="2"/>
        <v>3764.91</v>
      </c>
      <c r="C57" s="348" t="s">
        <v>425</v>
      </c>
      <c r="D57" s="342"/>
      <c r="E57" s="343">
        <v>3764.91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46081</v>
      </c>
      <c r="B58" s="347">
        <f t="shared" si="2"/>
        <v>2000</v>
      </c>
      <c r="C58" s="348" t="s">
        <v>522</v>
      </c>
      <c r="D58" s="342"/>
      <c r="E58" s="343"/>
      <c r="F58" s="345"/>
      <c r="G58" s="345"/>
      <c r="H58" s="343"/>
      <c r="I58" s="343">
        <v>350</v>
      </c>
      <c r="J58" s="345"/>
      <c r="K58" s="345">
        <v>320</v>
      </c>
      <c r="L58" s="343"/>
      <c r="M58" s="343">
        <v>25</v>
      </c>
      <c r="N58" s="345"/>
      <c r="O58" s="345">
        <v>25</v>
      </c>
      <c r="P58" s="343"/>
      <c r="Q58" s="343">
        <v>45</v>
      </c>
      <c r="R58" s="345"/>
      <c r="S58" s="345">
        <v>400</v>
      </c>
      <c r="T58" s="343"/>
      <c r="U58" s="343">
        <v>375</v>
      </c>
      <c r="V58" s="345"/>
      <c r="W58" s="345">
        <v>100</v>
      </c>
      <c r="X58" s="343"/>
      <c r="Y58" s="343">
        <v>85</v>
      </c>
      <c r="Z58" s="345"/>
      <c r="AA58" s="345">
        <v>230</v>
      </c>
      <c r="AB58" s="343"/>
      <c r="AC58" s="343">
        <v>45</v>
      </c>
    </row>
    <row r="59" spans="1:29" ht="14.25" customHeight="1" x14ac:dyDescent="0.3">
      <c r="A59" s="338">
        <v>46081</v>
      </c>
      <c r="B59" s="347">
        <f t="shared" si="2"/>
        <v>0.23</v>
      </c>
      <c r="C59" s="348" t="s">
        <v>505</v>
      </c>
      <c r="D59" s="342"/>
      <c r="E59" s="343"/>
      <c r="F59" s="345"/>
      <c r="G59" s="345">
        <v>0.23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46070</v>
      </c>
      <c r="B60" s="347">
        <f t="shared" si="2"/>
        <v>-1920</v>
      </c>
      <c r="C60" s="348" t="s">
        <v>523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1920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46069</v>
      </c>
      <c r="B61" s="347">
        <f t="shared" si="2"/>
        <v>-243.8</v>
      </c>
      <c r="C61" s="348" t="s">
        <v>523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243.8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46068</v>
      </c>
      <c r="B62" s="347">
        <f t="shared" si="2"/>
        <v>63.46</v>
      </c>
      <c r="C62" s="348" t="s">
        <v>509</v>
      </c>
      <c r="D62" s="342"/>
      <c r="E62" s="343"/>
      <c r="F62" s="345"/>
      <c r="G62" s="345">
        <v>63.46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46067</v>
      </c>
      <c r="B63" s="347">
        <f t="shared" si="2"/>
        <v>-1007.99</v>
      </c>
      <c r="C63" s="348" t="s">
        <v>524</v>
      </c>
      <c r="D63" s="342">
        <v>1007.99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46063</v>
      </c>
      <c r="B64" s="347">
        <f t="shared" si="2"/>
        <v>-1276.4000000000001</v>
      </c>
      <c r="C64" s="348" t="s">
        <v>525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>
        <v>1276.4000000000001</v>
      </c>
      <c r="AA64" s="345"/>
      <c r="AB64" s="343"/>
      <c r="AC64" s="343"/>
    </row>
    <row r="65" spans="1:29" ht="14.25" customHeight="1" x14ac:dyDescent="0.3">
      <c r="A65" s="338">
        <v>46063</v>
      </c>
      <c r="B65" s="347">
        <f t="shared" si="2"/>
        <v>-955</v>
      </c>
      <c r="C65" s="348" t="s">
        <v>526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>
        <v>955</v>
      </c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46063</v>
      </c>
      <c r="B66" s="347">
        <f t="shared" si="2"/>
        <v>59.19</v>
      </c>
      <c r="C66" s="348" t="s">
        <v>504</v>
      </c>
      <c r="D66" s="342"/>
      <c r="E66" s="343"/>
      <c r="F66" s="345"/>
      <c r="G66" s="345">
        <v>59.19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46061</v>
      </c>
      <c r="B67" s="347">
        <f t="shared" si="2"/>
        <v>-2203.44</v>
      </c>
      <c r="C67" s="348" t="s">
        <v>523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2203.44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46061</v>
      </c>
      <c r="B68" s="347">
        <f t="shared" si="2"/>
        <v>-831.92</v>
      </c>
      <c r="C68" s="348" t="s">
        <v>527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>
        <v>831.92</v>
      </c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46055</v>
      </c>
      <c r="B69" s="347">
        <f t="shared" si="2"/>
        <v>-900</v>
      </c>
      <c r="C69" s="348" t="s">
        <v>512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900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46053</v>
      </c>
      <c r="B70" s="347">
        <f t="shared" si="2"/>
        <v>3194.64</v>
      </c>
      <c r="C70" s="348" t="s">
        <v>459</v>
      </c>
      <c r="D70" s="342"/>
      <c r="E70" s="343">
        <v>3194.64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46053</v>
      </c>
      <c r="B71" s="347">
        <f t="shared" si="2"/>
        <v>2000</v>
      </c>
      <c r="C71" s="348" t="s">
        <v>528</v>
      </c>
      <c r="D71" s="342"/>
      <c r="E71" s="343"/>
      <c r="F71" s="345"/>
      <c r="G71" s="345"/>
      <c r="H71" s="343"/>
      <c r="I71" s="343">
        <v>350</v>
      </c>
      <c r="J71" s="345"/>
      <c r="K71" s="345">
        <v>320</v>
      </c>
      <c r="L71" s="343"/>
      <c r="M71" s="343">
        <v>25</v>
      </c>
      <c r="N71" s="345"/>
      <c r="O71" s="345">
        <v>25</v>
      </c>
      <c r="P71" s="343"/>
      <c r="Q71" s="343">
        <v>45</v>
      </c>
      <c r="R71" s="345"/>
      <c r="S71" s="345">
        <v>400</v>
      </c>
      <c r="T71" s="343"/>
      <c r="U71" s="343">
        <v>375</v>
      </c>
      <c r="V71" s="345"/>
      <c r="W71" s="345">
        <v>100</v>
      </c>
      <c r="X71" s="343"/>
      <c r="Y71" s="343">
        <v>85</v>
      </c>
      <c r="Z71" s="345"/>
      <c r="AA71" s="345">
        <v>230</v>
      </c>
      <c r="AB71" s="343"/>
      <c r="AC71" s="343">
        <v>45</v>
      </c>
    </row>
    <row r="72" spans="1:29" ht="14.25" customHeight="1" x14ac:dyDescent="0.3">
      <c r="A72" s="338">
        <v>46053</v>
      </c>
      <c r="B72" s="347">
        <f t="shared" si="2"/>
        <v>0.38</v>
      </c>
      <c r="C72" s="348" t="s">
        <v>505</v>
      </c>
      <c r="D72" s="342"/>
      <c r="E72" s="343"/>
      <c r="F72" s="345"/>
      <c r="G72" s="345">
        <v>0.38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46053</v>
      </c>
      <c r="B73" s="347">
        <f t="shared" si="2"/>
        <v>54.55</v>
      </c>
      <c r="C73" s="348" t="s">
        <v>509</v>
      </c>
      <c r="D73" s="342"/>
      <c r="E73" s="343"/>
      <c r="F73" s="345"/>
      <c r="G73" s="345">
        <v>54.55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46048</v>
      </c>
      <c r="B74" s="347">
        <f t="shared" si="2"/>
        <v>-583</v>
      </c>
      <c r="C74" s="348" t="s">
        <v>529</v>
      </c>
      <c r="D74" s="342">
        <v>583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46044</v>
      </c>
      <c r="B75" s="347">
        <f t="shared" si="2"/>
        <v>-126.24</v>
      </c>
      <c r="C75" s="348" t="s">
        <v>315</v>
      </c>
      <c r="D75" s="342"/>
      <c r="E75" s="343"/>
      <c r="F75" s="345"/>
      <c r="G75" s="345"/>
      <c r="H75" s="343"/>
      <c r="I75" s="343"/>
      <c r="J75" s="345"/>
      <c r="K75" s="345"/>
      <c r="L75" s="343">
        <v>63.12</v>
      </c>
      <c r="M75" s="343"/>
      <c r="N75" s="345">
        <v>63.12</v>
      </c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46043</v>
      </c>
      <c r="B76" s="347">
        <f t="shared" si="2"/>
        <v>-100</v>
      </c>
      <c r="C76" s="348" t="s">
        <v>530</v>
      </c>
      <c r="D76" s="342"/>
      <c r="E76" s="343"/>
      <c r="F76" s="345"/>
      <c r="G76" s="345"/>
      <c r="H76" s="343">
        <v>100</v>
      </c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46043</v>
      </c>
      <c r="B77" s="347">
        <f t="shared" si="2"/>
        <v>-2724</v>
      </c>
      <c r="C77" s="348" t="s">
        <v>531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>
        <v>2724</v>
      </c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46038</v>
      </c>
      <c r="B78" s="347">
        <f t="shared" si="2"/>
        <v>55.69</v>
      </c>
      <c r="C78" s="348" t="s">
        <v>509</v>
      </c>
      <c r="D78" s="342"/>
      <c r="E78" s="343"/>
      <c r="F78" s="345"/>
      <c r="G78" s="345">
        <v>55.69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46030</v>
      </c>
      <c r="B79" s="347">
        <f t="shared" si="2"/>
        <v>1049.3699999999999</v>
      </c>
      <c r="C79" s="340" t="s">
        <v>532</v>
      </c>
      <c r="D79" s="342"/>
      <c r="E79" s="343">
        <v>1049.3699999999999</v>
      </c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46027</v>
      </c>
      <c r="B80" s="347">
        <f t="shared" si="2"/>
        <v>-113.94</v>
      </c>
      <c r="C80" s="348" t="s">
        <v>533</v>
      </c>
      <c r="D80" s="342"/>
      <c r="E80" s="343"/>
      <c r="F80" s="345"/>
      <c r="G80" s="345"/>
      <c r="H80" s="343">
        <v>113.94</v>
      </c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46027</v>
      </c>
      <c r="B81" s="347">
        <f t="shared" si="2"/>
        <v>-622.1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622.1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44562</v>
      </c>
      <c r="B82" s="347">
        <f t="shared" si="2"/>
        <v>12240.49</v>
      </c>
      <c r="C82" s="348" t="s">
        <v>534</v>
      </c>
      <c r="D82" s="342"/>
      <c r="E82" s="343">
        <v>1710.49</v>
      </c>
      <c r="F82" s="345"/>
      <c r="G82" s="345">
        <v>500</v>
      </c>
      <c r="H82" s="343"/>
      <c r="I82" s="343">
        <v>2000</v>
      </c>
      <c r="J82" s="345"/>
      <c r="K82" s="345">
        <v>1000</v>
      </c>
      <c r="L82" s="343"/>
      <c r="M82" s="343">
        <v>65</v>
      </c>
      <c r="N82" s="345"/>
      <c r="O82" s="345">
        <v>65</v>
      </c>
      <c r="P82" s="343"/>
      <c r="Q82" s="343">
        <v>100</v>
      </c>
      <c r="R82" s="345"/>
      <c r="S82" s="345">
        <v>2000</v>
      </c>
      <c r="T82" s="343"/>
      <c r="U82" s="343">
        <v>2500</v>
      </c>
      <c r="V82" s="345"/>
      <c r="W82" s="345">
        <v>500</v>
      </c>
      <c r="X82" s="343"/>
      <c r="Y82" s="343">
        <v>200</v>
      </c>
      <c r="Z82" s="345"/>
      <c r="AA82" s="345">
        <v>1500</v>
      </c>
      <c r="AB82" s="343"/>
      <c r="AC82" s="343">
        <v>100</v>
      </c>
    </row>
    <row r="83" spans="1:29" ht="14.25" customHeight="1" x14ac:dyDescent="0.3"/>
    <row r="84" spans="1:29" ht="14.25" customHeight="1" x14ac:dyDescent="0.3"/>
    <row r="85" spans="1:29" ht="14.25" customHeight="1" x14ac:dyDescent="0.3"/>
    <row r="86" spans="1:29" ht="14.25" customHeight="1" x14ac:dyDescent="0.3"/>
    <row r="87" spans="1:29" ht="14.25" customHeight="1" x14ac:dyDescent="0.3"/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55.916666666666664</v>
      </c>
      <c r="F6" s="384">
        <f ca="1">'Isaac 401k'!D4</f>
        <v>71681</v>
      </c>
      <c r="G6" s="385">
        <f ca="1">(F6-B9)/365.25</f>
        <v>114.37371663244353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66.916666666666671</v>
      </c>
      <c r="F7" s="392">
        <f ca="1">'Lorri 401b'!D4</f>
        <v>75697</v>
      </c>
      <c r="G7" s="393">
        <f ca="1">(F7-C9)/365.25</f>
        <v>120.75838466803559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3147406.2992516686</v>
      </c>
      <c r="R11" s="25">
        <f t="array" aca="1" ref="R11" ca="1">INDEX('Lorri 401b'!L:L,MATCH('Retirement Calculator'!A11,'Lorri 401b'!N:N,0),0)</f>
        <v>3592550.5718252552</v>
      </c>
      <c r="S11" s="25">
        <f t="shared" ref="S11:S265" ca="1" si="7">SUM(Q11:R11)</f>
        <v>6739956.8710769238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3128929.9779489669</v>
      </c>
      <c r="R12" s="25">
        <f t="array" aca="1" ref="R12" ca="1">INDEX('Lorri 401b'!L:L,MATCH('Retirement Calculator'!A12,'Lorri 401b'!N:N,0),0)</f>
        <v>3607519.5325411935</v>
      </c>
      <c r="S12" s="25">
        <f t="shared" ca="1" si="7"/>
        <v>6736449.5104901604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3110376.6719741705</v>
      </c>
      <c r="R13" s="25">
        <f t="array" aca="1" ref="R13" ca="1">INDEX('Lorri 401b'!L:L,MATCH('Retirement Calculator'!A13,'Lorri 401b'!N:N,0),0)</f>
        <v>3622550.8639267818</v>
      </c>
      <c r="S13" s="25">
        <f t="shared" ca="1" si="7"/>
        <v>6732927.5359009523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3091746.0605578125</v>
      </c>
      <c r="R14" s="25">
        <f t="array" aca="1" ref="R14" ca="1">INDEX('Lorri 401b'!L:L,MATCH('Retirement Calculator'!A14,'Lorri 401b'!N:N,0),0)</f>
        <v>3637644.8258598102</v>
      </c>
      <c r="S14" s="25">
        <f t="shared" ca="1" si="7"/>
        <v>6729390.8864176227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3073037.8215938862</v>
      </c>
      <c r="R15" s="25">
        <f t="array" aca="1" ref="R15" ca="1">INDEX('Lorri 401b'!L:L,MATCH('Retirement Calculator'!A15,'Lorri 401b'!N:N,0),0)</f>
        <v>3652801.6793008926</v>
      </c>
      <c r="S15" s="25">
        <f t="shared" ca="1" si="7"/>
        <v>6725839.5008947793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3054251.6316342768</v>
      </c>
      <c r="R16" s="25">
        <f t="array" aca="1" ref="R16" ca="1">INDEX('Lorri 401b'!L:L,MATCH('Retirement Calculator'!A16,'Lorri 401b'!N:N,0),0)</f>
        <v>3668021.6862979797</v>
      </c>
      <c r="S16" s="25">
        <f t="shared" ca="1" si="7"/>
        <v>6722273.3179322565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3035387.165883169</v>
      </c>
      <c r="R17" s="25">
        <f t="array" aca="1" ref="R17" ca="1">INDEX('Lorri 401b'!L:L,MATCH('Retirement Calculator'!A17,'Lorri 401b'!N:N,0),0)</f>
        <v>3683305.1099908878</v>
      </c>
      <c r="S17" s="25">
        <f t="shared" ca="1" si="7"/>
        <v>6718692.2758740569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3016444.0981914317</v>
      </c>
      <c r="R18" s="25">
        <f t="array" aca="1" ref="R18" ca="1">INDEX('Lorri 401b'!L:L,MATCH('Retirement Calculator'!A18,'Lorri 401b'!N:N,0),0)</f>
        <v>3698652.2146158498</v>
      </c>
      <c r="S18" s="25">
        <f t="shared" ca="1" si="7"/>
        <v>6715096.3128072815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2997422.101050979</v>
      </c>
      <c r="R19" s="25">
        <f t="array" aca="1" ref="R19" ca="1">INDEX('Lorri 401b'!L:L,MATCH('Retirement Calculator'!A19,'Lorri 401b'!N:N,0),0)</f>
        <v>3714063.2655100827</v>
      </c>
      <c r="S19" s="25">
        <f t="shared" ca="1" si="7"/>
        <v>6711485.3665610617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2978320.8455891078</v>
      </c>
      <c r="R20" s="25">
        <f t="array" aca="1" ref="R20" ca="1">INDEX('Lorri 401b'!L:L,MATCH('Retirement Calculator'!A20,'Lorri 401b'!N:N,0),0)</f>
        <v>3729538.5291163749</v>
      </c>
      <c r="S20" s="25">
        <f t="shared" ca="1" si="7"/>
        <v>6707859.3747054823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2959140.0015628119</v>
      </c>
      <c r="R21" s="25">
        <f t="array" aca="1" ref="R21" ca="1">INDEX('Lorri 401b'!L:L,MATCH('Retirement Calculator'!A21,'Lorri 401b'!N:N,0),0)</f>
        <v>3745078.2729876931</v>
      </c>
      <c r="S21" s="25">
        <f t="shared" ca="1" si="7"/>
        <v>6704218.274550505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2939879.237353073</v>
      </c>
      <c r="R22" s="25">
        <f t="array" aca="1" ref="R22" ca="1">INDEX('Lorri 401b'!L:L,MATCH('Retirement Calculator'!A22,'Lorri 401b'!N:N,0),0)</f>
        <v>3760682.7657918083</v>
      </c>
      <c r="S22" s="25">
        <f t="shared" ca="1" si="7"/>
        <v>6700562.0031448808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2920538.2199591268</v>
      </c>
      <c r="R23" s="25">
        <f t="array" aca="1" ref="R23" ca="1">INDEX('Lorri 401b'!L:L,MATCH('Retirement Calculator'!A23,'Lorri 401b'!N:N,0),0)</f>
        <v>3776352.2773159407</v>
      </c>
      <c r="S23" s="25">
        <f t="shared" ca="1" si="7"/>
        <v>6696890.4972750675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2901116.6149927061</v>
      </c>
      <c r="R24" s="25">
        <f t="array" aca="1" ref="R24" ca="1">INDEX('Lorri 401b'!L:L,MATCH('Retirement Calculator'!A24,'Lorri 401b'!N:N,0),0)</f>
        <v>3792087.0784714236</v>
      </c>
      <c r="S24" s="25">
        <f t="shared" ca="1" si="7"/>
        <v>6693203.6934641302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2881614.0866722586</v>
      </c>
      <c r="R25" s="25">
        <f t="array" aca="1" ref="R25" ca="1">INDEX('Lorri 401b'!L:L,MATCH('Retirement Calculator'!A25,'Lorri 401b'!N:N,0),0)</f>
        <v>3807887.4412983879</v>
      </c>
      <c r="S25" s="25">
        <f t="shared" ca="1" si="7"/>
        <v>6689501.5279706465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2862030.2978171427</v>
      </c>
      <c r="R26" s="25">
        <f t="array" aca="1" ref="R26" ca="1">INDEX('Lorri 401b'!L:L,MATCH('Retirement Calculator'!A26,'Lorri 401b'!N:N,0),0)</f>
        <v>3823753.6389704645</v>
      </c>
      <c r="S26" s="25">
        <f t="shared" ca="1" si="7"/>
        <v>6685783.9367876071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2842364.9098417968</v>
      </c>
      <c r="R27" s="25">
        <f t="array" aca="1" ref="R27" ca="1">INDEX('Lorri 401b'!L:L,MATCH('Retirement Calculator'!A27,'Lorri 401b'!N:N,0),0)</f>
        <v>3839685.9457995081</v>
      </c>
      <c r="S27" s="25">
        <f t="shared" ca="1" si="7"/>
        <v>6682050.8556413054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2822617.5827498874</v>
      </c>
      <c r="R28" s="25">
        <f t="array" aca="1" ref="R28" ca="1">INDEX('Lorri 401b'!L:L,MATCH('Retirement Calculator'!A28,'Lorri 401b'!N:N,0),0)</f>
        <v>3855684.6372403395</v>
      </c>
      <c r="S28" s="25">
        <f t="shared" ca="1" si="7"/>
        <v>6678302.2199902274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2802787.9751284281</v>
      </c>
      <c r="R29" s="25">
        <f t="array" aca="1" ref="R29" ca="1">INDEX('Lorri 401b'!L:L,MATCH('Retirement Calculator'!A29,'Lorri 401b'!N:N,0),0)</f>
        <v>3871749.9898955077</v>
      </c>
      <c r="S29" s="25">
        <f t="shared" ca="1" si="7"/>
        <v>6674537.9650239358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2782875.7441418795</v>
      </c>
      <c r="R30" s="25">
        <f t="array" aca="1" ref="R30" ca="1">INDEX('Lorri 401b'!L:L,MATCH('Retirement Calculator'!A30,'Lorri 401b'!N:N,0),0)</f>
        <v>3887882.2815200724</v>
      </c>
      <c r="S30" s="25">
        <f t="shared" ca="1" si="7"/>
        <v>6670758.0256619519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2762880.54552622</v>
      </c>
      <c r="R31" s="25">
        <f t="array" aca="1" ref="R31" ca="1">INDEX('Lorri 401b'!L:L,MATCH('Retirement Calculator'!A31,'Lorri 401b'!N:N,0),0)</f>
        <v>3904081.791026406</v>
      </c>
      <c r="S31" s="25">
        <f t="shared" ca="1" si="7"/>
        <v>6666962.3365526255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2742802.0335829956</v>
      </c>
      <c r="R32" s="25">
        <f t="array" aca="1" ref="R32" ca="1">INDEX('Lorri 401b'!L:L,MATCH('Retirement Calculator'!A32,'Lorri 401b'!N:N,0),0)</f>
        <v>3920348.798489016</v>
      </c>
      <c r="S32" s="25">
        <f t="shared" ca="1" si="7"/>
        <v>6663150.8320720121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2722639.8611733411</v>
      </c>
      <c r="R33" s="25">
        <f t="array" aca="1" ref="R33" ca="1">INDEX('Lorri 401b'!L:L,MATCH('Retirement Calculator'!A33,'Lorri 401b'!N:N,0),0)</f>
        <v>3936683.5851493869</v>
      </c>
      <c r="S33" s="25">
        <f t="shared" ca="1" si="7"/>
        <v>6659323.4463227279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2702393.6797119793</v>
      </c>
      <c r="R34" s="25">
        <f t="array" aca="1" ref="R34" ca="1">INDEX('Lorri 401b'!L:L,MATCH('Retirement Calculator'!A34,'Lorri 401b'!N:N,0),0)</f>
        <v>3953086.4334208425</v>
      </c>
      <c r="S34" s="25">
        <f t="shared" ca="1" si="7"/>
        <v>6655480.1131328214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2682063.1391611956</v>
      </c>
      <c r="R35" s="25">
        <f t="array" aca="1" ref="R35" ca="1">INDEX('Lorri 401b'!L:L,MATCH('Retirement Calculator'!A35,'Lorri 401b'!N:N,0),0)</f>
        <v>3969557.6268934296</v>
      </c>
      <c r="S35" s="25">
        <f t="shared" ca="1" si="7"/>
        <v>6651620.7660546247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2661647.8880247837</v>
      </c>
      <c r="R36" s="25">
        <f t="array" aca="1" ref="R36" ca="1">INDEX('Lorri 401b'!L:L,MATCH('Retirement Calculator'!A36,'Lorri 401b'!N:N,0),0)</f>
        <v>3986097.4503388191</v>
      </c>
      <c r="S36" s="25">
        <f t="shared" ca="1" si="7"/>
        <v>6647745.3383636028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2641147.5733419699</v>
      </c>
      <c r="R37" s="25">
        <f t="array" aca="1" ref="R37" ca="1">INDEX('Lorri 401b'!L:L,MATCH('Retirement Calculator'!A37,'Lorri 401b'!N:N,0),0)</f>
        <v>4002706.1897152308</v>
      </c>
      <c r="S37" s="25">
        <f t="shared" ca="1" si="7"/>
        <v>6643853.7630572002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2620561.8406813107</v>
      </c>
      <c r="R38" s="25">
        <f t="array" aca="1" ref="R38" ca="1">INDEX('Lorri 401b'!L:L,MATCH('Retirement Calculator'!A38,'Lorri 401b'!N:N,0),0)</f>
        <v>4019384.1321723778</v>
      </c>
      <c r="S38" s="25">
        <f t="shared" ca="1" si="7"/>
        <v>6639945.9728536885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2599890.3341345657</v>
      </c>
      <c r="R39" s="25">
        <f t="array" aca="1" ref="R39" ca="1">INDEX('Lorri 401b'!L:L,MATCH('Retirement Calculator'!A39,'Lorri 401b'!N:N,0),0)</f>
        <v>4036131.5660564294</v>
      </c>
      <c r="S39" s="25">
        <f t="shared" ca="1" si="7"/>
        <v>6636021.9001909951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2579132.6963105425</v>
      </c>
      <c r="R40" s="25">
        <f t="array" aca="1" ref="R40" ca="1">INDEX('Lorri 401b'!L:L,MATCH('Retirement Calculator'!A40,'Lorri 401b'!N:N,0),0)</f>
        <v>4052948.7809149977</v>
      </c>
      <c r="S40" s="25">
        <f t="shared" ca="1" si="7"/>
        <v>6632081.4772255402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2558288.5683289194</v>
      </c>
      <c r="R41" s="25">
        <f t="array" aca="1" ref="R41" ca="1">INDEX('Lorri 401b'!L:L,MATCH('Retirement Calculator'!A41,'Lorri 401b'!N:N,0),0)</f>
        <v>4069836.0675021433</v>
      </c>
      <c r="S41" s="25">
        <f t="shared" ca="1" si="7"/>
        <v>6628124.6358310627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2537357.5898140394</v>
      </c>
      <c r="R42" s="25">
        <f t="array" aca="1" ref="R42" ca="1">INDEX('Lorri 401b'!L:L,MATCH('Retirement Calculator'!A42,'Lorri 401b'!N:N,0),0)</f>
        <v>4086793.7177834022</v>
      </c>
      <c r="S42" s="25">
        <f t="shared" ca="1" si="7"/>
        <v>6624151.3075974416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2516339.3988886806</v>
      </c>
      <c r="R43" s="25">
        <f t="array" aca="1" ref="R43" ca="1">INDEX('Lorri 401b'!L:L,MATCH('Retirement Calculator'!A43,'Lorri 401b'!N:N,0),0)</f>
        <v>4103822.024940833</v>
      </c>
      <c r="S43" s="25">
        <f t="shared" ca="1" si="7"/>
        <v>6620161.4238295136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2495233.6321677999</v>
      </c>
      <c r="R44" s="25">
        <f t="array" aca="1" ref="R44" ca="1">INDEX('Lorri 401b'!L:L,MATCH('Retirement Calculator'!A44,'Lorri 401b'!N:N,0),0)</f>
        <v>4120921.2833780865</v>
      </c>
      <c r="S44" s="25">
        <f t="shared" ca="1" si="7"/>
        <v>6616154.9155458864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2474039.9247522485</v>
      </c>
      <c r="R45" s="25">
        <f t="array" aca="1" ref="R45" ca="1">INDEX('Lorri 401b'!L:L,MATCH('Retirement Calculator'!A45,'Lorri 401b'!N:N,0),0)</f>
        <v>4138091.7887254953</v>
      </c>
      <c r="S45" s="25">
        <f t="shared" ca="1" si="7"/>
        <v>6612131.7134777438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2452757.9102224656</v>
      </c>
      <c r="R46" s="25">
        <f t="array" aca="1" ref="R46" ca="1">INDEX('Lorri 401b'!L:L,MATCH('Retirement Calculator'!A46,'Lorri 401b'!N:N,0),0)</f>
        <v>4155333.8378451848</v>
      </c>
      <c r="S46" s="25">
        <f t="shared" ca="1" si="7"/>
        <v>6608091.7480676509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2431387.2206321419</v>
      </c>
      <c r="R47" s="25">
        <f t="array" aca="1" ref="R47" ca="1">INDEX('Lorri 401b'!L:L,MATCH('Retirement Calculator'!A47,'Lorri 401b'!N:N,0),0)</f>
        <v>4172647.7288362063</v>
      </c>
      <c r="S47" s="25">
        <f t="shared" ca="1" si="7"/>
        <v>6604034.9494683482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2409927.4865018586</v>
      </c>
      <c r="R48" s="25">
        <f t="array" aca="1" ref="R48" ca="1">INDEX('Lorri 401b'!L:L,MATCH('Retirement Calculator'!A48,'Lorri 401b'!N:N,0),0)</f>
        <v>4190033.7610396906</v>
      </c>
      <c r="S48" s="25">
        <f t="shared" ca="1" si="7"/>
        <v>6599961.2475415487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2388378.3368126992</v>
      </c>
      <c r="R49" s="25">
        <f t="array" aca="1" ref="R49" ca="1">INDEX('Lorri 401b'!L:L,MATCH('Retirement Calculator'!A49,'Lorri 401b'!N:N,0),0)</f>
        <v>4207492.235044023</v>
      </c>
      <c r="S49" s="25">
        <f t="shared" ca="1" si="7"/>
        <v>6595870.5718567222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2366739.3989998349</v>
      </c>
      <c r="R50" s="25">
        <f t="array" aca="1" ref="R50" ca="1">INDEX('Lorri 401b'!L:L,MATCH('Retirement Calculator'!A50,'Lorri 401b'!N:N,0),0)</f>
        <v>4225023.4526900398</v>
      </c>
      <c r="S50" s="25">
        <f t="shared" ca="1" si="7"/>
        <v>6591762.8516898751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2345010.2989460835</v>
      </c>
      <c r="R51" s="25">
        <f t="array" aca="1" ref="R51" ca="1">INDEX('Lorri 401b'!L:L,MATCH('Retirement Calculator'!A51,'Lorri 401b'!N:N,0),0)</f>
        <v>4242627.7170762485</v>
      </c>
      <c r="S51" s="25">
        <f t="shared" ca="1" si="7"/>
        <v>6587638.016022332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2323190.6609754418</v>
      </c>
      <c r="R52" s="25">
        <f t="array" aca="1" ref="R52" ca="1">INDEX('Lorri 401b'!L:L,MATCH('Retirement Calculator'!A52,'Lorri 401b'!N:N,0),0)</f>
        <v>4260305.3325640662</v>
      </c>
      <c r="S52" s="25">
        <f t="shared" ca="1" si="7"/>
        <v>6583495.9935395084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2302059.3411799222</v>
      </c>
      <c r="R53" s="25">
        <f t="array" aca="1" ref="R53" ca="1">INDEX('Lorri 401b'!L:L,MATCH('Retirement Calculator'!A53,'Lorri 401b'!N:N,0),0)</f>
        <v>4278056.6047830833</v>
      </c>
      <c r="S53" s="25">
        <f t="shared" ca="1" si="7"/>
        <v>6580115.9459630055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2280839.9742185883</v>
      </c>
      <c r="R54" s="25">
        <f t="array" aca="1" ref="R54" ca="1">INDEX('Lorri 401b'!L:L,MATCH('Retirement Calculator'!A54,'Lorri 401b'!N:N,0),0)</f>
        <v>4295881.8406363465</v>
      </c>
      <c r="S54" s="25">
        <f t="shared" ca="1" si="7"/>
        <v>6576721.8148549348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2259532.1932282485</v>
      </c>
      <c r="R55" s="25">
        <f t="array" aca="1" ref="R55" ca="1">INDEX('Lorri 401b'!L:L,MATCH('Retirement Calculator'!A55,'Lorri 401b'!N:N,0),0)</f>
        <v>4313781.348305665</v>
      </c>
      <c r="S55" s="25">
        <f t="shared" ca="1" si="7"/>
        <v>6573313.5415339135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2238135.6298171156</v>
      </c>
      <c r="R56" s="25">
        <f t="array" aca="1" ref="R56" ca="1">INDEX('Lorri 401b'!L:L,MATCH('Retirement Calculator'!A56,'Lorri 401b'!N:N,0),0)</f>
        <v>4331755.4372569388</v>
      </c>
      <c r="S56" s="25">
        <f t="shared" ca="1" si="7"/>
        <v>6569891.0670740549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2216649.9140584366</v>
      </c>
      <c r="R57" s="25">
        <f t="array" aca="1" ref="R57" ca="1">INDEX('Lorri 401b'!L:L,MATCH('Retirement Calculator'!A57,'Lorri 401b'!N:N,0),0)</f>
        <v>4349804.4182455093</v>
      </c>
      <c r="S57" s="25">
        <f t="shared" ca="1" si="7"/>
        <v>6566454.3323039459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2195074.6744840965</v>
      </c>
      <c r="R58" s="25">
        <f t="array" aca="1" ref="R58" ca="1">INDEX('Lorri 401b'!L:L,MATCH('Retirement Calculator'!A58,'Lorri 401b'!N:N,0),0)</f>
        <v>4367928.6033215318</v>
      </c>
      <c r="S58" s="25">
        <f t="shared" ca="1" si="7"/>
        <v>6563003.2778056283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2173409.5380781963</v>
      </c>
      <c r="R59" s="25">
        <f t="array" aca="1" ref="R59" ca="1">INDEX('Lorri 401b'!L:L,MATCH('Retirement Calculator'!A59,'Lorri 401b'!N:N,0),0)</f>
        <v>4386128.3058353718</v>
      </c>
      <c r="S59" s="25">
        <f t="shared" ca="1" si="7"/>
        <v>6559537.8439135682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2151654.130270605</v>
      </c>
      <c r="R60" s="25">
        <f t="array" aca="1" ref="R60" ca="1">INDEX('Lorri 401b'!L:L,MATCH('Retirement Calculator'!A60,'Lorri 401b'!N:N,0),0)</f>
        <v>4404403.8404430188</v>
      </c>
      <c r="S60" s="25">
        <f t="shared" ca="1" si="7"/>
        <v>6556057.9707136238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2129808.0749304821</v>
      </c>
      <c r="R61" s="25">
        <f t="array" aca="1" ref="R61" ca="1">INDEX('Lorri 401b'!L:L,MATCH('Retirement Calculator'!A61,'Lorri 401b'!N:N,0),0)</f>
        <v>4422755.5231115315</v>
      </c>
      <c r="S61" s="25">
        <f t="shared" ca="1" si="7"/>
        <v>6552563.5980420131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2107870.9943597754</v>
      </c>
      <c r="R62" s="25">
        <f t="array" aca="1" ref="R62" ca="1">INDEX('Lorri 401b'!L:L,MATCH('Retirement Calculator'!A62,'Lorri 401b'!N:N,0),0)</f>
        <v>4441183.6711244965</v>
      </c>
      <c r="S62" s="25">
        <f t="shared" ca="1" si="7"/>
        <v>6549054.6654842719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2085842.5092866905</v>
      </c>
      <c r="R63" s="25">
        <f t="array" aca="1" ref="R63" ca="1">INDEX('Lorri 401b'!L:L,MATCH('Retirement Calculator'!A63,'Lorri 401b'!N:N,0),0)</f>
        <v>4459688.6030875156</v>
      </c>
      <c r="S63" s="25">
        <f t="shared" ca="1" si="7"/>
        <v>6545531.1123742061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2063722.2388591343</v>
      </c>
      <c r="R64" s="25">
        <f t="array" aca="1" ref="R64" ca="1">INDEX('Lorri 401b'!L:L,MATCH('Retirement Calculator'!A64,'Lorri 401b'!N:N,0),0)</f>
        <v>4478270.6389337135</v>
      </c>
      <c r="S64" s="25">
        <f t="shared" ca="1" si="7"/>
        <v>6541992.8777928483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2041509.8006381299</v>
      </c>
      <c r="R65" s="25">
        <f t="array" aca="1" ref="R65" ca="1">INDEX('Lorri 401b'!L:L,MATCH('Retirement Calculator'!A65,'Lorri 401b'!N:N,0),0)</f>
        <v>4496930.0999292703</v>
      </c>
      <c r="S65" s="25">
        <f t="shared" ca="1" si="7"/>
        <v>6538439.9005674003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2019204.8105912048</v>
      </c>
      <c r="R66" s="25">
        <f t="array" aca="1" ref="R66" ca="1">INDEX('Lorri 401b'!L:L,MATCH('Retirement Calculator'!A66,'Lorri 401b'!N:N,0),0)</f>
        <v>4515667.3086789753</v>
      </c>
      <c r="S66" s="25">
        <f t="shared" ca="1" si="7"/>
        <v>6534872.1192701804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1996806.8830857507</v>
      </c>
      <c r="R67" s="25">
        <f t="array" aca="1" ref="R67" ca="1">INDEX('Lorri 401b'!L:L,MATCH('Retirement Calculator'!A67,'Lorri 401b'!N:N,0),0)</f>
        <v>4534482.5891318042</v>
      </c>
      <c r="S67" s="25">
        <f t="shared" ca="1" si="7"/>
        <v>6531289.4722175552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1974315.6308823572</v>
      </c>
      <c r="R68" s="25">
        <f t="array" aca="1" ref="R68" ca="1">INDEX('Lorri 401b'!L:L,MATCH('Retirement Calculator'!A68,'Lorri 401b'!N:N,0),0)</f>
        <v>4553376.2665865198</v>
      </c>
      <c r="S68" s="25">
        <f t="shared" ca="1" si="7"/>
        <v>6527691.897468877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1951730.6651281163</v>
      </c>
      <c r="R69" s="25">
        <f t="array" aca="1" ref="R69" ca="1">INDEX('Lorri 401b'!L:L,MATCH('Retirement Calculator'!A69,'Lorri 401b'!N:N,0),0)</f>
        <v>4572348.6676972974</v>
      </c>
      <c r="S69" s="25">
        <f t="shared" ca="1" si="7"/>
        <v>6524079.3328254139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1929051.5953498995</v>
      </c>
      <c r="R70" s="25">
        <f t="array" aca="1" ref="R70" ca="1">INDEX('Lorri 401b'!L:L,MATCH('Retirement Calculator'!A70,'Lorri 401b'!N:N,0),0)</f>
        <v>4591400.1204793695</v>
      </c>
      <c r="S70" s="25">
        <f t="shared" ca="1" si="7"/>
        <v>6520451.715829269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1906278.0294476068</v>
      </c>
      <c r="R71" s="25">
        <f t="array" aca="1" ref="R71" ca="1">INDEX('Lorri 401b'!L:L,MATCH('Retirement Calculator'!A71,'Lorri 401b'!N:N,0),0)</f>
        <v>4610530.9543147003</v>
      </c>
      <c r="S71" s="25">
        <f t="shared" ca="1" si="7"/>
        <v>6516808.9837623071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1883409.5736873879</v>
      </c>
      <c r="R72" s="25">
        <f t="array" aca="1" ref="R72" ca="1">INDEX('Lorri 401b'!L:L,MATCH('Retirement Calculator'!A72,'Lorri 401b'!N:N,0),0)</f>
        <v>4629741.4999576779</v>
      </c>
      <c r="S72" s="25">
        <f t="shared" ca="1" si="7"/>
        <v>6513151.0736450655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1860445.8326948346</v>
      </c>
      <c r="R73" s="25">
        <f t="array" aca="1" ref="R73" ca="1">INDEX('Lorri 401b'!L:L,MATCH('Retirement Calculator'!A73,'Lorri 401b'!N:N,0),0)</f>
        <v>4649032.0895408345</v>
      </c>
      <c r="S73" s="25">
        <f t="shared" ca="1" si="7"/>
        <v>6509477.9222356696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1837386.4094481457</v>
      </c>
      <c r="R74" s="25">
        <f t="array" aca="1" ref="R74" ca="1">INDEX('Lorri 401b'!L:L,MATCH('Retirement Calculator'!A74,'Lorri 401b'!N:N,0),0)</f>
        <v>4668403.0565805882</v>
      </c>
      <c r="S74" s="25">
        <f t="shared" ca="1" si="7"/>
        <v>6505789.4660287341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1814230.9052712622</v>
      </c>
      <c r="R75" s="25">
        <f t="array" aca="1" ref="R75" ca="1">INDEX('Lorri 401b'!L:L,MATCH('Retirement Calculator'!A75,'Lorri 401b'!N:N,0),0)</f>
        <v>4687854.7359830076</v>
      </c>
      <c r="S75" s="25">
        <f t="shared" ca="1" si="7"/>
        <v>6502085.6412542695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1790978.9198269751</v>
      </c>
      <c r="R76" s="25">
        <f t="array" aca="1" ref="R76" ca="1">INDEX('Lorri 401b'!L:L,MATCH('Retirement Calculator'!A76,'Lorri 401b'!N:N,0),0)</f>
        <v>4707387.4640496038</v>
      </c>
      <c r="S76" s="25">
        <f t="shared" ca="1" si="7"/>
        <v>6498366.3838765789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1767630.0511100034</v>
      </c>
      <c r="R77" s="25">
        <f t="array" aca="1" ref="R77" ca="1">INDEX('Lorri 401b'!L:L,MATCH('Retirement Calculator'!A77,'Lorri 401b'!N:N,0),0)</f>
        <v>4727001.5784831438</v>
      </c>
      <c r="S77" s="25">
        <f t="shared" ca="1" si="7"/>
        <v>6494631.629593147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1766387.1206698923</v>
      </c>
      <c r="R78" s="25">
        <f t="array" aca="1" ref="R78" ca="1">INDEX('Lorri 401b'!L:L,MATCH('Retirement Calculator'!A78,'Lorri 401b'!N:N,0),0)</f>
        <v>4724494.1931636427</v>
      </c>
      <c r="S78" s="25">
        <f t="shared" ca="1" si="7"/>
        <v>6490881.3138335347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1765139.0113529474</v>
      </c>
      <c r="R79" s="25">
        <f t="array" aca="1" ref="R79" ca="1">INDEX('Lorri 401b'!L:L,MATCH('Retirement Calculator'!A79,'Lorri 401b'!N:N,0),0)</f>
        <v>4721976.3604053101</v>
      </c>
      <c r="S79" s="25">
        <f t="shared" ca="1" si="7"/>
        <v>6487115.371758258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1763885.7015805154</v>
      </c>
      <c r="R80" s="25">
        <f t="array" aca="1" ref="R80" ca="1">INDEX('Lorri 401b'!L:L,MATCH('Retirement Calculator'!A80,'Lorri 401b'!N:N,0),0)</f>
        <v>4719448.036677151</v>
      </c>
      <c r="S80" s="25">
        <f t="shared" ca="1" si="7"/>
        <v>6483333.7382576661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1762627.1696840315</v>
      </c>
      <c r="R81" s="25">
        <f t="array" aca="1" ref="R81" ca="1">INDEX('Lorri 401b'!L:L,MATCH('Retirement Calculator'!A81,'Lorri 401b'!N:N,0),0)</f>
        <v>4716909.1782667916</v>
      </c>
      <c r="S81" s="25">
        <f t="shared" ca="1" si="7"/>
        <v>6479536.3479508236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1761363.3939046457</v>
      </c>
      <c r="R82" s="25">
        <f t="array" aca="1" ref="R82" ca="1">INDEX('Lorri 401b'!L:L,MATCH('Retirement Calculator'!A82,'Lorri 401b'!N:N,0),0)</f>
        <v>4714359.7412797222</v>
      </c>
      <c r="S82" s="25">
        <f t="shared" ca="1" si="7"/>
        <v>6475723.1351843681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1760094.3523928458</v>
      </c>
      <c r="R83" s="25">
        <f t="array" aca="1" ref="R83" ca="1">INDEX('Lorri 401b'!L:L,MATCH('Retirement Calculator'!A83,'Lorri 401b'!N:N,0),0)</f>
        <v>4711799.6816385398</v>
      </c>
      <c r="S83" s="25">
        <f t="shared" ca="1" si="7"/>
        <v>6471894.0340313856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1758820.0232080801</v>
      </c>
      <c r="R84" s="25">
        <f t="array" aca="1" ref="R84" ca="1">INDEX('Lorri 401b'!L:L,MATCH('Retirement Calculator'!A84,'Lorri 401b'!N:N,0),0)</f>
        <v>4709228.9550821865</v>
      </c>
      <c r="S84" s="25">
        <f t="shared" ca="1" si="7"/>
        <v>6468048.9782902664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1757540.3843183778</v>
      </c>
      <c r="R85" s="25">
        <f t="array" aca="1" ref="R85" ca="1">INDEX('Lorri 401b'!L:L,MATCH('Retirement Calculator'!A85,'Lorri 401b'!N:N,0),0)</f>
        <v>4706647.5171651812</v>
      </c>
      <c r="S85" s="25">
        <f t="shared" ca="1" si="7"/>
        <v>6464187.901483559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1756255.4135999684</v>
      </c>
      <c r="R86" s="25">
        <f t="array" aca="1" ref="R86" ca="1">INDEX('Lorri 401b'!L:L,MATCH('Retirement Calculator'!A86,'Lorri 401b'!N:N,0),0)</f>
        <v>4704055.3232568549</v>
      </c>
      <c r="S86" s="25">
        <f t="shared" ca="1" si="7"/>
        <v>6460310.7368568238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1754965.088836899</v>
      </c>
      <c r="R87" s="25">
        <f t="array" aca="1" ref="R87" ca="1">INDEX('Lorri 401b'!L:L,MATCH('Retirement Calculator'!A87,'Lorri 401b'!N:N,0),0)</f>
        <v>4701452.3285405776</v>
      </c>
      <c r="S87" s="25">
        <f t="shared" ca="1" si="7"/>
        <v>6456417.4173774766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1753669.3877206501</v>
      </c>
      <c r="R88" s="25">
        <f t="array" aca="1" ref="R88" ca="1">INDEX('Lorri 401b'!L:L,MATCH('Retirement Calculator'!A88,'Lorri 401b'!N:N,0),0)</f>
        <v>4698838.4880129825</v>
      </c>
      <c r="S88" s="25">
        <f t="shared" ca="1" si="7"/>
        <v>6452507.8757336326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1752368.2878497501</v>
      </c>
      <c r="R89" s="25">
        <f t="array" aca="1" ref="R89" ca="1">INDEX('Lorri 401b'!L:L,MATCH('Retirement Calculator'!A89,'Lorri 401b'!N:N,0),0)</f>
        <v>4696213.7564831888</v>
      </c>
      <c r="S89" s="25">
        <f t="shared" ca="1" si="7"/>
        <v>6448582.0443329392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1751061.7667293882</v>
      </c>
      <c r="R90" s="25">
        <f t="array" aca="1" ref="R90" ca="1">INDEX('Lorri 401b'!L:L,MATCH('Retirement Calculator'!A90,'Lorri 401b'!N:N,0),0)</f>
        <v>4693578.0885720216</v>
      </c>
      <c r="S90" s="25">
        <f t="shared" ca="1" si="7"/>
        <v>6444639.85530141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1749749.8017710247</v>
      </c>
      <c r="R91" s="25">
        <f t="array" aca="1" ref="R91" ca="1">INDEX('Lorri 401b'!L:L,MATCH('Retirement Calculator'!A91,'Lorri 401b'!N:N,0),0)</f>
        <v>4690931.4387112241</v>
      </c>
      <c r="S91" s="25">
        <f t="shared" ca="1" si="7"/>
        <v>6440681.2404822484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1748432.3702920014</v>
      </c>
      <c r="R92" s="25">
        <f t="array" aca="1" ref="R92" ca="1">INDEX('Lorri 401b'!L:L,MATCH('Retirement Calculator'!A92,'Lorri 401b'!N:N,0),0)</f>
        <v>4688273.761142673</v>
      </c>
      <c r="S92" s="25">
        <f t="shared" ca="1" si="7"/>
        <v>6436706.1314346744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1747109.4495151488</v>
      </c>
      <c r="R93" s="25">
        <f t="array" aca="1" ref="R93" ca="1">INDEX('Lorri 401b'!L:L,MATCH('Retirement Calculator'!A93,'Lorri 401b'!N:N,0),0)</f>
        <v>4685605.0099175861</v>
      </c>
      <c r="S93" s="25">
        <f t="shared" ca="1" si="7"/>
        <v>6432714.4594327351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1745781.0165683925</v>
      </c>
      <c r="R94" s="25">
        <f t="array" aca="1" ref="R94" ca="1">INDEX('Lorri 401b'!L:L,MATCH('Retirement Calculator'!A94,'Lorri 401b'!N:N,0),0)</f>
        <v>4682925.1388957286</v>
      </c>
      <c r="S94" s="25">
        <f t="shared" ca="1" si="7"/>
        <v>6428706.1554641211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1744447.0484843582</v>
      </c>
      <c r="R95" s="25">
        <f t="array" aca="1" ref="R95" ca="1">INDEX('Lorri 401b'!L:L,MATCH('Retirement Calculator'!A95,'Lorri 401b'!N:N,0),0)</f>
        <v>4680234.1017446136</v>
      </c>
      <c r="S95" s="25">
        <f t="shared" ca="1" si="7"/>
        <v>6424681.1502289716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1743107.5221999737</v>
      </c>
      <c r="R96" s="25">
        <f t="array" aca="1" ref="R96" ca="1">INDEX('Lorri 401b'!L:L,MATCH('Retirement Calculator'!A96,'Lorri 401b'!N:N,0),0)</f>
        <v>4677531.8519387022</v>
      </c>
      <c r="S96" s="25">
        <f t="shared" ca="1" si="7"/>
        <v>6420639.3741386756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1741762.4145560709</v>
      </c>
      <c r="R97" s="25">
        <f t="array" aca="1" ref="R97" ca="1">INDEX('Lorri 401b'!L:L,MATCH('Retirement Calculator'!A97,'Lorri 401b'!N:N,0),0)</f>
        <v>4674818.3427585987</v>
      </c>
      <c r="S97" s="25">
        <f t="shared" ca="1" si="7"/>
        <v>6416580.7573146699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1740411.7022969853</v>
      </c>
      <c r="R98" s="25">
        <f t="array" aca="1" ref="R98" ca="1">INDEX('Lorri 401b'!L:L,MATCH('Retirement Calculator'!A98,'Lorri 401b'!N:N,0),0)</f>
        <v>4672093.5272902455</v>
      </c>
      <c r="S98" s="25">
        <f t="shared" ca="1" si="7"/>
        <v>6412505.2295872308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1739055.3620701535</v>
      </c>
      <c r="R99" s="25">
        <f t="array" aca="1" ref="R99" ca="1">INDEX('Lorri 401b'!L:L,MATCH('Retirement Calculator'!A99,'Lorri 401b'!N:N,0),0)</f>
        <v>4669357.3584241075</v>
      </c>
      <c r="S99" s="25">
        <f t="shared" ca="1" si="7"/>
        <v>6408412.720494261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1737693.3704257098</v>
      </c>
      <c r="R100" s="25">
        <f t="array" aca="1" ref="R100" ca="1">INDEX('Lorri 401b'!L:L,MATCH('Retirement Calculator'!A100,'Lorri 401b'!N:N,0),0)</f>
        <v>4666609.7888543606</v>
      </c>
      <c r="S100" s="25">
        <f t="shared" ca="1" si="7"/>
        <v>6404303.1592800701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1736325.7038160809</v>
      </c>
      <c r="R101" s="25">
        <f t="array" aca="1" ref="R101" ca="1">INDEX('Lorri 401b'!L:L,MATCH('Retirement Calculator'!A101,'Lorri 401b'!N:N,0),0)</f>
        <v>4663850.7710780725</v>
      </c>
      <c r="S101" s="25">
        <f t="shared" ca="1" si="7"/>
        <v>6400176.474894153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1734952.3385955787</v>
      </c>
      <c r="R102" s="25">
        <f t="array" aca="1" ref="R102" ca="1">INDEX('Lorri 401b'!L:L,MATCH('Retirement Calculator'!A102,'Lorri 401b'!N:N,0),0)</f>
        <v>4661080.2573943837</v>
      </c>
      <c r="S102" s="25">
        <f t="shared" ca="1" si="7"/>
        <v>6396032.5959899621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1733573.251019991</v>
      </c>
      <c r="R103" s="25">
        <f t="array" aca="1" ref="R103" ca="1">INDEX('Lorri 401b'!L:L,MATCH('Retirement Calculator'!A103,'Lorri 401b'!N:N,0),0)</f>
        <v>4658298.1999036791</v>
      </c>
      <c r="S103" s="25">
        <f t="shared" ca="1" si="7"/>
        <v>6391871.4509236701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1732188.4172461717</v>
      </c>
      <c r="R104" s="25">
        <f t="array" aca="1" ref="R104" ca="1">INDEX('Lorri 401b'!L:L,MATCH('Retirement Calculator'!A104,'Lorri 401b'!N:N,0),0)</f>
        <v>4655504.5505067632</v>
      </c>
      <c r="S104" s="25">
        <f t="shared" ca="1" si="7"/>
        <v>6387692.9677529354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1730797.8133316282</v>
      </c>
      <c r="R105" s="25">
        <f t="array" aca="1" ref="R105" ca="1">INDEX('Lorri 401b'!L:L,MATCH('Retirement Calculator'!A105,'Lorri 401b'!N:N,0),0)</f>
        <v>4652699.2609040271</v>
      </c>
      <c r="S105" s="25">
        <f t="shared" ca="1" si="7"/>
        <v>6383497.0742356554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1729401.4152341073</v>
      </c>
      <c r="R106" s="25">
        <f t="array" aca="1" ref="R106" ca="1">INDEX('Lorri 401b'!L:L,MATCH('Retirement Calculator'!A106,'Lorri 401b'!N:N,0),0)</f>
        <v>4649882.2825946128</v>
      </c>
      <c r="S106" s="25">
        <f t="shared" ca="1" si="7"/>
        <v>6379283.6978287203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1727999.1988111802</v>
      </c>
      <c r="R107" s="25">
        <f t="array" aca="1" ref="R107" ca="1">INDEX('Lorri 401b'!L:L,MATCH('Retirement Calculator'!A107,'Lorri 401b'!N:N,0),0)</f>
        <v>4647053.566875576</v>
      </c>
      <c r="S107" s="25">
        <f t="shared" ca="1" si="7"/>
        <v>6375052.765686756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1727270.0565014905</v>
      </c>
      <c r="R108" s="25">
        <f t="array" aca="1" ref="R108" ca="1">INDEX('Lorri 401b'!L:L,MATCH('Retirement Calculator'!A108,'Lorri 401b'!N:N,0),0)</f>
        <v>4645964.2314927094</v>
      </c>
      <c r="S108" s="25">
        <f t="shared" ca="1" si="7"/>
        <v>6373234.2879942004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1726537.876098844</v>
      </c>
      <c r="R109" s="25">
        <f t="array" aca="1" ref="R109" ca="1">INDEX('Lorri 401b'!L:L,MATCH('Retirement Calculator'!A109,'Lorri 401b'!N:N,0),0)</f>
        <v>4644870.357212414</v>
      </c>
      <c r="S109" s="25">
        <f t="shared" ca="1" si="7"/>
        <v>6371408.2333112583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1725802.6449445197</v>
      </c>
      <c r="R110" s="25">
        <f t="array" aca="1" ref="R110" ca="1">INDEX('Lorri 401b'!L:L,MATCH('Retirement Calculator'!A110,'Lorri 401b'!N:N,0),0)</f>
        <v>4643771.9251226177</v>
      </c>
      <c r="S110" s="25">
        <f t="shared" ca="1" si="7"/>
        <v>6369574.5700671375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1725064.3503270524</v>
      </c>
      <c r="R111" s="25">
        <f t="array" aca="1" ref="R111" ca="1">INDEX('Lorri 401b'!L:L,MATCH('Retirement Calculator'!A111,'Lorri 401b'!N:N,0),0)</f>
        <v>4642668.9162324471</v>
      </c>
      <c r="S111" s="25">
        <f t="shared" ca="1" si="7"/>
        <v>6367733.2665594993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1724322.9794820123</v>
      </c>
      <c r="R112" s="25">
        <f t="array" aca="1" ref="R112" ca="1">INDEX('Lorri 401b'!L:L,MATCH('Retirement Calculator'!A112,'Lorri 401b'!N:N,0),0)</f>
        <v>4641561.3114719009</v>
      </c>
      <c r="S112" s="25">
        <f t="shared" ca="1" si="7"/>
        <v>6365884.2909539137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1723578.5195917846</v>
      </c>
      <c r="R113" s="25">
        <f t="array" aca="1" ref="R113" ca="1">INDEX('Lorri 401b'!L:L,MATCH('Retirement Calculator'!A113,'Lorri 401b'!N:N,0),0)</f>
        <v>4640449.0916915191</v>
      </c>
      <c r="S113" s="25">
        <f t="shared" ca="1" si="7"/>
        <v>6364027.6112833042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1722830.9577853475</v>
      </c>
      <c r="R114" s="25">
        <f t="array" aca="1" ref="R114" ca="1">INDEX('Lorri 401b'!L:L,MATCH('Retirement Calculator'!A114,'Lorri 401b'!N:N,0),0)</f>
        <v>4639332.2376620527</v>
      </c>
      <c r="S114" s="25">
        <f t="shared" ca="1" si="7"/>
        <v>6362163.1954474002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1722080.2811380504</v>
      </c>
      <c r="R115" s="25">
        <f t="array" aca="1" ref="R115" ca="1">INDEX('Lorri 401b'!L:L,MATCH('Retirement Calculator'!A115,'Lorri 401b'!N:N,0),0)</f>
        <v>4638210.73007413</v>
      </c>
      <c r="S115" s="25">
        <f t="shared" ca="1" si="7"/>
        <v>6360291.0112121804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1721326.4766713895</v>
      </c>
      <c r="R116" s="25">
        <f t="array" aca="1" ref="R116" ca="1">INDEX('Lorri 401b'!L:L,MATCH('Retirement Calculator'!A116,'Lorri 401b'!N:N,0),0)</f>
        <v>4637084.5495379241</v>
      </c>
      <c r="S116" s="25">
        <f t="shared" ca="1" si="7"/>
        <v>6358411.0262093134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1720569.5313527843</v>
      </c>
      <c r="R117" s="25">
        <f t="array" aca="1" ref="R117" ca="1">INDEX('Lorri 401b'!L:L,MATCH('Retirement Calculator'!A117,'Lorri 401b'!N:N,0),0)</f>
        <v>4635953.6765828179</v>
      </c>
      <c r="S117" s="25">
        <f t="shared" ca="1" si="7"/>
        <v>6356523.2079356024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1719809.4320953514</v>
      </c>
      <c r="R118" s="25">
        <f t="array" aca="1" ref="R118" ca="1">INDEX('Lorri 401b'!L:L,MATCH('Retirement Calculator'!A118,'Lorri 401b'!N:N,0),0)</f>
        <v>4634818.0916570649</v>
      </c>
      <c r="S118" s="25">
        <f t="shared" ca="1" si="7"/>
        <v>6354627.5237524165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1719046.1657576791</v>
      </c>
      <c r="R119" s="25">
        <f t="array" aca="1" ref="R119" ca="1">INDEX('Lorri 401b'!L:L,MATCH('Retirement Calculator'!A119,'Lorri 401b'!N:N,0),0)</f>
        <v>4633677.7751274547</v>
      </c>
      <c r="S119" s="25">
        <f t="shared" ca="1" si="7"/>
        <v>6352723.940885134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1718279.7191436</v>
      </c>
      <c r="R120" s="25">
        <f t="array" aca="1" ref="R120" ca="1">INDEX('Lorri 401b'!L:L,MATCH('Retirement Calculator'!A120,'Lorri 401b'!N:N,0),0)</f>
        <v>4632532.7072789716</v>
      </c>
      <c r="S120" s="25">
        <f t="shared" ca="1" si="7"/>
        <v>6350812.4264225718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1717510.0790019622</v>
      </c>
      <c r="R121" s="25">
        <f t="array" aca="1" ref="R121" ca="1">INDEX('Lorri 401b'!L:L,MATCH('Retirement Calculator'!A121,'Lorri 401b'!N:N,0),0)</f>
        <v>4631382.8683144525</v>
      </c>
      <c r="S121" s="25">
        <f t="shared" ca="1" si="7"/>
        <v>6348892.9473164147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1716737.232026401</v>
      </c>
      <c r="R122" s="25">
        <f t="array" aca="1" ref="R122" ca="1">INDEX('Lorri 401b'!L:L,MATCH('Retirement Calculator'!A122,'Lorri 401b'!N:N,0),0)</f>
        <v>4630228.238354248</v>
      </c>
      <c r="S122" s="25">
        <f t="shared" ca="1" si="7"/>
        <v>6346965.470380649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1715961.1648551081</v>
      </c>
      <c r="R123" s="25">
        <f t="array" aca="1" ref="R123" ca="1">INDEX('Lorri 401b'!L:L,MATCH('Retirement Calculator'!A123,'Lorri 401b'!N:N,0),0)</f>
        <v>4629068.797435876</v>
      </c>
      <c r="S123" s="25">
        <f t="shared" ca="1" si="7"/>
        <v>6345029.9622909836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1715181.8640706015</v>
      </c>
      <c r="R124" s="25">
        <f t="array" aca="1" ref="R124" ca="1">INDEX('Lorri 401b'!L:L,MATCH('Retirement Calculator'!A124,'Lorri 401b'!N:N,0),0)</f>
        <v>4627904.5255136779</v>
      </c>
      <c r="S124" s="25">
        <f t="shared" ca="1" si="7"/>
        <v>6343086.3895842796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1714399.3161994929</v>
      </c>
      <c r="R125" s="25">
        <f t="array" aca="1" ref="R125" ca="1">INDEX('Lorri 401b'!L:L,MATCH('Retirement Calculator'!A125,'Lorri 401b'!N:N,0),0)</f>
        <v>4626735.4024584703</v>
      </c>
      <c r="S125" s="25">
        <f t="shared" ca="1" si="7"/>
        <v>6341134.718657963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1713613.5077122545</v>
      </c>
      <c r="R126" s="25">
        <f t="array" aca="1" ref="R126" ca="1">INDEX('Lorri 401b'!L:L,MATCH('Retirement Calculator'!A126,'Lorri 401b'!N:N,0),0)</f>
        <v>4625561.4080571998</v>
      </c>
      <c r="S126" s="25">
        <f t="shared" ca="1" si="7"/>
        <v>6339174.9157694541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1712824.425022986</v>
      </c>
      <c r="R127" s="25">
        <f t="array" aca="1" ref="R127" ca="1">INDEX('Lorri 401b'!L:L,MATCH('Retirement Calculator'!A127,'Lorri 401b'!N:N,0),0)</f>
        <v>4624382.5220125904</v>
      </c>
      <c r="S127" s="25">
        <f t="shared" ca="1" si="7"/>
        <v>6337206.9470355762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1712032.054489179</v>
      </c>
      <c r="R128" s="25">
        <f t="array" aca="1" ref="R128" ca="1">INDEX('Lorri 401b'!L:L,MATCH('Retirement Calculator'!A128,'Lorri 401b'!N:N,0),0)</f>
        <v>4623198.7239427948</v>
      </c>
      <c r="S128" s="25">
        <f t="shared" ca="1" si="7"/>
        <v>6335230.7784319744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1711236.3824114811</v>
      </c>
      <c r="R129" s="25">
        <f t="array" aca="1" ref="R129" ca="1">INDEX('Lorri 401b'!L:L,MATCH('Retirement Calculator'!A129,'Lorri 401b'!N:N,0),0)</f>
        <v>4622009.993381042</v>
      </c>
      <c r="S129" s="25">
        <f t="shared" ca="1" si="7"/>
        <v>6333246.3757925229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1710437.3950334594</v>
      </c>
      <c r="R130" s="25">
        <f t="array" aca="1" ref="R130" ca="1">INDEX('Lorri 401b'!L:L,MATCH('Retirement Calculator'!A130,'Lorri 401b'!N:N,0),0)</f>
        <v>4620816.3097752817</v>
      </c>
      <c r="S130" s="25">
        <f t="shared" ca="1" si="7"/>
        <v>6331253.7048087409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1709635.0785413627</v>
      </c>
      <c r="R131" s="25">
        <f t="array" aca="1" ref="R131" ca="1">INDEX('Lorri 401b'!L:L,MATCH('Retirement Calculator'!A131,'Lorri 401b'!N:N,0),0)</f>
        <v>4619617.6524878312</v>
      </c>
      <c r="S131" s="25">
        <f t="shared" ca="1" si="7"/>
        <v>6329252.7310291938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1708829.4190638822</v>
      </c>
      <c r="R132" s="25">
        <f t="array" aca="1" ref="R132" ca="1">INDEX('Lorri 401b'!L:L,MATCH('Retirement Calculator'!A132,'Lorri 401b'!N:N,0),0)</f>
        <v>4618414.0007950161</v>
      </c>
      <c r="S132" s="25">
        <f t="shared" ca="1" si="7"/>
        <v>6327243.419858898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1708020.4026719122</v>
      </c>
      <c r="R133" s="25">
        <f t="array" aca="1" ref="R133" ca="1">INDEX('Lorri 401b'!L:L,MATCH('Retirement Calculator'!A133,'Lorri 401b'!N:N,0),0)</f>
        <v>4617205.3338868143</v>
      </c>
      <c r="S133" s="25">
        <f t="shared" ca="1" si="7"/>
        <v>6325225.7365587261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1707208.0153783089</v>
      </c>
      <c r="R134" s="25">
        <f t="array" aca="1" ref="R134" ca="1">INDEX('Lorri 401b'!L:L,MATCH('Retirement Calculator'!A134,'Lorri 401b'!N:N,0),0)</f>
        <v>4615991.630866495</v>
      </c>
      <c r="S134" s="25">
        <f t="shared" ca="1" si="7"/>
        <v>6323199.6462448034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1706392.243137649</v>
      </c>
      <c r="R135" s="25">
        <f t="array" aca="1" ref="R135" ca="1">INDEX('Lorri 401b'!L:L,MATCH('Retirement Calculator'!A135,'Lorri 401b'!N:N,0),0)</f>
        <v>4614772.8707502577</v>
      </c>
      <c r="S135" s="25">
        <f t="shared" ca="1" si="7"/>
        <v>6321165.113887907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1705573.0718459864</v>
      </c>
      <c r="R136" s="25">
        <f t="array" aca="1" ref="R136" ca="1">INDEX('Lorri 401b'!L:L,MATCH('Retirement Calculator'!A136,'Lorri 401b'!N:N,0),0)</f>
        <v>4613549.0324668689</v>
      </c>
      <c r="S136" s="25">
        <f t="shared" ca="1" si="7"/>
        <v>6319122.1043128558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1704750.4873406086</v>
      </c>
      <c r="R137" s="25">
        <f t="array" aca="1" ref="R137" ca="1">INDEX('Lorri 401b'!L:L,MATCH('Retirement Calculator'!A137,'Lorri 401b'!N:N,0),0)</f>
        <v>4612320.0948572997</v>
      </c>
      <c r="S137" s="25">
        <f t="shared" ca="1" si="7"/>
        <v>6317070.5821979083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1703924.4753997917</v>
      </c>
      <c r="R138" s="25">
        <f t="array" aca="1" ref="R138" ca="1">INDEX('Lorri 401b'!L:L,MATCH('Retirement Calculator'!A138,'Lorri 401b'!N:N,0),0)</f>
        <v>4611086.036674357</v>
      </c>
      <c r="S138" s="25">
        <f t="shared" ca="1" si="7"/>
        <v>6315010.5120741483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1703095.0217425546</v>
      </c>
      <c r="R139" s="25">
        <f t="array" aca="1" ref="R139" ca="1">INDEX('Lorri 401b'!L:L,MATCH('Retirement Calculator'!A139,'Lorri 401b'!N:N,0),0)</f>
        <v>4609846.8365823189</v>
      </c>
      <c r="S139" s="25">
        <f t="shared" ca="1" si="7"/>
        <v>6312941.8583248733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1702262.1120284125</v>
      </c>
      <c r="R140" s="25">
        <f t="array" aca="1" ref="R140" ca="1">INDEX('Lorri 401b'!L:L,MATCH('Retirement Calculator'!A140,'Lorri 401b'!N:N,0),0)</f>
        <v>4608602.4731565639</v>
      </c>
      <c r="S140" s="25">
        <f t="shared" ca="1" si="7"/>
        <v>6310864.5851849765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1701425.731857128</v>
      </c>
      <c r="R141" s="25">
        <f t="array" aca="1" ref="R141" ca="1">INDEX('Lorri 401b'!L:L,MATCH('Retirement Calculator'!A141,'Lorri 401b'!N:N,0),0)</f>
        <v>4607352.9248832017</v>
      </c>
      <c r="S141" s="25">
        <f t="shared" ca="1" si="7"/>
        <v>6308778.6567403302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1700585.8667684633</v>
      </c>
      <c r="R142" s="25">
        <f t="array" aca="1" ref="R142" ca="1">INDEX('Lorri 401b'!L:L,MATCH('Retirement Calculator'!A142,'Lorri 401b'!N:N,0),0)</f>
        <v>4606098.1701587001</v>
      </c>
      <c r="S142" s="25">
        <f t="shared" ca="1" si="7"/>
        <v>6306684.0369271636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1699742.5022419291</v>
      </c>
      <c r="R143" s="25">
        <f t="array" aca="1" ref="R143" ca="1">INDEX('Lorri 401b'!L:L,MATCH('Retirement Calculator'!A143,'Lorri 401b'!N:N,0),0)</f>
        <v>4604838.1872895136</v>
      </c>
      <c r="S143" s="25">
        <f t="shared" ca="1" si="7"/>
        <v>6304580.6895314427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1698895.6236965342</v>
      </c>
      <c r="R144" s="25">
        <f t="array" aca="1" ref="R144" ca="1">INDEX('Lorri 401b'!L:L,MATCH('Retirement Calculator'!A144,'Lorri 401b'!N:N,0),0)</f>
        <v>4603572.9544917056</v>
      </c>
      <c r="S144" s="25">
        <f t="shared" ca="1" si="7"/>
        <v>6302468.5781882396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1698045.2164905337</v>
      </c>
      <c r="R145" s="25">
        <f t="array" aca="1" ref="R145" ca="1">INDEX('Lorri 401b'!L:L,MATCH('Retirement Calculator'!A145,'Lorri 401b'!N:N,0),0)</f>
        <v>4602302.4498905735</v>
      </c>
      <c r="S145" s="25">
        <f t="shared" ca="1" si="7"/>
        <v>6300347.6663811076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1697191.2659211748</v>
      </c>
      <c r="R146" s="25">
        <f t="array" aca="1" ref="R146" ca="1">INDEX('Lorri 401b'!L:L,MATCH('Retirement Calculator'!A146,'Lorri 401b'!N:N,0),0)</f>
        <v>4601026.6515202699</v>
      </c>
      <c r="S146" s="25">
        <f t="shared" ca="1" si="7"/>
        <v>6298217.9174414445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1696333.7572244436</v>
      </c>
      <c r="R147" s="25">
        <f t="array" aca="1" ref="R147" ca="1">INDEX('Lorri 401b'!L:L,MATCH('Retirement Calculator'!A147,'Lorri 401b'!N:N,0),0)</f>
        <v>4599745.5373234227</v>
      </c>
      <c r="S147" s="25">
        <f t="shared" ca="1" si="7"/>
        <v>6296079.2945478661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1695472.6755748093</v>
      </c>
      <c r="R148" s="25">
        <f t="array" aca="1" ref="R148" ca="1">INDEX('Lorri 401b'!L:L,MATCH('Retirement Calculator'!A148,'Lorri 401b'!N:N,0),0)</f>
        <v>4598459.0851507559</v>
      </c>
      <c r="S148" s="25">
        <f t="shared" ca="1" si="7"/>
        <v>6293931.7607255653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1694608.0060849681</v>
      </c>
      <c r="R149" s="25">
        <f t="array" aca="1" ref="R149" ca="1">INDEX('Lorri 401b'!L:L,MATCH('Retirement Calculator'!A149,'Lorri 401b'!N:N,0),0)</f>
        <v>4597167.2727607032</v>
      </c>
      <c r="S149" s="25">
        <f t="shared" ca="1" si="7"/>
        <v>6291775.2788456716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1693739.7338055859</v>
      </c>
      <c r="R150" s="25">
        <f t="array" aca="1" ref="R150" ca="1">INDEX('Lorri 401b'!L:L,MATCH('Retirement Calculator'!A150,'Lorri 401b'!N:N,0),0)</f>
        <v>4595870.0778190251</v>
      </c>
      <c r="S150" s="25">
        <f t="shared" ca="1" si="7"/>
        <v>6289609.8116246108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1692867.8437250396</v>
      </c>
      <c r="R151" s="25">
        <f t="array" aca="1" ref="R151" ca="1">INDEX('Lorri 401b'!L:L,MATCH('Retirement Calculator'!A151,'Lorri 401b'!N:N,0),0)</f>
        <v>4594567.4778984236</v>
      </c>
      <c r="S151" s="25">
        <f t="shared" ca="1" si="7"/>
        <v>6287435.3216234632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1691992.3207691577</v>
      </c>
      <c r="R152" s="25">
        <f t="array" aca="1" ref="R152" ca="1">INDEX('Lorri 401b'!L:L,MATCH('Retirement Calculator'!A152,'Lorri 401b'!N:N,0),0)</f>
        <v>4593259.4504781524</v>
      </c>
      <c r="S152" s="25">
        <f t="shared" ca="1" si="7"/>
        <v>6285251.7712473106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1691113.1498009597</v>
      </c>
      <c r="R153" s="25">
        <f t="array" aca="1" ref="R153" ca="1">INDEX('Lorri 401b'!L:L,MATCH('Retirement Calculator'!A153,'Lorri 401b'!N:N,0),0)</f>
        <v>4591945.9729436301</v>
      </c>
      <c r="S153" s="25">
        <f t="shared" ca="1" si="7"/>
        <v>6283059.12274459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1690230.3156203942</v>
      </c>
      <c r="R154" s="25">
        <f t="array" aca="1" ref="R154" ca="1">INDEX('Lorri 401b'!L:L,MATCH('Retirement Calculator'!A154,'Lorri 401b'!N:N,0),0)</f>
        <v>4590627.0225860476</v>
      </c>
      <c r="S154" s="25">
        <f t="shared" ca="1" si="7"/>
        <v>6280857.3382064421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1689343.8029640764</v>
      </c>
      <c r="R155" s="25">
        <f t="array" aca="1" ref="R155" ca="1">INDEX('Lorri 401b'!L:L,MATCH('Retirement Calculator'!A155,'Lorri 401b'!N:N,0),0)</f>
        <v>4589302.5766019747</v>
      </c>
      <c r="S155" s="25">
        <f t="shared" ca="1" si="7"/>
        <v>6278646.3795660511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1688453.596505024</v>
      </c>
      <c r="R156" s="25">
        <f t="array" aca="1" ref="R156" ca="1">INDEX('Lorri 401b'!L:L,MATCH('Retirement Calculator'!A156,'Lorri 401b'!N:N,0),0)</f>
        <v>4587972.6120929681</v>
      </c>
      <c r="S156" s="25">
        <f t="shared" ca="1" si="7"/>
        <v>6276426.2085979916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1687559.6808523922</v>
      </c>
      <c r="R157" s="25">
        <f t="array" aca="1" ref="R157" ca="1">INDEX('Lorri 401b'!L:L,MATCH('Retirement Calculator'!A157,'Lorri 401b'!N:N,0),0)</f>
        <v>4586637.1060651746</v>
      </c>
      <c r="S157" s="25">
        <f t="shared" ca="1" si="7"/>
        <v>6274196.7869175673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1686662.0405512077</v>
      </c>
      <c r="R158" s="25">
        <f t="array" aca="1" ref="R158" ca="1">INDEX('Lorri 401b'!L:L,MATCH('Retirement Calculator'!A158,'Lorri 401b'!N:N,0),0)</f>
        <v>4585296.0354289319</v>
      </c>
      <c r="S158" s="25">
        <f t="shared" ca="1" si="7"/>
        <v>6271958.0759801399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1685760.6600821016</v>
      </c>
      <c r="R159" s="25">
        <f t="array" aca="1" ref="R159" ca="1">INDEX('Lorri 401b'!L:L,MATCH('Retirement Calculator'!A159,'Lorri 401b'!N:N,0),0)</f>
        <v>4583949.3769983714</v>
      </c>
      <c r="S159" s="25">
        <f t="shared" ca="1" si="7"/>
        <v>6269710.0370804733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1684855.5238610408</v>
      </c>
      <c r="R160" s="25">
        <f t="array" aca="1" ref="R160" ca="1">INDEX('Lorri 401b'!L:L,MATCH('Retirement Calculator'!A160,'Lorri 401b'!N:N,0),0)</f>
        <v>4582597.1074910164</v>
      </c>
      <c r="S160" s="25">
        <f t="shared" ca="1" si="7"/>
        <v>6267452.6313520577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1683946.616239059</v>
      </c>
      <c r="R161" s="25">
        <f t="array" aca="1" ref="R161" ca="1">INDEX('Lorri 401b'!L:L,MATCH('Retirement Calculator'!A161,'Lorri 401b'!N:N,0),0)</f>
        <v>4581239.2035273807</v>
      </c>
      <c r="S161" s="25">
        <f t="shared" ca="1" si="7"/>
        <v>6265185.8197664395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1683033.9215019855</v>
      </c>
      <c r="R162" s="25">
        <f t="array" aca="1" ref="R162" ca="1">INDEX('Lorri 401b'!L:L,MATCH('Retirement Calculator'!A162,'Lorri 401b'!N:N,0),0)</f>
        <v>4579875.6416305639</v>
      </c>
      <c r="S162" s="25">
        <f t="shared" ca="1" si="7"/>
        <v>6262909.5631325496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1682117.4238701742</v>
      </c>
      <c r="R163" s="25">
        <f t="array" aca="1" ref="R163" ca="1">INDEX('Lorri 401b'!L:L,MATCH('Retirement Calculator'!A163,'Lorri 401b'!N:N,0),0)</f>
        <v>4578506.398225843</v>
      </c>
      <c r="S163" s="25">
        <f t="shared" ca="1" si="7"/>
        <v>6260623.8220960172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1681197.1074982304</v>
      </c>
      <c r="R164" s="25">
        <f t="array" aca="1" ref="R164" ca="1">INDEX('Lorri 401b'!L:L,MATCH('Retirement Calculator'!A164,'Lorri 401b'!N:N,0),0)</f>
        <v>4577131.4496402694</v>
      </c>
      <c r="S164" s="25">
        <f t="shared" ca="1" si="7"/>
        <v>6258328.5571384998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1680272.9564747368</v>
      </c>
      <c r="R165" s="25">
        <f t="array" aca="1" ref="R165" ca="1">INDEX('Lorri 401b'!L:L,MATCH('Retirement Calculator'!A165,'Lorri 401b'!N:N,0),0)</f>
        <v>4575750.7721022563</v>
      </c>
      <c r="S165" s="25">
        <f t="shared" ca="1" si="7"/>
        <v>6256023.7285769936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1679344.9548219787</v>
      </c>
      <c r="R166" s="25">
        <f t="array" aca="1" ref="R166" ca="1">INDEX('Lorri 401b'!L:L,MATCH('Retirement Calculator'!A166,'Lorri 401b'!N:N,0),0)</f>
        <v>4574364.3417411679</v>
      </c>
      <c r="S166" s="25">
        <f t="shared" ca="1" si="7"/>
        <v>6253709.2965631466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1678413.0864956675</v>
      </c>
      <c r="R167" s="25">
        <f t="array" aca="1" ref="R167" ca="1">INDEX('Lorri 401b'!L:L,MATCH('Retirement Calculator'!A167,'Lorri 401b'!N:N,0),0)</f>
        <v>4572972.1345869079</v>
      </c>
      <c r="S167" s="25">
        <f t="shared" ca="1" si="7"/>
        <v>6251385.2210825756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1677477.3353846632</v>
      </c>
      <c r="R168" s="25">
        <f t="array" aca="1" ref="R168" ca="1">INDEX('Lorri 401b'!L:L,MATCH('Retirement Calculator'!A168,'Lorri 401b'!N:N,0),0)</f>
        <v>4571574.1265695058</v>
      </c>
      <c r="S168" s="25">
        <f t="shared" ca="1" si="7"/>
        <v>6249051.461954169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1676537.6853106965</v>
      </c>
      <c r="R169" s="25">
        <f t="array" aca="1" ref="R169" ca="1">INDEX('Lorri 401b'!L:L,MATCH('Retirement Calculator'!A169,'Lorri 401b'!N:N,0),0)</f>
        <v>4570170.2935186978</v>
      </c>
      <c r="S169" s="25">
        <f t="shared" ca="1" si="7"/>
        <v>6246707.9788293941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1675594.1200280883</v>
      </c>
      <c r="R170" s="25">
        <f t="array" aca="1" ref="R170" ca="1">INDEX('Lorri 401b'!L:L,MATCH('Retirement Calculator'!A170,'Lorri 401b'!N:N,0),0)</f>
        <v>4568760.6111635109</v>
      </c>
      <c r="S170" s="25">
        <f t="shared" ca="1" si="7"/>
        <v>6244354.7311915997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1674646.6232234691</v>
      </c>
      <c r="R171" s="25">
        <f t="array" aca="1" ref="R171" ca="1">INDEX('Lorri 401b'!L:L,MATCH('Retirement Calculator'!A171,'Lorri 401b'!N:N,0),0)</f>
        <v>4567345.0551318442</v>
      </c>
      <c r="S171" s="25">
        <f t="shared" ca="1" si="7"/>
        <v>6241991.6783553138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1673695.1785154974</v>
      </c>
      <c r="R172" s="25">
        <f t="array" aca="1" ref="R172" ca="1">INDEX('Lorri 401b'!L:L,MATCH('Retirement Calculator'!A172,'Lorri 401b'!N:N,0),0)</f>
        <v>4565923.6009500455</v>
      </c>
      <c r="S172" s="25">
        <f t="shared" ca="1" si="7"/>
        <v>6239618.7794655431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1672739.7694545758</v>
      </c>
      <c r="R173" s="25">
        <f t="array" aca="1" ref="R173" ca="1">INDEX('Lorri 401b'!L:L,MATCH('Retirement Calculator'!A173,'Lorri 401b'!N:N,0),0)</f>
        <v>4564496.2240424892</v>
      </c>
      <c r="S173" s="25">
        <f t="shared" ca="1" si="7"/>
        <v>6237235.9934970653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1671780.3795225671</v>
      </c>
      <c r="R174" s="25">
        <f t="array" aca="1" ref="R174" ca="1">INDEX('Lorri 401b'!L:L,MATCH('Retirement Calculator'!A174,'Lorri 401b'!N:N,0),0)</f>
        <v>4563062.8997311518</v>
      </c>
      <c r="S174" s="25">
        <f t="shared" ca="1" si="7"/>
        <v>6234843.2792537194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1670816.9921325084</v>
      </c>
      <c r="R175" s="25">
        <f t="array" aca="1" ref="R175" ca="1">INDEX('Lorri 401b'!L:L,MATCH('Retirement Calculator'!A175,'Lorri 401b'!N:N,0),0)</f>
        <v>4561623.6032351833</v>
      </c>
      <c r="S175" s="25">
        <f t="shared" ca="1" si="7"/>
        <v>6232440.5953676915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1669849.5906283243</v>
      </c>
      <c r="R176" s="25">
        <f t="array" aca="1" ref="R176" ca="1">INDEX('Lorri 401b'!L:L,MATCH('Retirement Calculator'!A176,'Lorri 401b'!N:N,0),0)</f>
        <v>4560178.3096704818</v>
      </c>
      <c r="S176" s="25">
        <f t="shared" ca="1" si="7"/>
        <v>6230027.9002988059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1668878.1582845396</v>
      </c>
      <c r="R177" s="25">
        <f t="array" aca="1" ref="R177" ca="1">INDEX('Lorri 401b'!L:L,MATCH('Retirement Calculator'!A177,'Lorri 401b'!N:N,0),0)</f>
        <v>4558726.9940492613</v>
      </c>
      <c r="S177" s="25">
        <f t="shared" ca="1" si="7"/>
        <v>6227605.1523338007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1667902.6783059891</v>
      </c>
      <c r="R178" s="25">
        <f t="array" aca="1" ref="R178" ca="1">INDEX('Lorri 401b'!L:L,MATCH('Retirement Calculator'!A178,'Lorri 401b'!N:N,0),0)</f>
        <v>4557269.6312796185</v>
      </c>
      <c r="S178" s="25">
        <f t="shared" ca="1" si="7"/>
        <v>6225172.3095856076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1666923.133827528</v>
      </c>
      <c r="R179" s="25">
        <f t="array" aca="1" ref="R179" ca="1">INDEX('Lorri 401b'!L:L,MATCH('Retirement Calculator'!A179,'Lorri 401b'!N:N,0),0)</f>
        <v>4555806.1961651025</v>
      </c>
      <c r="S179" s="25">
        <f t="shared" ca="1" si="7"/>
        <v>6222729.3299926305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1665939.5079137399</v>
      </c>
      <c r="R180" s="25">
        <f t="array" aca="1" ref="R180" ca="1">INDEX('Lorri 401b'!L:L,MATCH('Retirement Calculator'!A180,'Lorri 401b'!N:N,0),0)</f>
        <v>4554336.6634042757</v>
      </c>
      <c r="S180" s="25">
        <f t="shared" ca="1" si="7"/>
        <v>6220276.1713180151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1664951.7835586444</v>
      </c>
      <c r="R181" s="25">
        <f t="array" aca="1" ref="R181" ca="1">INDEX('Lorri 401b'!L:L,MATCH('Retirement Calculator'!A181,'Lorri 401b'!N:N,0),0)</f>
        <v>4552861.007590279</v>
      </c>
      <c r="S181" s="25">
        <f t="shared" ca="1" si="7"/>
        <v>6217812.7911489233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1663959.9436854026</v>
      </c>
      <c r="R182" s="25">
        <f t="array" aca="1" ref="R182" ca="1">INDEX('Lorri 401b'!L:L,MATCH('Retirement Calculator'!A182,'Lorri 401b'!N:N,0),0)</f>
        <v>4551379.2032103902</v>
      </c>
      <c r="S182" s="25">
        <f t="shared" ca="1" si="7"/>
        <v>6215339.1468957923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1662963.9711460224</v>
      </c>
      <c r="R183" s="25">
        <f t="array" aca="1" ref="R183" ca="1">INDEX('Lorri 401b'!L:L,MATCH('Retirement Calculator'!A183,'Lorri 401b'!N:N,0),0)</f>
        <v>4549891.2246455858</v>
      </c>
      <c r="S183" s="25">
        <f t="shared" ca="1" si="7"/>
        <v>6212855.1957916077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1661963.8487210614</v>
      </c>
      <c r="R184" s="25">
        <f t="array" aca="1" ref="R184" ca="1">INDEX('Lorri 401b'!L:L,MATCH('Retirement Calculator'!A184,'Lorri 401b'!N:N,0),0)</f>
        <v>4548397.0461700941</v>
      </c>
      <c r="S184" s="25">
        <f t="shared" ca="1" si="7"/>
        <v>6210360.8948911559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1660959.5591193296</v>
      </c>
      <c r="R185" s="25">
        <f t="array" aca="1" ref="R185" ca="1">INDEX('Lorri 401b'!L:L,MATCH('Retirement Calculator'!A185,'Lorri 401b'!N:N,0),0)</f>
        <v>4546896.6419509547</v>
      </c>
      <c r="S185" s="25">
        <f t="shared" ca="1" si="7"/>
        <v>6207856.2010702845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1659951.0849775907</v>
      </c>
      <c r="R186" s="25">
        <f t="array" aca="1" ref="R186" ca="1">INDEX('Lorri 401b'!L:L,MATCH('Retirement Calculator'!A186,'Lorri 401b'!N:N,0),0)</f>
        <v>4545389.9860475687</v>
      </c>
      <c r="S186" s="25">
        <f t="shared" ca="1" si="7"/>
        <v>6205341.0710251592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1658938.4088602611</v>
      </c>
      <c r="R187" s="25">
        <f t="array" aca="1" ref="R187" ca="1">INDEX('Lorri 401b'!L:L,MATCH('Retirement Calculator'!A187,'Lorri 401b'!N:N,0),0)</f>
        <v>4543877.0524112526</v>
      </c>
      <c r="S187" s="25">
        <f t="shared" ca="1" si="7"/>
        <v>6202815.4612715133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1657921.5132591093</v>
      </c>
      <c r="R188" s="25">
        <f t="array" aca="1" ref="R188" ca="1">INDEX('Lorri 401b'!L:L,MATCH('Retirement Calculator'!A188,'Lorri 401b'!N:N,0),0)</f>
        <v>4542357.8148847846</v>
      </c>
      <c r="S188" s="25">
        <f t="shared" ca="1" si="7"/>
        <v>6200279.3281438937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1656900.3805929527</v>
      </c>
      <c r="R189" s="25">
        <f t="array" aca="1" ref="R189" ca="1">INDEX('Lorri 401b'!L:L,MATCH('Retirement Calculator'!A189,'Lorri 401b'!N:N,0),0)</f>
        <v>4540832.2472019568</v>
      </c>
      <c r="S189" s="25">
        <f t="shared" ca="1" si="7"/>
        <v>6197732.6277949093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1655874.9932073539</v>
      </c>
      <c r="R190" s="25">
        <f t="array" aca="1" ref="R190" ca="1">INDEX('Lorri 401b'!L:L,MATCH('Retirement Calculator'!A190,'Lorri 401b'!N:N,0),0)</f>
        <v>4539300.3229871169</v>
      </c>
      <c r="S190" s="25">
        <f t="shared" ca="1" si="7"/>
        <v>6195175.316194471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1654845.3333743149</v>
      </c>
      <c r="R191" s="25">
        <f t="array" aca="1" ref="R191" ca="1">INDEX('Lorri 401b'!L:L,MATCH('Retirement Calculator'!A191,'Lorri 401b'!N:N,0),0)</f>
        <v>4537762.0157547155</v>
      </c>
      <c r="S191" s="25">
        <f t="shared" ca="1" si="7"/>
        <v>6192607.3491290305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1653811.3832919719</v>
      </c>
      <c r="R192" s="25">
        <f t="array" aca="1" ref="R192" ca="1">INDEX('Lorri 401b'!L:L,MATCH('Retirement Calculator'!A192,'Lorri 401b'!N:N,0),0)</f>
        <v>4536217.2989088455</v>
      </c>
      <c r="S192" s="25">
        <f t="shared" ca="1" si="7"/>
        <v>6190028.6822008174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1652773.1250842856</v>
      </c>
      <c r="R193" s="25">
        <f t="array" aca="1" ref="R193" ca="1">INDEX('Lorri 401b'!L:L,MATCH('Retirement Calculator'!A193,'Lorri 401b'!N:N,0),0)</f>
        <v>4534666.1457427843</v>
      </c>
      <c r="S193" s="25">
        <f t="shared" ca="1" si="7"/>
        <v>6187439.2708270699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1651730.540800734</v>
      </c>
      <c r="R194" s="25">
        <f t="array" aca="1" ref="R194" ca="1">INDEX('Lorri 401b'!L:L,MATCH('Retirement Calculator'!A194,'Lorri 401b'!N:N,0),0)</f>
        <v>4533108.529438531</v>
      </c>
      <c r="S194" s="25">
        <f t="shared" ca="1" si="7"/>
        <v>6184839.0702392645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1650683.6124160008</v>
      </c>
      <c r="R195" s="25">
        <f t="array" aca="1" ref="R195" ca="1">INDEX('Lorri 401b'!L:L,MATCH('Retirement Calculator'!A195,'Lorri 401b'!N:N,0),0)</f>
        <v>4531544.4230663441</v>
      </c>
      <c r="S195" s="25">
        <f t="shared" ca="1" si="7"/>
        <v>6182228.0354823451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1649632.3218296648</v>
      </c>
      <c r="R196" s="25">
        <f t="array" aca="1" ref="R196" ca="1">INDEX('Lorri 401b'!L:L,MATCH('Retirement Calculator'!A196,'Lorri 401b'!N:N,0),0)</f>
        <v>4529973.7995842723</v>
      </c>
      <c r="S196" s="25">
        <f t="shared" ca="1" si="7"/>
        <v>6179606.1214139368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1648576.6508658854</v>
      </c>
      <c r="R197" s="25">
        <f t="array" aca="1" ref="R197" ca="1">INDEX('Lorri 401b'!L:L,MATCH('Retirement Calculator'!A197,'Lorri 401b'!N:N,0),0)</f>
        <v>4528396.6318376921</v>
      </c>
      <c r="S197" s="25">
        <f t="shared" ca="1" si="7"/>
        <v>6176973.2827035775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1647516.5812730906</v>
      </c>
      <c r="R198" s="25">
        <f t="array" aca="1" ref="R198" ca="1">INDEX('Lorri 401b'!L:L,MATCH('Retirement Calculator'!A198,'Lorri 401b'!N:N,0),0)</f>
        <v>4526812.8925588345</v>
      </c>
      <c r="S198" s="25">
        <f t="shared" ca="1" si="7"/>
        <v>6174329.4738319255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1646452.0947236589</v>
      </c>
      <c r="R199" s="25">
        <f t="array" aca="1" ref="R199" ca="1">INDEX('Lorri 401b'!L:L,MATCH('Retirement Calculator'!A199,'Lorri 401b'!N:N,0),0)</f>
        <v>4525222.5543663148</v>
      </c>
      <c r="S199" s="25">
        <f t="shared" ca="1" si="7"/>
        <v>6171674.6490899734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1645383.1728136046</v>
      </c>
      <c r="R200" s="25">
        <f t="array" aca="1" ref="R200" ca="1">INDEX('Lorri 401b'!L:L,MATCH('Retirement Calculator'!A200,'Lorri 401b'!N:N,0),0)</f>
        <v>4523625.5897646602</v>
      </c>
      <c r="S200" s="25">
        <f t="shared" ca="1" si="7"/>
        <v>6169008.7625782648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1644309.7970622585</v>
      </c>
      <c r="R201" s="25">
        <f t="array" aca="1" ref="R201" ca="1">INDEX('Lorri 401b'!L:L,MATCH('Retirement Calculator'!A201,'Lorri 401b'!N:N,0),0)</f>
        <v>4522021.9711438315</v>
      </c>
      <c r="S201" s="25">
        <f t="shared" ca="1" si="7"/>
        <v>6166331.7682060897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1643231.9489119484</v>
      </c>
      <c r="R202" s="25">
        <f t="array" aca="1" ref="R202" ca="1">INDEX('Lorri 401b'!L:L,MATCH('Retirement Calculator'!A202,'Lorri 401b'!N:N,0),0)</f>
        <v>4520411.6707787495</v>
      </c>
      <c r="S202" s="25">
        <f t="shared" ca="1" si="7"/>
        <v>6163643.6196906976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1642149.6097276786</v>
      </c>
      <c r="R203" s="25">
        <f t="array" aca="1" ref="R203" ca="1">INDEX('Lorri 401b'!L:L,MATCH('Retirement Calculator'!A203,'Lorri 401b'!N:N,0),0)</f>
        <v>4518794.660828813</v>
      </c>
      <c r="S203" s="25">
        <f t="shared" ca="1" si="7"/>
        <v>6160944.2705564918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1641062.7607968077</v>
      </c>
      <c r="R204" s="25">
        <f t="array" aca="1" ref="R204" ca="1">INDEX('Lorri 401b'!L:L,MATCH('Retirement Calculator'!A204,'Lorri 401b'!N:N,0),0)</f>
        <v>4517170.9133374188</v>
      </c>
      <c r="S204" s="25">
        <f t="shared" ca="1" si="7"/>
        <v>6158233.6741342265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1639971.3833287249</v>
      </c>
      <c r="R205" s="25">
        <f t="array" aca="1" ref="R205" ca="1">INDEX('Lorri 401b'!L:L,MATCH('Retirement Calculator'!A205,'Lorri 401b'!N:N,0),0)</f>
        <v>4515540.4002314769</v>
      </c>
      <c r="S205" s="25">
        <f t="shared" ca="1" si="7"/>
        <v>6155511.7835602015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1638875.4584545251</v>
      </c>
      <c r="R206" s="25">
        <f t="array" aca="1" ref="R206" ca="1">INDEX('Lorri 401b'!L:L,MATCH('Retirement Calculator'!A206,'Lorri 401b'!N:N,0),0)</f>
        <v>4513903.0933209267</v>
      </c>
      <c r="S206" s="25">
        <f t="shared" ca="1" si="7"/>
        <v>6152778.5517754517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1637774.9672266827</v>
      </c>
      <c r="R207" s="25">
        <f t="array" aca="1" ref="R207" ca="1">INDEX('Lorri 401b'!L:L,MATCH('Retirement Calculator'!A207,'Lorri 401b'!N:N,0),0)</f>
        <v>4512258.9642982492</v>
      </c>
      <c r="S207" s="25">
        <f t="shared" ca="1" si="7"/>
        <v>6150033.9315249324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1636669.8906187243</v>
      </c>
      <c r="R208" s="25">
        <f t="array" aca="1" ref="R208" ca="1">INDEX('Lorri 401b'!L:L,MATCH('Retirement Calculator'!A208,'Lorri 401b'!N:N,0),0)</f>
        <v>4510607.9847379774</v>
      </c>
      <c r="S208" s="25">
        <f t="shared" ca="1" si="7"/>
        <v>6147277.8753567021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1635560.2095248995</v>
      </c>
      <c r="R209" s="25">
        <f t="array" aca="1" ref="R209" ca="1">INDEX('Lorri 401b'!L:L,MATCH('Retirement Calculator'!A209,'Lorri 401b'!N:N,0),0)</f>
        <v>4508950.1260962049</v>
      </c>
      <c r="S209" s="25">
        <f t="shared" ca="1" si="7"/>
        <v>6144510.3356211046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1634445.9047598504</v>
      </c>
      <c r="R210" s="25">
        <f t="array" aca="1" ref="R210" ca="1">INDEX('Lorri 401b'!L:L,MATCH('Retirement Calculator'!A210,'Lorri 401b'!N:N,0),0)</f>
        <v>4507285.3597100908</v>
      </c>
      <c r="S210" s="25">
        <f t="shared" ca="1" si="7"/>
        <v>6141731.2644699411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1633326.9570582802</v>
      </c>
      <c r="R211" s="25">
        <f t="array" aca="1" ref="R211" ca="1">INDEX('Lorri 401b'!L:L,MATCH('Retirement Calculator'!A211,'Lorri 401b'!N:N,0),0)</f>
        <v>4505613.6567973681</v>
      </c>
      <c r="S211" s="25">
        <f t="shared" ca="1" si="7"/>
        <v>6138940.6138556488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1632203.3470746202</v>
      </c>
      <c r="R212" s="25">
        <f t="array" aca="1" ref="R212" ca="1">INDEX('Lorri 401b'!L:L,MATCH('Retirement Calculator'!A212,'Lorri 401b'!N:N,0),0)</f>
        <v>4503934.9884558422</v>
      </c>
      <c r="S212" s="25">
        <f t="shared" ca="1" si="7"/>
        <v>6136138.3355304627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1631075.055382695</v>
      </c>
      <c r="R213" s="25">
        <f t="array" aca="1" ref="R213" ca="1">INDEX('Lorri 401b'!L:L,MATCH('Retirement Calculator'!A213,'Lorri 401b'!N:N,0),0)</f>
        <v>4502249.3256628942</v>
      </c>
      <c r="S213" s="25">
        <f t="shared" ca="1" si="7"/>
        <v>6133324.3810455892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1629942.0624753868</v>
      </c>
      <c r="R214" s="25">
        <f t="array" aca="1" ref="R214" ca="1">INDEX('Lorri 401b'!L:L,MATCH('Retirement Calculator'!A214,'Lorri 401b'!N:N,0),0)</f>
        <v>4500556.6392749753</v>
      </c>
      <c r="S214" s="25">
        <f t="shared" ca="1" si="7"/>
        <v>6130498.7017503623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1628804.348764298</v>
      </c>
      <c r="R215" s="25">
        <f t="array" aca="1" ref="R215" ca="1">INDEX('Lorri 401b'!L:L,MATCH('Retirement Calculator'!A215,'Lorri 401b'!N:N,0),0)</f>
        <v>4498856.9000271065</v>
      </c>
      <c r="S215" s="25">
        <f t="shared" ca="1" si="7"/>
        <v>6127661.2487914041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1627661.8945794131</v>
      </c>
      <c r="R216" s="25">
        <f t="array" aca="1" ref="R216" ca="1">INDEX('Lorri 401b'!L:L,MATCH('Retirement Calculator'!A216,'Lorri 401b'!N:N,0),0)</f>
        <v>4497150.0785323717</v>
      </c>
      <c r="S216" s="25">
        <f t="shared" ca="1" si="7"/>
        <v>6124811.973111785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1626514.6801687579</v>
      </c>
      <c r="R217" s="25">
        <f t="array" aca="1" ref="R217" ca="1">INDEX('Lorri 401b'!L:L,MATCH('Retirement Calculator'!A217,'Lorri 401b'!N:N,0),0)</f>
        <v>4495436.1452814089</v>
      </c>
      <c r="S217" s="25">
        <f t="shared" ca="1" si="7"/>
        <v>6121950.8254501671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1625362.6856980582</v>
      </c>
      <c r="R218" s="25">
        <f t="array" aca="1" ref="R218" ca="1">INDEX('Lorri 401b'!L:L,MATCH('Retirement Calculator'!A218,'Lorri 401b'!N:N,0),0)</f>
        <v>4493715.0706419004</v>
      </c>
      <c r="S218" s="25">
        <f t="shared" ca="1" si="7"/>
        <v>6119077.7563399589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1624205.8912503973</v>
      </c>
      <c r="R219" s="25">
        <f t="array" aca="1" ref="R219" ca="1">INDEX('Lorri 401b'!L:L,MATCH('Retirement Calculator'!A219,'Lorri 401b'!N:N,0),0)</f>
        <v>4491986.8248580601</v>
      </c>
      <c r="S219" s="25">
        <f t="shared" ca="1" si="7"/>
        <v>6116192.7161084572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1623044.2768258711</v>
      </c>
      <c r="R220" s="25">
        <f t="array" aca="1" ref="R220" ca="1">INDEX('Lorri 401b'!L:L,MATCH('Retirement Calculator'!A220,'Lorri 401b'!N:N,0),0)</f>
        <v>4490251.3780501205</v>
      </c>
      <c r="S220" s="25">
        <f t="shared" ca="1" si="7"/>
        <v>6113295.6548759919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1621877.8223412428</v>
      </c>
      <c r="R221" s="25">
        <f t="array" aca="1" ref="R221" ca="1">INDEX('Lorri 401b'!L:L,MATCH('Retirement Calculator'!A221,'Lorri 401b'!N:N,0),0)</f>
        <v>4488508.7002138151</v>
      </c>
      <c r="S221" s="25">
        <f t="shared" ca="1" si="7"/>
        <v>6110386.5225550579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1620706.5076295952</v>
      </c>
      <c r="R222" s="25">
        <f t="array" aca="1" ref="R222" ca="1">INDEX('Lorri 401b'!L:L,MATCH('Retirement Calculator'!A222,'Lorri 401b'!N:N,0),0)</f>
        <v>4486758.7612198582</v>
      </c>
      <c r="S222" s="25">
        <f t="shared" ca="1" si="7"/>
        <v>6107465.268849453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1619530.3124399823</v>
      </c>
      <c r="R223" s="25">
        <f t="array" aca="1" ref="R223" ca="1">INDEX('Lorri 401b'!L:L,MATCH('Retirement Calculator'!A223,'Lorri 401b'!N:N,0),0)</f>
        <v>4485001.5308134267</v>
      </c>
      <c r="S223" s="25">
        <f t="shared" ca="1" si="7"/>
        <v>6104531.8432534095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1618349.2164370795</v>
      </c>
      <c r="R224" s="25">
        <f t="array" aca="1" ref="R224" ca="1">INDEX('Lorri 401b'!L:L,MATCH('Retirement Calculator'!A224,'Lorri 401b'!N:N,0),0)</f>
        <v>4483236.9786136346</v>
      </c>
      <c r="S224" s="25">
        <f t="shared" ca="1" si="7"/>
        <v>6101586.1950507145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1617163.1992008311</v>
      </c>
      <c r="R225" s="25">
        <f t="array" aca="1" ref="R225" ca="1">INDEX('Lorri 401b'!L:L,MATCH('Retirement Calculator'!A225,'Lorri 401b'!N:N,0),0)</f>
        <v>4481465.0741130104</v>
      </c>
      <c r="S225" s="25">
        <f t="shared" ca="1" si="7"/>
        <v>6098628.2733138418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1615972.2402260983</v>
      </c>
      <c r="R226" s="25">
        <f t="array" aca="1" ref="R226" ca="1">INDEX('Lorri 401b'!L:L,MATCH('Retirement Calculator'!A226,'Lorri 401b'!N:N,0),0)</f>
        <v>4479685.7866769666</v>
      </c>
      <c r="S226" s="25">
        <f t="shared" ca="1" si="7"/>
        <v>6095658.0269030649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1614776.3189223043</v>
      </c>
      <c r="R227" s="25">
        <f t="array" aca="1" ref="R227" ca="1">INDEX('Lorri 401b'!L:L,MATCH('Retirement Calculator'!A227,'Lorri 401b'!N:N,0),0)</f>
        <v>4477899.085543273</v>
      </c>
      <c r="S227" s="25">
        <f t="shared" ca="1" si="7"/>
        <v>6092675.4044655776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1613575.4146130779</v>
      </c>
      <c r="R228" s="25">
        <f t="array" aca="1" ref="R228" ca="1">INDEX('Lorri 401b'!L:L,MATCH('Retirement Calculator'!A228,'Lorri 401b'!N:N,0),0)</f>
        <v>4476104.9398215218</v>
      </c>
      <c r="S228" s="25">
        <f t="shared" ca="1" si="7"/>
        <v>6089680.3544346001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1612369.5065358963</v>
      </c>
      <c r="R229" s="25">
        <f t="array" aca="1" ref="R229" ca="1">INDEX('Lorri 401b'!L:L,MATCH('Retirement Calculator'!A229,'Lorri 401b'!N:N,0),0)</f>
        <v>4474303.318492597</v>
      </c>
      <c r="S229" s="25">
        <f t="shared" ca="1" si="7"/>
        <v>6086672.8250284931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1611158.5738417264</v>
      </c>
      <c r="R230" s="25">
        <f t="array" aca="1" ref="R230" ca="1">INDEX('Lorri 401b'!L:L,MATCH('Retirement Calculator'!A230,'Lorri 401b'!N:N,0),0)</f>
        <v>4472494.1904081348</v>
      </c>
      <c r="S230" s="25">
        <f t="shared" ca="1" si="7"/>
        <v>6083652.7642498612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1609942.5955946641</v>
      </c>
      <c r="R231" s="25">
        <f t="array" aca="1" ref="R231" ca="1">INDEX('Lorri 401b'!L:L,MATCH('Retirement Calculator'!A231,'Lorri 401b'!N:N,0),0)</f>
        <v>4470677.524289988</v>
      </c>
      <c r="S231" s="25">
        <f t="shared" ca="1" si="7"/>
        <v>6080620.1198846521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1608721.5507715724</v>
      </c>
      <c r="R232" s="25">
        <f t="array" aca="1" ref="R232" ca="1">INDEX('Lorri 401b'!L:L,MATCH('Retirement Calculator'!A232,'Lorri 401b'!N:N,0),0)</f>
        <v>4468853.2887296816</v>
      </c>
      <c r="S232" s="25">
        <f t="shared" ca="1" si="7"/>
        <v>6077574.8395012543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1607495.4182617178</v>
      </c>
      <c r="R233" s="25">
        <f t="array" aca="1" ref="R233" ca="1">INDEX('Lorri 401b'!L:L,MATCH('Retirement Calculator'!A233,'Lorri 401b'!N:N,0),0)</f>
        <v>4467021.4521878744</v>
      </c>
      <c r="S233" s="25">
        <f t="shared" ca="1" si="7"/>
        <v>6074516.8704495924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1606264.1768664054</v>
      </c>
      <c r="R234" s="25">
        <f t="array" aca="1" ref="R234" ca="1">INDEX('Lorri 401b'!L:L,MATCH('Retirement Calculator'!A234,'Lorri 401b'!N:N,0),0)</f>
        <v>4465181.9829938095</v>
      </c>
      <c r="S234" s="25">
        <f t="shared" ca="1" si="7"/>
        <v>6071446.1598602151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1605027.8052986127</v>
      </c>
      <c r="R235" s="25">
        <f t="array" aca="1" ref="R235" ca="1">INDEX('Lorri 401b'!L:L,MATCH('Retirement Calculator'!A235,'Lorri 401b'!N:N,0),0)</f>
        <v>4463334.8493447695</v>
      </c>
      <c r="S235" s="25">
        <f t="shared" ca="1" si="7"/>
        <v>6068362.6546433819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1603786.2821826208</v>
      </c>
      <c r="R236" s="25">
        <f t="array" aca="1" ref="R236" ca="1">INDEX('Lorri 401b'!L:L,MATCH('Retirement Calculator'!A236,'Lorri 401b'!N:N,0),0)</f>
        <v>4461480.0193055244</v>
      </c>
      <c r="S236" s="25">
        <f t="shared" ca="1" si="7"/>
        <v>6065266.3014881453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1602539.5860536457</v>
      </c>
      <c r="R237" s="25">
        <f t="array" aca="1" ref="R237" ca="1">INDEX('Lorri 401b'!L:L,MATCH('Retirement Calculator'!A237,'Lorri 401b'!N:N,0),0)</f>
        <v>4459617.4608077826</v>
      </c>
      <c r="S237" s="25">
        <f t="shared" ca="1" si="7"/>
        <v>6062157.0468614288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1601287.6953574663</v>
      </c>
      <c r="R238" s="25">
        <f t="array" aca="1" ref="R238" ca="1">INDEX('Lorri 401b'!L:L,MATCH('Retirement Calculator'!A238,'Lorri 401b'!N:N,0),0)</f>
        <v>4457747.1416496336</v>
      </c>
      <c r="S238" s="25">
        <f t="shared" ca="1" si="7"/>
        <v>6059034.8370070998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1600030.588450053</v>
      </c>
      <c r="R239" s="25">
        <f t="array" aca="1" ref="R239" ca="1">INDEX('Lorri 401b'!L:L,MATCH('Retirement Calculator'!A239,'Lorri 401b'!N:N,0),0)</f>
        <v>4455869.0294949925</v>
      </c>
      <c r="S239" s="25">
        <f t="shared" ca="1" si="7"/>
        <v>6055899.6179450452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1598768.243597192</v>
      </c>
      <c r="R240" s="25">
        <f t="array" aca="1" ref="R240" ca="1">INDEX('Lorri 401b'!L:L,MATCH('Retirement Calculator'!A240,'Lorri 401b'!N:N,0),0)</f>
        <v>4453983.0918730404</v>
      </c>
      <c r="S240" s="25">
        <f t="shared" ca="1" si="7"/>
        <v>6052751.3354702322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1597500.6389741108</v>
      </c>
      <c r="R241" s="25">
        <f t="array" aca="1" ref="R241" ca="1">INDEX('Lorri 401b'!L:L,MATCH('Retirement Calculator'!A241,'Lorri 401b'!N:N,0),0)</f>
        <v>4452089.2961776638</v>
      </c>
      <c r="S241" s="25">
        <f t="shared" ca="1" si="7"/>
        <v>6049589.9351517744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1596227.7526651002</v>
      </c>
      <c r="R242" s="25">
        <f t="array" aca="1" ref="R242" ca="1">INDEX('Lorri 401b'!L:L,MATCH('Retirement Calculator'!A242,'Lorri 401b'!N:N,0),0)</f>
        <v>4450187.6096668895</v>
      </c>
      <c r="S242" s="25">
        <f t="shared" ca="1" si="7"/>
        <v>6046415.3623319902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1594949.5626631354</v>
      </c>
      <c r="R243" s="25">
        <f t="array" aca="1" ref="R243" ca="1">INDEX('Lorri 401b'!L:L,MATCH('Retirement Calculator'!A243,'Lorri 401b'!N:N,0),0)</f>
        <v>4448277.9994623205</v>
      </c>
      <c r="S243" s="25">
        <f t="shared" ca="1" si="7"/>
        <v>6043227.5621254556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1593666.0468694957</v>
      </c>
      <c r="R244" s="25">
        <f t="array" aca="1" ref="R244" ca="1">INDEX('Lorri 401b'!L:L,MATCH('Retirement Calculator'!A244,'Lorri 401b'!N:N,0),0)</f>
        <v>4446360.4325485658</v>
      </c>
      <c r="S244" s="25">
        <f t="shared" ca="1" si="7"/>
        <v>6040026.4794180617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1592377.1830933825</v>
      </c>
      <c r="R245" s="25">
        <f t="array" aca="1" ref="R245" ca="1">INDEX('Lorri 401b'!L:L,MATCH('Retirement Calculator'!A245,'Lorri 401b'!N:N,0),0)</f>
        <v>4444434.8757726699</v>
      </c>
      <c r="S245" s="25">
        <f t="shared" ca="1" si="7"/>
        <v>6036812.058866052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1591082.9490515355</v>
      </c>
      <c r="R246" s="25">
        <f t="array" aca="1" ref="R246" ca="1">INDEX('Lorri 401b'!L:L,MATCH('Retirement Calculator'!A246,'Lorri 401b'!N:N,0),0)</f>
        <v>4442501.2958435416</v>
      </c>
      <c r="S246" s="25">
        <f t="shared" ca="1" si="7"/>
        <v>6033584.2448950773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1589783.3223678474</v>
      </c>
      <c r="R247" s="25">
        <f t="array" aca="1" ref="R247" ca="1">INDEX('Lorri 401b'!L:L,MATCH('Retirement Calculator'!A247,'Lorri 401b'!N:N,0),0)</f>
        <v>4440559.6593313748</v>
      </c>
      <c r="S247" s="25">
        <f t="shared" ca="1" si="7"/>
        <v>6030342.9816992227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1588478.2805729774</v>
      </c>
      <c r="R248" s="25">
        <f t="array" aca="1" ref="R248" ca="1">INDEX('Lorri 401b'!L:L,MATCH('Retirement Calculator'!A248,'Lorri 401b'!N:N,0),0)</f>
        <v>4438609.9326670747</v>
      </c>
      <c r="S248" s="25">
        <f t="shared" ca="1" si="7"/>
        <v>6027088.2132400516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1587167.8011039619</v>
      </c>
      <c r="R249" s="25">
        <f t="array" aca="1" ref="R249" ca="1">INDEX('Lorri 401b'!L:L,MATCH('Retirement Calculator'!A249,'Lorri 401b'!N:N,0),0)</f>
        <v>4436652.0821416732</v>
      </c>
      <c r="S249" s="25">
        <f t="shared" ca="1" si="7"/>
        <v>6023819.8832456348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1585851.8613038256</v>
      </c>
      <c r="R250" s="25">
        <f t="array" aca="1" ref="R250" ca="1">INDEX('Lorri 401b'!L:L,MATCH('Retirement Calculator'!A250,'Lorri 401b'!N:N,0),0)</f>
        <v>4434686.0739057492</v>
      </c>
      <c r="S250" s="25">
        <f t="shared" ca="1" si="7"/>
        <v>6020537.9352095751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1584530.4384211889</v>
      </c>
      <c r="R251" s="25">
        <f t="array" aca="1" ref="R251" ca="1">INDEX('Lorri 401b'!L:L,MATCH('Retirement Calculator'!A251,'Lorri 401b'!N:N,0),0)</f>
        <v>4432711.8739688424</v>
      </c>
      <c r="S251" s="25">
        <f t="shared" ca="1" si="7"/>
        <v>6017242.3123900313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1583203.5096098743</v>
      </c>
      <c r="R252" s="25">
        <f t="array" aca="1" ref="R252" ca="1">INDEX('Lorri 401b'!L:L,MATCH('Retirement Calculator'!A252,'Lorri 401b'!N:N,0),0)</f>
        <v>4430729.4481988652</v>
      </c>
      <c r="S252" s="25">
        <f t="shared" ca="1" si="7"/>
        <v>6013932.9578087395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1581871.0519285128</v>
      </c>
      <c r="R253" s="25">
        <f t="array" aca="1" ref="R253" ca="1">INDEX('Lorri 401b'!L:L,MATCH('Retirement Calculator'!A253,'Lorri 401b'!N:N,0),0)</f>
        <v>4428738.7623215122</v>
      </c>
      <c r="S253" s="25">
        <f t="shared" ca="1" si="7"/>
        <v>6010609.814250025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1580533.0423401454</v>
      </c>
      <c r="R254" s="25">
        <f t="array" aca="1" ref="R254" ca="1">INDEX('Lorri 401b'!L:L,MATCH('Retirement Calculator'!A254,'Lorri 401b'!N:N,0),0)</f>
        <v>4426739.7819196703</v>
      </c>
      <c r="S254" s="25">
        <f t="shared" ca="1" si="7"/>
        <v>6007272.8242598157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1579189.4577118265</v>
      </c>
      <c r="R255" s="25">
        <f t="array" aca="1" ref="R255" ca="1">INDEX('Lorri 401b'!L:L,MATCH('Retirement Calculator'!A255,'Lorri 401b'!N:N,0),0)</f>
        <v>4424732.4724328211</v>
      </c>
      <c r="S255" s="25">
        <f t="shared" ca="1" si="7"/>
        <v>6003921.9301446471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1577840.2748142229</v>
      </c>
      <c r="R256" s="25">
        <f t="array" aca="1" ref="R256" ca="1">INDEX('Lorri 401b'!L:L,MATCH('Retirement Calculator'!A256,'Lorri 401b'!N:N,0),0)</f>
        <v>4422716.7991564432</v>
      </c>
      <c r="S256" s="25">
        <f t="shared" ca="1" si="7"/>
        <v>6000557.0739706662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1576485.4703212127</v>
      </c>
      <c r="R257" s="25">
        <f t="array" aca="1" ref="R257" ca="1">INDEX('Lorri 401b'!L:L,MATCH('Retirement Calculator'!A257,'Lorri 401b'!N:N,0),0)</f>
        <v>4420692.7272414137</v>
      </c>
      <c r="S257" s="25">
        <f t="shared" ca="1" si="7"/>
        <v>5997178.1975626266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1575125.0208094816</v>
      </c>
      <c r="R258" s="25">
        <f t="array" aca="1" ref="R258" ca="1">INDEX('Lorri 401b'!L:L,MATCH('Retirement Calculator'!A258,'Lorri 401b'!N:N,0),0)</f>
        <v>4418660.221693405</v>
      </c>
      <c r="S258" s="25">
        <f t="shared" ca="1" si="7"/>
        <v>5993785.2425028868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1573758.9027581182</v>
      </c>
      <c r="R259" s="25">
        <f t="array" aca="1" ref="R259" ca="1">INDEX('Lorri 401b'!L:L,MATCH('Retirement Calculator'!A259,'Lorri 401b'!N:N,0),0)</f>
        <v>4416619.2473722799</v>
      </c>
      <c r="S259" s="25">
        <f t="shared" ca="1" si="7"/>
        <v>5990378.1501303986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1572387.0925482076</v>
      </c>
      <c r="R260" s="25">
        <f t="array" aca="1" ref="R260" ca="1">INDEX('Lorri 401b'!L:L,MATCH('Retirement Calculator'!A260,'Lorri 401b'!N:N,0),0)</f>
        <v>4414569.7689914834</v>
      </c>
      <c r="S260" s="25">
        <f t="shared" ca="1" si="7"/>
        <v>5986956.8615396908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1571009.5664624223</v>
      </c>
      <c r="R261" s="25">
        <f t="array" aca="1" ref="R261" ca="1">INDEX('Lorri 401b'!L:L,MATCH('Retirement Calculator'!A261,'Lorri 401b'!N:N,0),0)</f>
        <v>4412511.7511174334</v>
      </c>
      <c r="S261" s="25">
        <f t="shared" ca="1" si="7"/>
        <v>5983521.3175798561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1569626.3006846129</v>
      </c>
      <c r="R262" s="25">
        <f t="array" aca="1" ref="R262" ca="1">INDEX('Lorri 401b'!L:L,MATCH('Retirement Calculator'!A262,'Lorri 401b'!N:N,0),0)</f>
        <v>4410445.1581689082</v>
      </c>
      <c r="S262" s="25">
        <f t="shared" ca="1" si="7"/>
        <v>5980071.4588535214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1568237.2712993959</v>
      </c>
      <c r="R263" s="25">
        <f t="array" aca="1" ref="R263" ca="1">INDEX('Lorri 401b'!L:L,MATCH('Retirement Calculator'!A263,'Lorri 401b'!N:N,0),0)</f>
        <v>4408369.9544164306</v>
      </c>
      <c r="S263" s="25">
        <f t="shared" ca="1" si="7"/>
        <v>5976607.2257158263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1566842.4542917407</v>
      </c>
      <c r="R264" s="25">
        <f t="array" aca="1" ref="R264" ca="1">INDEX('Lorri 401b'!L:L,MATCH('Retirement Calculator'!A264,'Lorri 401b'!N:N,0),0)</f>
        <v>4406286.1039816514</v>
      </c>
      <c r="S264" s="25">
        <f t="shared" ca="1" si="7"/>
        <v>5973128.5582733918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1565441.8255465534</v>
      </c>
      <c r="R265" s="25">
        <f t="array" aca="1" ref="R265" ca="1">INDEX('Lorri 401b'!L:L,MATCH('Retirement Calculator'!A265,'Lorri 401b'!N:N,0),0)</f>
        <v>4404193.5708367266</v>
      </c>
      <c r="S265" s="25">
        <f t="shared" ca="1" si="7"/>
        <v>5969635.3963832799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1564035.3608482613</v>
      </c>
      <c r="R266" s="25">
        <f t="array" aca="1" ref="R266" ca="1">INDEX('Lorri 401b'!L:L,MATCH('Retirement Calculator'!A266,'Lorri 401b'!N:N,0),0)</f>
        <v>4402092.3188036988</v>
      </c>
      <c r="S266" s="25">
        <f t="shared" ref="S266:S520" ca="1" si="267">SUM(Q266:R266)</f>
        <v>5966127.6796519598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1562623.0358803929</v>
      </c>
      <c r="R267" s="25">
        <f t="array" aca="1" ref="R267" ca="1">INDEX('Lorri 401b'!L:L,MATCH('Retirement Calculator'!A267,'Lorri 401b'!N:N,0),0)</f>
        <v>4399982.3115538666</v>
      </c>
      <c r="S267" s="25">
        <f t="shared" ca="1" si="267"/>
        <v>5962605.34743426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1561204.8262251583</v>
      </c>
      <c r="R268" s="25">
        <f t="array" aca="1" ref="R268" ca="1">INDEX('Lorri 401b'!L:L,MATCH('Retirement Calculator'!A268,'Lorri 401b'!N:N,0),0)</f>
        <v>4397863.51260716</v>
      </c>
      <c r="S268" s="25">
        <f t="shared" ca="1" si="267"/>
        <v>5959068.3388323188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1559780.7073630269</v>
      </c>
      <c r="R269" s="25">
        <f t="array" aca="1" ref="R269" ca="1">INDEX('Lorri 401b'!L:L,MATCH('Retirement Calculator'!A269,'Lorri 401b'!N:N,0),0)</f>
        <v>4395735.8853315087</v>
      </c>
      <c r="S269" s="25">
        <f t="shared" ca="1" si="267"/>
        <v>5955516.5926945359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1558350.6546723035</v>
      </c>
      <c r="R270" s="25">
        <f t="array" aca="1" ref="R270" ca="1">INDEX('Lorri 401b'!L:L,MATCH('Retirement Calculator'!A270,'Lorri 401b'!N:N,0),0)</f>
        <v>4393599.3929422088</v>
      </c>
      <c r="S270" s="25">
        <f t="shared" ca="1" si="267"/>
        <v>5951950.047614512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1556914.6434287019</v>
      </c>
      <c r="R271" s="25">
        <f t="array" aca="1" ref="R271" ca="1">INDEX('Lorri 401b'!L:L,MATCH('Retirement Calculator'!A271,'Lorri 401b'!N:N,0),0)</f>
        <v>4391453.9985012868</v>
      </c>
      <c r="S271" s="25">
        <f t="shared" ca="1" si="267"/>
        <v>5948368.6419299887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1555472.6488049186</v>
      </c>
      <c r="R272" s="25">
        <f t="array" aca="1" ref="R272" ca="1">INDEX('Lorri 401b'!L:L,MATCH('Retirement Calculator'!A272,'Lorri 401b'!N:N,0),0)</f>
        <v>4389299.6649168609</v>
      </c>
      <c r="S272" s="25">
        <f t="shared" ca="1" si="267"/>
        <v>5944772.3137217797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1554024.6458702029</v>
      </c>
      <c r="R273" s="25">
        <f t="array" aca="1" ref="R273" ca="1">INDEX('Lorri 401b'!L:L,MATCH('Retirement Calculator'!A273,'Lorri 401b'!N:N,0),0)</f>
        <v>4387136.3549424997</v>
      </c>
      <c r="S273" s="25">
        <f t="shared" ca="1" si="267"/>
        <v>5941161.0008127028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1552570.609589926</v>
      </c>
      <c r="R274" s="25">
        <f t="array" aca="1" ref="R274" ca="1">INDEX('Lorri 401b'!L:L,MATCH('Retirement Calculator'!A274,'Lorri 401b'!N:N,0),0)</f>
        <v>4384964.0311765792</v>
      </c>
      <c r="S274" s="25">
        <f t="shared" ca="1" si="267"/>
        <v>5937534.6407665052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1551110.5148251478</v>
      </c>
      <c r="R275" s="25">
        <f t="array" aca="1" ref="R275" ca="1">INDEX('Lorri 401b'!L:L,MATCH('Retirement Calculator'!A275,'Lorri 401b'!N:N,0),0)</f>
        <v>4382782.6560616335</v>
      </c>
      <c r="S275" s="25">
        <f t="shared" ca="1" si="267"/>
        <v>5933893.1708867811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1549644.3363321831</v>
      </c>
      <c r="R276" s="25">
        <f t="array" aca="1" ref="R276" ca="1">INDEX('Lorri 401b'!L:L,MATCH('Retirement Calculator'!A276,'Lorri 401b'!N:N,0),0)</f>
        <v>4380592.1918837093</v>
      </c>
      <c r="S276" s="25">
        <f t="shared" ca="1" si="267"/>
        <v>5930236.5282158926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1548172.0487621643</v>
      </c>
      <c r="R277" s="25">
        <f t="array" aca="1" ref="R277" ca="1">INDEX('Lorri 401b'!L:L,MATCH('Retirement Calculator'!A277,'Lorri 401b'!N:N,0),0)</f>
        <v>4378392.6007717103</v>
      </c>
      <c r="S277" s="25">
        <f t="shared" ca="1" si="267"/>
        <v>5926564.6495338744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1546693.6266606038</v>
      </c>
      <c r="R278" s="25">
        <f t="array" aca="1" ref="R278" ca="1">INDEX('Lorri 401b'!L:L,MATCH('Retirement Calculator'!A278,'Lorri 401b'!N:N,0),0)</f>
        <v>4376183.8446967443</v>
      </c>
      <c r="S278" s="25">
        <f t="shared" ca="1" si="267"/>
        <v>5922877.4713573484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1545209.0444669535</v>
      </c>
      <c r="R279" s="25">
        <f t="array" aca="1" ref="R279" ca="1">INDEX('Lorri 401b'!L:L,MATCH('Retirement Calculator'!A279,'Lorri 401b'!N:N,0),0)</f>
        <v>4373965.885471466</v>
      </c>
      <c r="S279" s="25">
        <f t="shared" ca="1" si="267"/>
        <v>5919174.9299384197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1543718.276514163</v>
      </c>
      <c r="R280" s="25">
        <f t="array" aca="1" ref="R280" ca="1">INDEX('Lorri 401b'!L:L,MATCH('Retirement Calculator'!A280,'Lorri 401b'!N:N,0),0)</f>
        <v>4371738.6847494161</v>
      </c>
      <c r="S280" s="25">
        <f t="shared" ca="1" si="267"/>
        <v>5915456.9612635793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1542221.2970282359</v>
      </c>
      <c r="R281" s="25">
        <f t="array" aca="1" ref="R281" ca="1">INDEX('Lorri 401b'!L:L,MATCH('Retirement Calculator'!A281,'Lorri 401b'!N:N,0),0)</f>
        <v>4369502.2040243577</v>
      </c>
      <c r="S281" s="25">
        <f t="shared" ca="1" si="267"/>
        <v>5911723.5010525938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1540718.0801277841</v>
      </c>
      <c r="R282" s="25">
        <f t="array" aca="1" ref="R282" ca="1">INDEX('Lorri 401b'!L:L,MATCH('Retirement Calculator'!A282,'Lorri 401b'!N:N,0),0)</f>
        <v>4367256.4046296114</v>
      </c>
      <c r="S282" s="25">
        <f t="shared" ca="1" si="267"/>
        <v>5907974.4847573955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1539208.5998235804</v>
      </c>
      <c r="R283" s="25">
        <f t="array" aca="1" ref="R283" ca="1">INDEX('Lorri 401b'!L:L,MATCH('Retirement Calculator'!A283,'Lorri 401b'!N:N,0),0)</f>
        <v>4365001.2477373872</v>
      </c>
      <c r="S283" s="25">
        <f t="shared" ca="1" si="267"/>
        <v>5904209.8475609673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1537692.8300181092</v>
      </c>
      <c r="R284" s="25">
        <f t="array" aca="1" ref="R284" ca="1">INDEX('Lorri 401b'!L:L,MATCH('Retirement Calculator'!A284,'Lorri 401b'!N:N,0),0)</f>
        <v>4362736.6943581114</v>
      </c>
      <c r="S284" s="25">
        <f t="shared" ca="1" si="267"/>
        <v>5900429.524376221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1536170.7445051151</v>
      </c>
      <c r="R285" s="25">
        <f t="array" aca="1" ref="R285" ca="1">INDEX('Lorri 401b'!L:L,MATCH('Retirement Calculator'!A285,'Lorri 401b'!N:N,0),0)</f>
        <v>4360462.7053397559</v>
      </c>
      <c r="S285" s="25">
        <f t="shared" ca="1" si="267"/>
        <v>5896633.4498448707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1534642.3169691502</v>
      </c>
      <c r="R286" s="25">
        <f t="array" aca="1" ref="R286" ca="1">INDEX('Lorri 401b'!L:L,MATCH('Retirement Calculator'!A286,'Lorri 401b'!N:N,0),0)</f>
        <v>4358179.2413671566</v>
      </c>
      <c r="S286" s="25">
        <f t="shared" ca="1" si="267"/>
        <v>5892821.5583363064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1533107.5209851188</v>
      </c>
      <c r="R287" s="25">
        <f t="array" aca="1" ref="R287" ca="1">INDEX('Lorri 401b'!L:L,MATCH('Retirement Calculator'!A287,'Lorri 401b'!N:N,0),0)</f>
        <v>4355886.2629613383</v>
      </c>
      <c r="S287" s="25">
        <f t="shared" ca="1" si="267"/>
        <v>5888993.7839464573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1531566.3300178207</v>
      </c>
      <c r="R288" s="25">
        <f t="array" aca="1" ref="R288" ca="1">INDEX('Lorri 401b'!L:L,MATCH('Retirement Calculator'!A288,'Lorri 401b'!N:N,0),0)</f>
        <v>4353583.7304788297</v>
      </c>
      <c r="S288" s="25">
        <f t="shared" ca="1" si="267"/>
        <v>5885150.0604966506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1530018.7174214921</v>
      </c>
      <c r="R289" s="25">
        <f t="array" aca="1" ref="R289" ca="1">INDEX('Lorri 401b'!L:L,MATCH('Retirement Calculator'!A289,'Lorri 401b'!N:N,0),0)</f>
        <v>4351271.6041109767</v>
      </c>
      <c r="S289" s="25">
        <f t="shared" ca="1" si="267"/>
        <v>5881290.3215324692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1528464.6564393456</v>
      </c>
      <c r="R290" s="25">
        <f t="array" aca="1" ref="R290" ca="1">INDEX('Lorri 401b'!L:L,MATCH('Retirement Calculator'!A290,'Lorri 401b'!N:N,0),0)</f>
        <v>4348949.8438832583</v>
      </c>
      <c r="S290" s="25">
        <f t="shared" ca="1" si="267"/>
        <v>5877414.5003226036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1526904.1202031067</v>
      </c>
      <c r="R291" s="25">
        <f t="array" aca="1" ref="R291" ca="1">INDEX('Lorri 401b'!L:L,MATCH('Retirement Calculator'!A291,'Lorri 401b'!N:N,0),0)</f>
        <v>4346618.4096545903</v>
      </c>
      <c r="S291" s="25">
        <f t="shared" ca="1" si="267"/>
        <v>5873522.529857697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1525337.0817325502</v>
      </c>
      <c r="R292" s="25">
        <f t="array" aca="1" ref="R292" ca="1">INDEX('Lorri 401b'!L:L,MATCH('Retirement Calculator'!A292,'Lorri 401b'!N:N,0),0)</f>
        <v>4344277.2611166369</v>
      </c>
      <c r="S292" s="25">
        <f t="shared" ca="1" si="267"/>
        <v>5869614.3428491876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1523763.513935033</v>
      </c>
      <c r="R293" s="25">
        <f t="array" aca="1" ref="R293" ca="1">INDEX('Lorri 401b'!L:L,MATCH('Retirement Calculator'!A293,'Lorri 401b'!N:N,0),0)</f>
        <v>4341926.3577931086</v>
      </c>
      <c r="S293" s="25">
        <f t="shared" ca="1" si="267"/>
        <v>5865689.8717281418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1522183.3896050262</v>
      </c>
      <c r="R294" s="25">
        <f t="array" aca="1" ref="R294" ca="1">INDEX('Lorri 401b'!L:L,MATCH('Retirement Calculator'!A294,'Lorri 401b'!N:N,0),0)</f>
        <v>4339565.6590390652</v>
      </c>
      <c r="S294" s="25">
        <f t="shared" ca="1" si="267"/>
        <v>5861749.0486440919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1520596.6814236443</v>
      </c>
      <c r="R295" s="25">
        <f t="array" aca="1" ref="R295" ca="1">INDEX('Lorri 401b'!L:L,MATCH('Retirement Calculator'!A295,'Lorri 401b'!N:N,0),0)</f>
        <v>4337195.1240402134</v>
      </c>
      <c r="S295" s="25">
        <f t="shared" ca="1" si="267"/>
        <v>5857791.8054638579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1519003.3619581733</v>
      </c>
      <c r="R296" s="25">
        <f t="array" aca="1" ref="R296" ca="1">INDEX('Lorri 401b'!L:L,MATCH('Retirement Calculator'!A296,'Lorri 401b'!N:N,0),0)</f>
        <v>4334814.7118122</v>
      </c>
      <c r="S296" s="25">
        <f t="shared" ca="1" si="267"/>
        <v>5853818.0737703731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1517403.4036615964</v>
      </c>
      <c r="R297" s="25">
        <f t="array" aca="1" ref="R297" ca="1">INDEX('Lorri 401b'!L:L,MATCH('Retirement Calculator'!A297,'Lorri 401b'!N:N,0),0)</f>
        <v>4332424.3811999029</v>
      </c>
      <c r="S297" s="25">
        <f t="shared" ca="1" si="267"/>
        <v>5849827.7848614994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1515796.7788721169</v>
      </c>
      <c r="R298" s="25">
        <f t="array" aca="1" ref="R298" ca="1">INDEX('Lorri 401b'!L:L,MATCH('Retirement Calculator'!A298,'Lorri 401b'!N:N,0),0)</f>
        <v>4330024.0908767208</v>
      </c>
      <c r="S298" s="25">
        <f t="shared" ca="1" si="267"/>
        <v>5845820.8697488382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1514183.4598126812</v>
      </c>
      <c r="R299" s="25">
        <f t="array" aca="1" ref="R299" ca="1">INDEX('Lorri 401b'!L:L,MATCH('Retirement Calculator'!A299,'Lorri 401b'!N:N,0),0)</f>
        <v>4327613.7993438588</v>
      </c>
      <c r="S299" s="25">
        <f t="shared" ca="1" si="267"/>
        <v>5841797.25915654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1512563.4185904979</v>
      </c>
      <c r="R300" s="25">
        <f t="array" aca="1" ref="R300" ca="1">INDEX('Lorri 401b'!L:L,MATCH('Retirement Calculator'!A300,'Lorri 401b'!N:N,0),0)</f>
        <v>4325193.4649296105</v>
      </c>
      <c r="S300" s="25">
        <f t="shared" ca="1" si="267"/>
        <v>5837756.8835201086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1510936.6271965555</v>
      </c>
      <c r="R301" s="25">
        <f t="array" aca="1" ref="R301" ca="1">INDEX('Lorri 401b'!L:L,MATCH('Retirement Calculator'!A301,'Lorri 401b'!N:N,0),0)</f>
        <v>4322763.0457886364</v>
      </c>
      <c r="S301" s="25">
        <f t="shared" ca="1" si="267"/>
        <v>5833699.6729851924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1509303.0575051382</v>
      </c>
      <c r="R302" s="25">
        <f t="array" aca="1" ref="R302" ca="1">INDEX('Lorri 401b'!L:L,MATCH('Retirement Calculator'!A302,'Lorri 401b'!N:N,0),0)</f>
        <v>4320322.4999012416</v>
      </c>
      <c r="S302" s="25">
        <f t="shared" ca="1" si="267"/>
        <v>5829625.5574063798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1507662.6812733402</v>
      </c>
      <c r="R303" s="25">
        <f t="array" aca="1" ref="R303" ca="1">INDEX('Lorri 401b'!L:L,MATCH('Retirement Calculator'!A303,'Lorri 401b'!N:N,0),0)</f>
        <v>4317871.7850726489</v>
      </c>
      <c r="S303" s="25">
        <f t="shared" ca="1" si="267"/>
        <v>5825534.4663459891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1506015.4701405764</v>
      </c>
      <c r="R304" s="25">
        <f t="array" aca="1" ref="R304" ca="1">INDEX('Lorri 401b'!L:L,MATCH('Retirement Calculator'!A304,'Lorri 401b'!N:N,0),0)</f>
        <v>4315410.8589322707</v>
      </c>
      <c r="S304" s="25">
        <f t="shared" ca="1" si="267"/>
        <v>5821426.329072847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1504361.3956280926</v>
      </c>
      <c r="R305" s="25">
        <f t="array" aca="1" ref="R305" ca="1">INDEX('Lorri 401b'!L:L,MATCH('Retirement Calculator'!A305,'Lorri 401b'!N:N,0),0)</f>
        <v>4312939.6789329741</v>
      </c>
      <c r="S305" s="25">
        <f t="shared" ca="1" si="267"/>
        <v>5817301.0745610669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1502700.4291384735</v>
      </c>
      <c r="R306" s="25">
        <f t="array" aca="1" ref="R306" ca="1">INDEX('Lorri 401b'!L:L,MATCH('Retirement Calculator'!A306,'Lorri 401b'!N:N,0),0)</f>
        <v>4310458.2023503473</v>
      </c>
      <c r="S306" s="25">
        <f t="shared" ca="1" si="267"/>
        <v>5813158.6314888205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1501032.5419551476</v>
      </c>
      <c r="R307" s="25">
        <f t="array" aca="1" ref="R307" ca="1">INDEX('Lorri 401b'!L:L,MATCH('Retirement Calculator'!A307,'Lorri 401b'!N:N,0),0)</f>
        <v>4307966.3862819588</v>
      </c>
      <c r="S307" s="25">
        <f t="shared" ca="1" si="267"/>
        <v>5808998.9282371067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1499357.7052418913</v>
      </c>
      <c r="R308" s="25">
        <f t="array" aca="1" ref="R308" ca="1">INDEX('Lorri 401b'!L:L,MATCH('Retirement Calculator'!A308,'Lorri 401b'!N:N,0),0)</f>
        <v>4305464.187646619</v>
      </c>
      <c r="S308" s="25">
        <f t="shared" ca="1" si="267"/>
        <v>5804821.8928885106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1497675.8900423297</v>
      </c>
      <c r="R309" s="25">
        <f t="array" aca="1" ref="R309" ca="1">INDEX('Lorri 401b'!L:L,MATCH('Retirement Calculator'!A309,'Lorri 401b'!N:N,0),0)</f>
        <v>4302951.5631836317</v>
      </c>
      <c r="S309" s="25">
        <f t="shared" ca="1" si="267"/>
        <v>5800627.453225961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1495987.0672794366</v>
      </c>
      <c r="R310" s="25">
        <f t="array" aca="1" ref="R310" ca="1">INDEX('Lorri 401b'!L:L,MATCH('Retirement Calculator'!A310,'Lorri 401b'!N:N,0),0)</f>
        <v>4300428.4694520487</v>
      </c>
      <c r="S310" s="25">
        <f t="shared" ca="1" si="267"/>
        <v>5796415.5367314853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1494291.2077550315</v>
      </c>
      <c r="R311" s="25">
        <f t="array" aca="1" ref="R311" ca="1">INDEX('Lorri 401b'!L:L,MATCH('Retirement Calculator'!A311,'Lorri 401b'!N:N,0),0)</f>
        <v>4297894.862829918</v>
      </c>
      <c r="S311" s="25">
        <f t="shared" ca="1" si="267"/>
        <v>5792186.0705849491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1492588.2821492746</v>
      </c>
      <c r="R312" s="25">
        <f t="array" aca="1" ref="R312" ca="1">INDEX('Lorri 401b'!L:L,MATCH('Retirement Calculator'!A312,'Lorri 401b'!N:N,0),0)</f>
        <v>4295350.6995135285</v>
      </c>
      <c r="S312" s="25">
        <f t="shared" ca="1" si="267"/>
        <v>5787938.9816628033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1490878.2610201605</v>
      </c>
      <c r="R313" s="25">
        <f t="array" aca="1" ref="R313" ca="1">INDEX('Lorri 401b'!L:L,MATCH('Retirement Calculator'!A313,'Lorri 401b'!N:N,0),0)</f>
        <v>4292795.9355166536</v>
      </c>
      <c r="S313" s="25">
        <f t="shared" ca="1" si="267"/>
        <v>5783674.1965368139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1489161.1148030083</v>
      </c>
      <c r="R314" s="25">
        <f t="array" aca="1" ref="R314" ca="1">INDEX('Lorri 401b'!L:L,MATCH('Retirement Calculator'!A314,'Lorri 401b'!N:N,0),0)</f>
        <v>4290230.5266697919</v>
      </c>
      <c r="S314" s="25">
        <f t="shared" ca="1" si="267"/>
        <v>5779391.6414727997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1487436.8138099513</v>
      </c>
      <c r="R315" s="25">
        <f t="array" aca="1" ref="R315" ca="1">INDEX('Lorri 401b'!L:L,MATCH('Retirement Calculator'!A315,'Lorri 401b'!N:N,0),0)</f>
        <v>4287654.4286194015</v>
      </c>
      <c r="S315" s="25">
        <f t="shared" ca="1" si="267"/>
        <v>5775091.2424293533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1485705.3282294234</v>
      </c>
      <c r="R316" s="25">
        <f t="array" aca="1" ref="R316" ca="1">INDEX('Lorri 401b'!L:L,MATCH('Retirement Calculator'!A316,'Lorri 401b'!N:N,0),0)</f>
        <v>4285067.5968271345</v>
      </c>
      <c r="S316" s="25">
        <f t="shared" ca="1" si="267"/>
        <v>5770772.9250565581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1483966.6281256431</v>
      </c>
      <c r="R317" s="25">
        <f t="array" aca="1" ref="R317" ca="1">INDEX('Lorri 401b'!L:L,MATCH('Retirement Calculator'!A317,'Lorri 401b'!N:N,0),0)</f>
        <v>4282469.9865690665</v>
      </c>
      <c r="S317" s="25">
        <f t="shared" ca="1" si="267"/>
        <v>5766436.6146947099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1482220.6834380971</v>
      </c>
      <c r="R318" s="25">
        <f t="array" aca="1" ref="R318" ca="1">INDEX('Lorri 401b'!L:L,MATCH('Retirement Calculator'!A318,'Lorri 401b'!N:N,0),0)</f>
        <v>4279861.5529349232</v>
      </c>
      <c r="S318" s="25">
        <f t="shared" ca="1" si="267"/>
        <v>5762082.2363730203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1480467.4639810198</v>
      </c>
      <c r="R319" s="25">
        <f t="array" aca="1" ref="R319" ca="1">INDEX('Lorri 401b'!L:L,MATCH('Retirement Calculator'!A319,'Lorri 401b'!N:N,0),0)</f>
        <v>4277242.2508273041</v>
      </c>
      <c r="S319" s="25">
        <f t="shared" ca="1" si="267"/>
        <v>5757709.7148083244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1478706.9394428711</v>
      </c>
      <c r="R320" s="25">
        <f t="array" aca="1" ref="R320" ca="1">INDEX('Lorri 401b'!L:L,MATCH('Retirement Calculator'!A320,'Lorri 401b'!N:N,0),0)</f>
        <v>4274612.0349609032</v>
      </c>
      <c r="S320" s="25">
        <f t="shared" ca="1" si="267"/>
        <v>5753318.9744037744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1476939.0793858136</v>
      </c>
      <c r="R321" s="25">
        <f t="array" aca="1" ref="R321" ca="1">INDEX('Lorri 401b'!L:L,MATCH('Retirement Calculator'!A321,'Lorri 401b'!N:N,0),0)</f>
        <v>4271970.8598617259</v>
      </c>
      <c r="S321" s="25">
        <f t="shared" ca="1" si="267"/>
        <v>5748909.9392475393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1475163.853245185</v>
      </c>
      <c r="R322" s="25">
        <f t="array" aca="1" ref="R322" ca="1">INDEX('Lorri 401b'!L:L,MATCH('Retirement Calculator'!A322,'Lorri 401b'!N:N,0),0)</f>
        <v>4269318.6798663018</v>
      </c>
      <c r="S322" s="25">
        <f t="shared" ca="1" si="267"/>
        <v>5744482.5331114866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1473381.2303289704</v>
      </c>
      <c r="R323" s="25">
        <f t="array" aca="1" ref="R323" ca="1">INDEX('Lorri 401b'!L:L,MATCH('Retirement Calculator'!A323,'Lorri 401b'!N:N,0),0)</f>
        <v>4266655.4491208969</v>
      </c>
      <c r="S323" s="25">
        <f t="shared" ca="1" si="267"/>
        <v>5740036.6794498675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1471591.1798172717</v>
      </c>
      <c r="R324" s="25">
        <f t="array" aca="1" ref="R324" ca="1">INDEX('Lorri 401b'!L:L,MATCH('Retirement Calculator'!A324,'Lorri 401b'!N:N,0),0)</f>
        <v>4263981.121580719</v>
      </c>
      <c r="S324" s="25">
        <f t="shared" ca="1" si="267"/>
        <v>5735572.3013979904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1469793.6707617741</v>
      </c>
      <c r="R325" s="25">
        <f t="array" aca="1" ref="R325" ca="1">INDEX('Lorri 401b'!L:L,MATCH('Retirement Calculator'!A325,'Lorri 401b'!N:N,0),0)</f>
        <v>4261295.6510091238</v>
      </c>
      <c r="S325" s="25">
        <f t="shared" ca="1" si="267"/>
        <v>5731089.3217708981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1467988.6720852121</v>
      </c>
      <c r="R326" s="25">
        <f t="array" aca="1" ref="R326" ca="1">INDEX('Lorri 401b'!L:L,MATCH('Retirement Calculator'!A326,'Lorri 401b'!N:N,0),0)</f>
        <v>4258598.9909768142</v>
      </c>
      <c r="S326" s="25">
        <f t="shared" ca="1" si="267"/>
        <v>5726587.6630620267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1466176.152580831</v>
      </c>
      <c r="R327" s="25">
        <f t="array" aca="1" ref="R327" ca="1">INDEX('Lorri 401b'!L:L,MATCH('Retirement Calculator'!A327,'Lorri 401b'!N:N,0),0)</f>
        <v>4255891.0948610362</v>
      </c>
      <c r="S327" s="25">
        <f t="shared" ca="1" si="267"/>
        <v>5722067.2474418674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1464356.0809118482</v>
      </c>
      <c r="R328" s="25">
        <f t="array" aca="1" ref="R328" ca="1">INDEX('Lorri 401b'!L:L,MATCH('Retirement Calculator'!A328,'Lorri 401b'!N:N,0),0)</f>
        <v>4253171.9158447757</v>
      </c>
      <c r="S328" s="25">
        <f t="shared" ca="1" si="267"/>
        <v>5717527.9967566244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1462528.4256109113</v>
      </c>
      <c r="R329" s="25">
        <f t="array" aca="1" ref="R329" ca="1">INDEX('Lorri 401b'!L:L,MATCH('Retirement Calculator'!A329,'Lorri 401b'!N:N,0),0)</f>
        <v>4250441.4069159478</v>
      </c>
      <c r="S329" s="25">
        <f t="shared" ca="1" si="267"/>
        <v>5712969.8325268589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1460693.1550795541</v>
      </c>
      <c r="R330" s="25">
        <f t="array" aca="1" ref="R330" ca="1">INDEX('Lorri 401b'!L:L,MATCH('Retirement Calculator'!A330,'Lorri 401b'!N:N,0),0)</f>
        <v>4247699.5208665831</v>
      </c>
      <c r="S330" s="25">
        <f t="shared" ca="1" si="267"/>
        <v>5708392.6759461369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1458850.2375876494</v>
      </c>
      <c r="R331" s="25">
        <f t="array" aca="1" ref="R331" ca="1">INDEX('Lorri 401b'!L:L,MATCH('Retirement Calculator'!A331,'Lorri 401b'!N:N,0),0)</f>
        <v>4244946.2102920124</v>
      </c>
      <c r="S331" s="25">
        <f t="shared" ca="1" si="267"/>
        <v>5703796.4478796618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1456999.6412728617</v>
      </c>
      <c r="R332" s="25">
        <f t="array" aca="1" ref="R332" ca="1">INDEX('Lorri 401b'!L:L,MATCH('Retirement Calculator'!A332,'Lorri 401b'!N:N,0),0)</f>
        <v>4242181.4275900479</v>
      </c>
      <c r="S332" s="25">
        <f t="shared" ca="1" si="267"/>
        <v>5699181.0688629095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1455141.3341400959</v>
      </c>
      <c r="R333" s="25">
        <f t="array" aca="1" ref="R333" ca="1">INDEX('Lorri 401b'!L:L,MATCH('Retirement Calculator'!A333,'Lorri 401b'!N:N,0),0)</f>
        <v>4239405.124960159</v>
      </c>
      <c r="S333" s="25">
        <f t="shared" ca="1" si="267"/>
        <v>5694546.4591002548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1453275.2840609434</v>
      </c>
      <c r="R334" s="25">
        <f t="array" aca="1" ref="R334" ca="1">INDEX('Lorri 401b'!L:L,MATCH('Retirement Calculator'!A334,'Lorri 401b'!N:N,0),0)</f>
        <v>4236617.2544026449</v>
      </c>
      <c r="S334" s="25">
        <f t="shared" ca="1" si="267"/>
        <v>5689892.5384635888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1451401.4587731278</v>
      </c>
      <c r="R335" s="25">
        <f t="array" aca="1" ref="R335" ca="1">INDEX('Lorri 401b'!L:L,MATCH('Retirement Calculator'!A335,'Lorri 401b'!N:N,0),0)</f>
        <v>4233817.7677178085</v>
      </c>
      <c r="S335" s="25">
        <f t="shared" ca="1" si="267"/>
        <v>5685219.2264909362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1449519.8258799464</v>
      </c>
      <c r="R336" s="25">
        <f t="array" aca="1" ref="R336" ca="1">INDEX('Lorri 401b'!L:L,MATCH('Retirement Calculator'!A336,'Lorri 401b'!N:N,0),0)</f>
        <v>4231006.6165051181</v>
      </c>
      <c r="S336" s="25">
        <f t="shared" ca="1" si="267"/>
        <v>5680526.4423850644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1447630.35284971</v>
      </c>
      <c r="R337" s="25">
        <f t="array" aca="1" ref="R337" ca="1">INDEX('Lorri 401b'!L:L,MATCH('Retirement Calculator'!A337,'Lorri 401b'!N:N,0),0)</f>
        <v>4228183.7521623746</v>
      </c>
      <c r="S337" s="25">
        <f t="shared" ca="1" si="267"/>
        <v>5675814.1050120844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1445733.007015181</v>
      </c>
      <c r="R338" s="25">
        <f t="array" aca="1" ref="R338" ca="1">INDEX('Lorri 401b'!L:L,MATCH('Retirement Calculator'!A338,'Lorri 401b'!N:N,0),0)</f>
        <v>4225349.1258848701</v>
      </c>
      <c r="S338" s="25">
        <f t="shared" ca="1" si="267"/>
        <v>5671082.1329000508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1443827.7555730082</v>
      </c>
      <c r="R339" s="25">
        <f t="array" aca="1" ref="R339" ca="1">INDEX('Lorri 401b'!L:L,MATCH('Retirement Calculator'!A339,'Lorri 401b'!N:N,0),0)</f>
        <v>4222502.6886645425</v>
      </c>
      <c r="S339" s="25">
        <f t="shared" ca="1" si="267"/>
        <v>5666330.4442375507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1441914.5655831597</v>
      </c>
      <c r="R340" s="25">
        <f t="array" aca="1" ref="R340" ca="1">INDEX('Lorri 401b'!L:L,MATCH('Retirement Calculator'!A340,'Lorri 401b'!N:N,0),0)</f>
        <v>4219644.3912891299</v>
      </c>
      <c r="S340" s="25">
        <f t="shared" ca="1" si="267"/>
        <v>5661558.95687229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1439993.4039683533</v>
      </c>
      <c r="R341" s="25">
        <f t="array" aca="1" ref="R341" ca="1">INDEX('Lorri 401b'!L:L,MATCH('Retirement Calculator'!A341,'Lorri 401b'!N:N,0),0)</f>
        <v>4216774.1843413198</v>
      </c>
      <c r="S341" s="25">
        <f t="shared" ca="1" si="267"/>
        <v>5656767.5883096736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1438064.2375134854</v>
      </c>
      <c r="R342" s="25">
        <f t="array" aca="1" ref="R342" ca="1">INDEX('Lorri 401b'!L:L,MATCH('Retirement Calculator'!A342,'Lorri 401b'!N:N,0),0)</f>
        <v>4213892.0181978941</v>
      </c>
      <c r="S342" s="25">
        <f t="shared" ca="1" si="267"/>
        <v>5651956.2557113795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1436127.0328650554</v>
      </c>
      <c r="R343" s="25">
        <f t="array" aca="1" ref="R343" ca="1">INDEX('Lorri 401b'!L:L,MATCH('Retirement Calculator'!A343,'Lorri 401b'!N:N,0),0)</f>
        <v>4210997.8430288704</v>
      </c>
      <c r="S343" s="25">
        <f t="shared" ca="1" si="267"/>
        <v>5647124.8758939262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1434181.7565305904</v>
      </c>
      <c r="R344" s="25">
        <f t="array" aca="1" ref="R344" ca="1">INDEX('Lorri 401b'!L:L,MATCH('Retirement Calculator'!A344,'Lorri 401b'!N:N,0),0)</f>
        <v>4208091.6087966431</v>
      </c>
      <c r="S344" s="25">
        <f t="shared" ca="1" si="267"/>
        <v>5642273.3653272334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1432228.374878065</v>
      </c>
      <c r="R345" s="25">
        <f t="array" aca="1" ref="R345" ca="1">INDEX('Lorri 401b'!L:L,MATCH('Retirement Calculator'!A345,'Lorri 401b'!N:N,0),0)</f>
        <v>4205173.265255115</v>
      </c>
      <c r="S345" s="25">
        <f t="shared" ca="1" si="267"/>
        <v>5637401.6401331797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1430266.8541353208</v>
      </c>
      <c r="R346" s="25">
        <f t="array" aca="1" ref="R346" ca="1">INDEX('Lorri 401b'!L:L,MATCH('Retirement Calculator'!A346,'Lorri 401b'!N:N,0),0)</f>
        <v>4202242.7619488304</v>
      </c>
      <c r="S346" s="25">
        <f t="shared" ca="1" si="267"/>
        <v>5632509.616084151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1428297.1603894818</v>
      </c>
      <c r="R347" s="25">
        <f t="array" aca="1" ref="R347" ca="1">INDEX('Lorri 401b'!L:L,MATCH('Retirement Calculator'!A347,'Lorri 401b'!N:N,0),0)</f>
        <v>4199300.0482121026</v>
      </c>
      <c r="S347" s="25">
        <f t="shared" ca="1" si="267"/>
        <v>5627597.2086015847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1426319.2595863685</v>
      </c>
      <c r="R348" s="25">
        <f t="array" aca="1" ref="R348" ca="1">INDEX('Lorri 401b'!L:L,MATCH('Retirement Calculator'!A348,'Lorri 401b'!N:N,0),0)</f>
        <v>4196345.073168138</v>
      </c>
      <c r="S348" s="25">
        <f t="shared" ca="1" si="267"/>
        <v>5622664.3327545067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1424333.1175299089</v>
      </c>
      <c r="R349" s="25">
        <f t="array" aca="1" ref="R349" ca="1">INDEX('Lorri 401b'!L:L,MATCH('Retirement Calculator'!A349,'Lorri 401b'!N:N,0),0)</f>
        <v>4193377.7857281575</v>
      </c>
      <c r="S349" s="25">
        <f t="shared" ca="1" si="267"/>
        <v>5617710.9032580666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1422338.6998815474</v>
      </c>
      <c r="R350" s="25">
        <f t="array" aca="1" ref="R350" ca="1">INDEX('Lorri 401b'!L:L,MATCH('Retirement Calculator'!A350,'Lorri 401b'!N:N,0),0)</f>
        <v>4190398.1345905103</v>
      </c>
      <c r="S350" s="25">
        <f t="shared" ca="1" si="267"/>
        <v>5612736.8344720574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1420335.9721596511</v>
      </c>
      <c r="R351" s="25">
        <f t="array" aca="1" ref="R351" ca="1">INDEX('Lorri 401b'!L:L,MATCH('Retirement Calculator'!A351,'Lorri 401b'!N:N,0),0)</f>
        <v>4187406.0682397895</v>
      </c>
      <c r="S351" s="25">
        <f t="shared" ca="1" si="267"/>
        <v>5607742.0403994406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1418324.8997389134</v>
      </c>
      <c r="R352" s="25">
        <f t="array" aca="1" ref="R352" ca="1">INDEX('Lorri 401b'!L:L,MATCH('Retirement Calculator'!A352,'Lorri 401b'!N:N,0),0)</f>
        <v>4184401.5349459406</v>
      </c>
      <c r="S352" s="25">
        <f t="shared" ca="1" si="267"/>
        <v>5602726.434684854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1416305.4478497561</v>
      </c>
      <c r="R353" s="25">
        <f t="array" aca="1" ref="R353" ca="1">INDEX('Lorri 401b'!L:L,MATCH('Retirement Calculator'!A353,'Lorri 401b'!N:N,0),0)</f>
        <v>4181384.4827633677</v>
      </c>
      <c r="S353" s="25">
        <f t="shared" ca="1" si="267"/>
        <v>5597689.9306131238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1414277.5815777273</v>
      </c>
      <c r="R354" s="25">
        <f t="array" aca="1" ref="R354" ca="1">INDEX('Lorri 401b'!L:L,MATCH('Retirement Calculator'!A354,'Lorri 401b'!N:N,0),0)</f>
        <v>4178354.859530034</v>
      </c>
      <c r="S354" s="25">
        <f t="shared" ca="1" si="267"/>
        <v>5592632.4411077611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1412241.2658628984</v>
      </c>
      <c r="R355" s="25">
        <f t="array" aca="1" ref="R355" ca="1">INDEX('Lorri 401b'!L:L,MATCH('Retirement Calculator'!A355,'Lorri 401b'!N:N,0),0)</f>
        <v>4175312.6128665614</v>
      </c>
      <c r="S355" s="25">
        <f t="shared" ca="1" si="267"/>
        <v>5587553.8787294598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1410196.4654992577</v>
      </c>
      <c r="R356" s="25">
        <f t="array" aca="1" ref="R356" ca="1">INDEX('Lorri 401b'!L:L,MATCH('Retirement Calculator'!A356,'Lorri 401b'!N:N,0),0)</f>
        <v>4172257.6901753242</v>
      </c>
      <c r="S356" s="25">
        <f t="shared" ca="1" si="267"/>
        <v>5582454.1556745823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1408143.1451341019</v>
      </c>
      <c r="R357" s="25">
        <f t="array" aca="1" ref="R357" ca="1">INDEX('Lorri 401b'!L:L,MATCH('Retirement Calculator'!A357,'Lorri 401b'!N:N,0),0)</f>
        <v>4169190.0386395403</v>
      </c>
      <c r="S357" s="25">
        <f t="shared" ca="1" si="267"/>
        <v>5577333.1837736424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1406081.2692674245</v>
      </c>
      <c r="R358" s="25">
        <f t="array" aca="1" ref="R358" ca="1">INDEX('Lorri 401b'!L:L,MATCH('Retirement Calculator'!A358,'Lorri 401b'!N:N,0),0)</f>
        <v>4166109.605222357</v>
      </c>
      <c r="S358" s="25">
        <f t="shared" ca="1" si="267"/>
        <v>5572190.8744897814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1404010.8022513026</v>
      </c>
      <c r="R359" s="25">
        <f t="array" aca="1" ref="R359" ca="1">INDEX('Lorri 401b'!L:L,MATCH('Retirement Calculator'!A359,'Lorri 401b'!N:N,0),0)</f>
        <v>4163016.3366659358</v>
      </c>
      <c r="S359" s="25">
        <f t="shared" ca="1" si="267"/>
        <v>5567027.1389172385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1401931.7082892803</v>
      </c>
      <c r="R360" s="25">
        <f t="array" aca="1" ref="R360" ca="1">INDEX('Lorri 401b'!L:L,MATCH('Retirement Calculator'!A360,'Lorri 401b'!N:N,0),0)</f>
        <v>4159910.1794905295</v>
      </c>
      <c r="S360" s="25">
        <f t="shared" ca="1" si="267"/>
        <v>5561841.8877798095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1399843.9514357494</v>
      </c>
      <c r="R361" s="25">
        <f t="array" aca="1" ref="R361" ca="1">INDEX('Lorri 401b'!L:L,MATCH('Retirement Calculator'!A361,'Lorri 401b'!N:N,0),0)</f>
        <v>4156791.0799935586</v>
      </c>
      <c r="S361" s="25">
        <f t="shared" ca="1" si="267"/>
        <v>5556635.0314293075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1397747.495595329</v>
      </c>
      <c r="R362" s="25">
        <f t="array" aca="1" ref="R362" ca="1">INDEX('Lorri 401b'!L:L,MATCH('Retirement Calculator'!A362,'Lorri 401b'!N:N,0),0)</f>
        <v>4153658.9842486838</v>
      </c>
      <c r="S362" s="25">
        <f t="shared" ca="1" si="267"/>
        <v>5551406.4798440132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1395642.3045222401</v>
      </c>
      <c r="R363" s="25">
        <f t="array" aca="1" ref="R363" ca="1">INDEX('Lorri 401b'!L:L,MATCH('Retirement Calculator'!A363,'Lorri 401b'!N:N,0),0)</f>
        <v>4150513.838104872</v>
      </c>
      <c r="S363" s="25">
        <f t="shared" ca="1" si="267"/>
        <v>5546156.1426271126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1393528.3418196798</v>
      </c>
      <c r="R364" s="25">
        <f t="array" aca="1" ref="R364" ca="1">INDEX('Lorri 401b'!L:L,MATCH('Retirement Calculator'!A364,'Lorri 401b'!N:N,0),0)</f>
        <v>4147355.5871854611</v>
      </c>
      <c r="S364" s="25">
        <f t="shared" ca="1" si="267"/>
        <v>5540883.9290051404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1391405.5709391923</v>
      </c>
      <c r="R365" s="25">
        <f t="array" aca="1" ref="R365" ca="1">INDEX('Lorri 401b'!L:L,MATCH('Retirement Calculator'!A365,'Lorri 401b'!N:N,0),0)</f>
        <v>4144184.1768872193</v>
      </c>
      <c r="S365" s="25">
        <f t="shared" ca="1" si="267"/>
        <v>5535589.7478264114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1389273.9551800361</v>
      </c>
      <c r="R366" s="25">
        <f t="array" aca="1" ref="R366" ca="1">INDEX('Lorri 401b'!L:L,MATCH('Retirement Calculator'!A366,'Lorri 401b'!N:N,0),0)</f>
        <v>4140999.5523794014</v>
      </c>
      <c r="S366" s="25">
        <f t="shared" ca="1" si="267"/>
        <v>5530273.5075594373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1387133.4576885502</v>
      </c>
      <c r="R367" s="25">
        <f t="array" aca="1" ref="R367" ca="1">INDEX('Lorri 401b'!L:L,MATCH('Retirement Calculator'!A367,'Lorri 401b'!N:N,0),0)</f>
        <v>4137801.6586028012</v>
      </c>
      <c r="S367" s="25">
        <f t="shared" ca="1" si="267"/>
        <v>5524935.1162913516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1384984.0414575164</v>
      </c>
      <c r="R368" s="25">
        <f t="array" aca="1" ref="R368" ca="1">INDEX('Lorri 401b'!L:L,MATCH('Retirement Calculator'!A368,'Lorri 401b'!N:N,0),0)</f>
        <v>4134590.4402687983</v>
      </c>
      <c r="S368" s="25">
        <f t="shared" ca="1" si="267"/>
        <v>5519574.4817263149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1382825.6693255198</v>
      </c>
      <c r="R369" s="25">
        <f t="array" aca="1" ref="R369" ca="1">INDEX('Lorri 401b'!L:L,MATCH('Retirement Calculator'!A369,'Lorri 401b'!N:N,0),0)</f>
        <v>4131365.8418584038</v>
      </c>
      <c r="S369" s="25">
        <f t="shared" ca="1" si="267"/>
        <v>5514191.5111839231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1380658.3039763067</v>
      </c>
      <c r="R370" s="25">
        <f t="array" aca="1" ref="R370" ca="1">INDEX('Lorri 401b'!L:L,MATCH('Retirement Calculator'!A370,'Lorri 401b'!N:N,0),0)</f>
        <v>4128127.8076212993</v>
      </c>
      <c r="S370" s="25">
        <f t="shared" ca="1" si="267"/>
        <v>5508786.111597606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1378481.9079381386</v>
      </c>
      <c r="R371" s="25">
        <f t="array" aca="1" ref="R371" ca="1">INDEX('Lorri 401b'!L:L,MATCH('Retirement Calculator'!A371,'Lorri 401b'!N:N,0),0)</f>
        <v>4124876.2815748737</v>
      </c>
      <c r="S371" s="25">
        <f t="shared" ca="1" si="267"/>
        <v>5503358.1895130128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1376296.4435831446</v>
      </c>
      <c r="R372" s="25">
        <f t="array" aca="1" ref="R372" ca="1">INDEX('Lorri 401b'!L:L,MATCH('Retirement Calculator'!A372,'Lorri 401b'!N:N,0),0)</f>
        <v>4121611.2075032545</v>
      </c>
      <c r="S372" s="25">
        <f t="shared" ca="1" si="267"/>
        <v>5497907.6510863993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1374101.8731266714</v>
      </c>
      <c r="R373" s="25">
        <f t="array" aca="1" ref="R373" ca="1">INDEX('Lorri 401b'!L:L,MATCH('Retirement Calculator'!A373,'Lorri 401b'!N:N,0),0)</f>
        <v>4118332.5289563369</v>
      </c>
      <c r="S373" s="25">
        <f t="shared" ca="1" si="267"/>
        <v>5492434.4020830086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1371898.1586266297</v>
      </c>
      <c r="R374" s="25">
        <f t="array" aca="1" ref="R374" ca="1">INDEX('Lorri 401b'!L:L,MATCH('Retirement Calculator'!A374,'Lorri 401b'!N:N,0),0)</f>
        <v>4115040.1892488073</v>
      </c>
      <c r="S374" s="25">
        <f t="shared" ca="1" si="267"/>
        <v>5486938.3478754368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1369685.2619828379</v>
      </c>
      <c r="R375" s="25">
        <f t="array" aca="1" ref="R375" ca="1">INDEX('Lorri 401b'!L:L,MATCH('Retirement Calculator'!A375,'Lorri 401b'!N:N,0),0)</f>
        <v>4111734.1314591626</v>
      </c>
      <c r="S375" s="25">
        <f t="shared" ca="1" si="267"/>
        <v>5481419.3934420003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1367463.1449363637</v>
      </c>
      <c r="R376" s="25">
        <f t="array" aca="1" ref="R376" ca="1">INDEX('Lorri 401b'!L:L,MATCH('Retirement Calculator'!A376,'Lorri 401b'!N:N,0),0)</f>
        <v>4108414.2984287278</v>
      </c>
      <c r="S376" s="25">
        <f t="shared" ca="1" si="267"/>
        <v>5475877.4433650915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1365231.7690688623</v>
      </c>
      <c r="R377" s="25">
        <f t="array" aca="1" ref="R377" ca="1">INDEX('Lorri 401b'!L:L,MATCH('Retirement Calculator'!A377,'Lorri 401b'!N:N,0),0)</f>
        <v>4105080.6327606663</v>
      </c>
      <c r="S377" s="25">
        <f t="shared" ca="1" si="267"/>
        <v>5470312.4018295286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1362991.0958019132</v>
      </c>
      <c r="R378" s="25">
        <f t="array" aca="1" ref="R378" ca="1">INDEX('Lorri 401b'!L:L,MATCH('Retirement Calculator'!A378,'Lorri 401b'!N:N,0),0)</f>
        <v>4101733.0768189877</v>
      </c>
      <c r="S378" s="25">
        <f t="shared" ca="1" si="267"/>
        <v>5464724.1726209009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1360741.0863963517</v>
      </c>
      <c r="R379" s="25">
        <f t="array" aca="1" ref="R379" ca="1">INDEX('Lorri 401b'!L:L,MATCH('Retirement Calculator'!A379,'Lorri 401b'!N:N,0),0)</f>
        <v>4098371.5727275521</v>
      </c>
      <c r="S379" s="25">
        <f t="shared" ca="1" si="267"/>
        <v>5459112.6591239041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1358481.7019516004</v>
      </c>
      <c r="R380" s="25">
        <f t="array" aca="1" ref="R380" ca="1">INDEX('Lorri 401b'!L:L,MATCH('Retirement Calculator'!A380,'Lorri 401b'!N:N,0),0)</f>
        <v>4094996.0623690691</v>
      </c>
      <c r="S380" s="25">
        <f t="shared" ca="1" si="267"/>
        <v>5453477.7643206697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1356212.9034049958</v>
      </c>
      <c r="R381" s="25">
        <f t="array" aca="1" ref="R381" ca="1">INDEX('Lorri 401b'!L:L,MATCH('Retirement Calculator'!A381,'Lorri 401b'!N:N,0),0)</f>
        <v>4091606.4873840925</v>
      </c>
      <c r="S381" s="25">
        <f t="shared" ca="1" si="267"/>
        <v>5447819.3907890879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1353934.6515311138</v>
      </c>
      <c r="R382" s="25">
        <f t="array" aca="1" ref="R382" ca="1">INDEX('Lorri 401b'!L:L,MATCH('Retirement Calculator'!A382,'Lorri 401b'!N:N,0),0)</f>
        <v>4088202.7891700119</v>
      </c>
      <c r="S382" s="25">
        <f t="shared" ca="1" si="267"/>
        <v>5442137.4407011252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1351646.9069410907</v>
      </c>
      <c r="R383" s="25">
        <f t="array" aca="1" ref="R383" ca="1">INDEX('Lorri 401b'!L:L,MATCH('Retirement Calculator'!A383,'Lorri 401b'!N:N,0),0)</f>
        <v>4084784.9088800391</v>
      </c>
      <c r="S383" s="25">
        <f t="shared" ca="1" si="267"/>
        <v>5436431.8158211298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1349349.6300819425</v>
      </c>
      <c r="R384" s="25">
        <f t="array" aca="1" ref="R384" ca="1">INDEX('Lorri 401b'!L:L,MATCH('Retirement Calculator'!A384,'Lorri 401b'!N:N,0),0)</f>
        <v>4081352.7874221914</v>
      </c>
      <c r="S384" s="25">
        <f t="shared" ca="1" si="267"/>
        <v>5430702.4175041337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1347042.7812358811</v>
      </c>
      <c r="R385" s="25">
        <f t="array" aca="1" ref="R385" ca="1">INDEX('Lorri 401b'!L:L,MATCH('Retirement Calculator'!A385,'Lorri 401b'!N:N,0),0)</f>
        <v>4077906.3654582691</v>
      </c>
      <c r="S385" s="25">
        <f t="shared" ca="1" si="267"/>
        <v>5424949.1466941498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1344726.3205196278</v>
      </c>
      <c r="R386" s="25">
        <f t="array" aca="1" ref="R386" ca="1">INDEX('Lorri 401b'!L:L,MATCH('Retirement Calculator'!A386,'Lorri 401b'!N:N,0),0)</f>
        <v>4074445.5834028306</v>
      </c>
      <c r="S386" s="25">
        <f t="shared" ca="1" si="267"/>
        <v>5419171.9039224582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1342400.2078837233</v>
      </c>
      <c r="R387" s="25">
        <f t="array" aca="1" ref="R387" ca="1">INDEX('Lorri 401b'!L:L,MATCH('Retirement Calculator'!A387,'Lorri 401b'!N:N,0),0)</f>
        <v>4070970.3814221611</v>
      </c>
      <c r="S387" s="25">
        <f t="shared" ca="1" si="267"/>
        <v>5413370.5893058842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1340064.4031118359</v>
      </c>
      <c r="R388" s="25">
        <f t="array" aca="1" ref="R388" ca="1">INDEX('Lorri 401b'!L:L,MATCH('Retirement Calculator'!A388,'Lorri 401b'!N:N,0),0)</f>
        <v>4067480.6994332387</v>
      </c>
      <c r="S388" s="25">
        <f t="shared" ca="1" si="267"/>
        <v>5407545.1025450751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1337718.8658200658</v>
      </c>
      <c r="R389" s="25">
        <f t="array" aca="1" ref="R389" ca="1">INDEX('Lorri 401b'!L:L,MATCH('Retirement Calculator'!A389,'Lorri 401b'!N:N,0),0)</f>
        <v>4063976.477102696</v>
      </c>
      <c r="S389" s="25">
        <f t="shared" ca="1" si="267"/>
        <v>5401695.342922762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1335363.5554562467</v>
      </c>
      <c r="R390" s="25">
        <f t="array" aca="1" ref="R390" ca="1">INDEX('Lorri 401b'!L:L,MATCH('Retirement Calculator'!A390,'Lorri 401b'!N:N,0),0)</f>
        <v>4060457.6538457759</v>
      </c>
      <c r="S390" s="25">
        <f t="shared" ca="1" si="267"/>
        <v>5395821.2093020231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1332998.431299245</v>
      </c>
      <c r="R391" s="25">
        <f t="array" aca="1" ref="R391" ca="1">INDEX('Lorri 401b'!L:L,MATCH('Retirement Calculator'!A391,'Lorri 401b'!N:N,0),0)</f>
        <v>4056924.1688252855</v>
      </c>
      <c r="S391" s="25">
        <f t="shared" ca="1" si="267"/>
        <v>5389922.6001245305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1330623.4524582557</v>
      </c>
      <c r="R392" s="25">
        <f t="array" aca="1" ref="R392" ca="1">INDEX('Lorri 401b'!L:L,MATCH('Retirement Calculator'!A392,'Lorri 401b'!N:N,0),0)</f>
        <v>4053375.9609505432</v>
      </c>
      <c r="S392" s="25">
        <f t="shared" ca="1" si="267"/>
        <v>5383999.4134087991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1328238.5778720956</v>
      </c>
      <c r="R393" s="25">
        <f t="array" aca="1" ref="R393" ca="1">INDEX('Lorri 401b'!L:L,MATCH('Retirement Calculator'!A393,'Lorri 401b'!N:N,0),0)</f>
        <v>4049812.9688763227</v>
      </c>
      <c r="S393" s="25">
        <f t="shared" ca="1" si="267"/>
        <v>5378051.5467484184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1325843.7663084932</v>
      </c>
      <c r="R394" s="25">
        <f t="array" aca="1" ref="R394" ca="1">INDEX('Lorri 401b'!L:L,MATCH('Retirement Calculator'!A394,'Lorri 401b'!N:N,0),0)</f>
        <v>4046235.1310017928</v>
      </c>
      <c r="S394" s="25">
        <f t="shared" ca="1" si="267"/>
        <v>5372078.8973102858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1323438.9763633758</v>
      </c>
      <c r="R395" s="25">
        <f t="array" aca="1" ref="R395" ca="1">INDEX('Lorri 401b'!L:L,MATCH('Retirement Calculator'!A395,'Lorri 401b'!N:N,0),0)</f>
        <v>4042642.3854694525</v>
      </c>
      <c r="S395" s="25">
        <f t="shared" ca="1" si="267"/>
        <v>5366081.3618328283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1321024.1664601536</v>
      </c>
      <c r="R396" s="25">
        <f t="array" aca="1" ref="R396" ca="1">INDEX('Lorri 401b'!L:L,MATCH('Retirement Calculator'!A396,'Lorri 401b'!N:N,0),0)</f>
        <v>4039034.6701640608</v>
      </c>
      <c r="S396" s="25">
        <f t="shared" ca="1" si="267"/>
        <v>5360058.8366242144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1318599.2948490016</v>
      </c>
      <c r="R397" s="25">
        <f t="array" aca="1" ref="R397" ca="1">INDEX('Lorri 401b'!L:L,MATCH('Retirement Calculator'!A397,'Lorri 401b'!N:N,0),0)</f>
        <v>4035411.9227115633</v>
      </c>
      <c r="S397" s="25">
        <f t="shared" ca="1" si="267"/>
        <v>5354011.2175605651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1316164.3196061363</v>
      </c>
      <c r="R398" s="25">
        <f t="array" aca="1" ref="R398" ca="1">INDEX('Lorri 401b'!L:L,MATCH('Retirement Calculator'!A398,'Lorri 401b'!N:N,0),0)</f>
        <v>4031774.0804780135</v>
      </c>
      <c r="S398" s="25">
        <f t="shared" ca="1" si="267"/>
        <v>5347938.40008415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1313719.1986330925</v>
      </c>
      <c r="R399" s="25">
        <f t="array" aca="1" ref="R399" ca="1">INDEX('Lorri 401b'!L:L,MATCH('Retirement Calculator'!A399,'Lorri 401b'!N:N,0),0)</f>
        <v>4028121.0805684905</v>
      </c>
      <c r="S399" s="25">
        <f t="shared" ca="1" si="267"/>
        <v>5341840.279201583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1311263.8896559943</v>
      </c>
      <c r="R400" s="25">
        <f t="array" aca="1" ref="R400" ca="1">INDEX('Lorri 401b'!L:L,MATCH('Retirement Calculator'!A400,'Lorri 401b'!N:N,0),0)</f>
        <v>4024452.8598260116</v>
      </c>
      <c r="S400" s="25">
        <f t="shared" ca="1" si="267"/>
        <v>5335716.7494820058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1308798.3502248249</v>
      </c>
      <c r="R401" s="25">
        <f t="array" aca="1" ref="R401" ca="1">INDEX('Lorri 401b'!L:L,MATCH('Retirement Calculator'!A401,'Lorri 401b'!N:N,0),0)</f>
        <v>4020769.3548304387</v>
      </c>
      <c r="S401" s="25">
        <f t="shared" ca="1" si="267"/>
        <v>5329567.7050552638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1306322.5377126921</v>
      </c>
      <c r="R402" s="25">
        <f t="array" aca="1" ref="R402" ca="1">INDEX('Lorri 401b'!L:L,MATCH('Retirement Calculator'!A402,'Lorri 401b'!N:N,0),0)</f>
        <v>4017070.5018973844</v>
      </c>
      <c r="S402" s="25">
        <f t="shared" ca="1" si="267"/>
        <v>5323393.0396100767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1303836.409315092</v>
      </c>
      <c r="R403" s="25">
        <f t="array" aca="1" ref="R403" ca="1">INDEX('Lorri 401b'!L:L,MATCH('Retirement Calculator'!A403,'Lorri 401b'!N:N,0),0)</f>
        <v>4013356.2370771091</v>
      </c>
      <c r="S403" s="25">
        <f t="shared" ca="1" si="267"/>
        <v>5317192.6463922011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1301339.9220491687</v>
      </c>
      <c r="R404" s="25">
        <f t="array" aca="1" ref="R404" ca="1">INDEX('Lorri 401b'!L:L,MATCH('Retirement Calculator'!A404,'Lorri 401b'!N:N,0),0)</f>
        <v>4009626.4961534156</v>
      </c>
      <c r="S404" s="25">
        <f t="shared" ca="1" si="267"/>
        <v>5310966.4182025846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1298833.0327529707</v>
      </c>
      <c r="R405" s="25">
        <f t="array" aca="1" ref="R405" ca="1">INDEX('Lorri 401b'!L:L,MATCH('Retirement Calculator'!A405,'Lorri 401b'!N:N,0),0)</f>
        <v>4005881.2146425406</v>
      </c>
      <c r="S405" s="25">
        <f t="shared" ca="1" si="267"/>
        <v>5304714.2473955117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1296315.6980847053</v>
      </c>
      <c r="R406" s="25">
        <f t="array" aca="1" ref="R406" ca="1">INDEX('Lorri 401b'!L:L,MATCH('Retirement Calculator'!A406,'Lorri 401b'!N:N,0),0)</f>
        <v>4002120.3277920368</v>
      </c>
      <c r="S406" s="25">
        <f t="shared" ca="1" si="267"/>
        <v>5298436.0258767419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1293787.8745219887</v>
      </c>
      <c r="R407" s="25">
        <f t="array" aca="1" ref="R407" ca="1">INDEX('Lorri 401b'!L:L,MATCH('Retirement Calculator'!A407,'Lorri 401b'!N:N,0),0)</f>
        <v>3998343.7705796557</v>
      </c>
      <c r="S407" s="25">
        <f t="shared" ca="1" si="267"/>
        <v>5292131.6451016441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1291249.5183610942</v>
      </c>
      <c r="R408" s="25">
        <f t="array" aca="1" ref="R408" ca="1">INDEX('Lorri 401b'!L:L,MATCH('Retirement Calculator'!A408,'Lorri 401b'!N:N,0),0)</f>
        <v>3994551.4777122228</v>
      </c>
      <c r="S408" s="25">
        <f t="shared" ca="1" si="267"/>
        <v>5285800.9960733168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1288700.5857161959</v>
      </c>
      <c r="R409" s="25">
        <f t="array" aca="1" ref="R409" ca="1">INDEX('Lorri 401b'!L:L,MATCH('Retirement Calculator'!A409,'Lorri 401b'!N:N,0),0)</f>
        <v>3990743.3836245094</v>
      </c>
      <c r="S409" s="25">
        <f t="shared" ca="1" si="267"/>
        <v>5279443.9693407053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1286141.0325186106</v>
      </c>
      <c r="R410" s="25">
        <f t="array" aca="1" ref="R410" ca="1">INDEX('Lorri 401b'!L:L,MATCH('Retirement Calculator'!A410,'Lorri 401b'!N:N,0),0)</f>
        <v>3986919.422478097</v>
      </c>
      <c r="S410" s="25">
        <f t="shared" ca="1" si="267"/>
        <v>5273060.4549967078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1283570.8145160354</v>
      </c>
      <c r="R411" s="25">
        <f t="array" aca="1" ref="R411" ca="1">INDEX('Lorri 401b'!L:L,MATCH('Retirement Calculator'!A411,'Lorri 401b'!N:N,0),0)</f>
        <v>3983079.5281602414</v>
      </c>
      <c r="S411" s="25">
        <f t="shared" ca="1" si="267"/>
        <v>5266650.3426762763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1280989.8872717826</v>
      </c>
      <c r="R412" s="25">
        <f t="array" aca="1" ref="R412" ca="1">INDEX('Lorri 401b'!L:L,MATCH('Retirement Calculator'!A412,'Lorri 401b'!N:N,0),0)</f>
        <v>3979223.6342827277</v>
      </c>
      <c r="S412" s="25">
        <f t="shared" ca="1" si="267"/>
        <v>5260213.5215545101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1278398.2061640122</v>
      </c>
      <c r="R413" s="25">
        <f t="array" aca="1" ref="R413" ca="1">INDEX('Lorri 401b'!L:L,MATCH('Retirement Calculator'!A413,'Lorri 401b'!N:N,0),0)</f>
        <v>3975351.6741807247</v>
      </c>
      <c r="S413" s="25">
        <f t="shared" ca="1" si="267"/>
        <v>5253749.8803447373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1275795.7263849594</v>
      </c>
      <c r="R414" s="25">
        <f t="array" aca="1" ref="R414" ca="1">INDEX('Lorri 401b'!L:L,MATCH('Retirement Calculator'!A414,'Lorri 401b'!N:N,0),0)</f>
        <v>3971463.5809116298</v>
      </c>
      <c r="S414" s="25">
        <f t="shared" ca="1" si="267"/>
        <v>5247259.307296589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1273182.4029401606</v>
      </c>
      <c r="R415" s="25">
        <f t="array" aca="1" ref="R415" ca="1">INDEX('Lorri 401b'!L:L,MATCH('Retirement Calculator'!A415,'Lorri 401b'!N:N,0),0)</f>
        <v>3967559.2872539139</v>
      </c>
      <c r="S415" s="25">
        <f t="shared" ca="1" si="267"/>
        <v>5240741.6901940741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1270558.1906476752</v>
      </c>
      <c r="R416" s="25">
        <f t="array" aca="1" ref="R416" ca="1">INDEX('Lorri 401b'!L:L,MATCH('Retirement Calculator'!A416,'Lorri 401b'!N:N,0),0)</f>
        <v>3963638.7257059575</v>
      </c>
      <c r="S416" s="25">
        <f t="shared" ca="1" si="267"/>
        <v>5234196.9163536327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1267923.0441373044</v>
      </c>
      <c r="R417" s="25">
        <f t="array" aca="1" ref="R417" ca="1">INDEX('Lorri 401b'!L:L,MATCH('Retirement Calculator'!A417,'Lorri 401b'!N:N,0),0)</f>
        <v>3959701.8284848845</v>
      </c>
      <c r="S417" s="25">
        <f t="shared" ca="1" si="267"/>
        <v>5227624.8726221891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1265276.9178498071</v>
      </c>
      <c r="R418" s="25">
        <f t="array" aca="1" ref="R418" ca="1">INDEX('Lorri 401b'!L:L,MATCH('Retirement Calculator'!A418,'Lorri 401b'!N:N,0),0)</f>
        <v>3955748.5275253905</v>
      </c>
      <c r="S418" s="25">
        <f t="shared" ca="1" si="267"/>
        <v>5221025.4453751976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1262619.7660361119</v>
      </c>
      <c r="R419" s="25">
        <f t="array" aca="1" ref="R419" ca="1">INDEX('Lorri 401b'!L:L,MATCH('Retirement Calculator'!A419,'Lorri 401b'!N:N,0),0)</f>
        <v>3951778.754478565</v>
      </c>
      <c r="S419" s="25">
        <f t="shared" ca="1" si="267"/>
        <v>5214398.5205146763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1259951.5427565263</v>
      </c>
      <c r="R420" s="25">
        <f t="array" aca="1" ref="R420" ca="1">INDEX('Lorri 401b'!L:L,MATCH('Retirement Calculator'!A420,'Lorri 401b'!N:N,0),0)</f>
        <v>3947792.4407107113</v>
      </c>
      <c r="S420" s="25">
        <f t="shared" ca="1" si="267"/>
        <v>5207743.983467238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1257272.2018799423</v>
      </c>
      <c r="R421" s="25">
        <f t="array" aca="1" ref="R421" ca="1">INDEX('Lorri 401b'!L:L,MATCH('Retirement Calculator'!A421,'Lorri 401b'!N:N,0),0)</f>
        <v>3943789.5173021578</v>
      </c>
      <c r="S421" s="25">
        <f t="shared" ca="1" si="267"/>
        <v>5201061.7191821001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1254581.6970830392</v>
      </c>
      <c r="R422" s="25">
        <f t="array" aca="1" ref="R422" ca="1">INDEX('Lorri 401b'!L:L,MATCH('Retirement Calculator'!A422,'Lorri 401b'!N:N,0),0)</f>
        <v>3939769.9150460688</v>
      </c>
      <c r="S422" s="25">
        <f t="shared" ca="1" si="267"/>
        <v>5194351.612129108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1251879.9818494823</v>
      </c>
      <c r="R423" s="25">
        <f t="array" aca="1" ref="R423" ca="1">INDEX('Lorri 401b'!L:L,MATCH('Retirement Calculator'!A423,'Lorri 401b'!N:N,0),0)</f>
        <v>3935733.564447246</v>
      </c>
      <c r="S423" s="25">
        <f t="shared" ca="1" si="267"/>
        <v>5187613.5462967288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1249167.0094691189</v>
      </c>
      <c r="R424" s="25">
        <f t="array" aca="1" ref="R424" ca="1">INDEX('Lorri 401b'!L:L,MATCH('Retirement Calculator'!A424,'Lorri 401b'!N:N,0),0)</f>
        <v>3931680.3957209284</v>
      </c>
      <c r="S424" s="25">
        <f t="shared" ca="1" si="267"/>
        <v>5180847.4051900469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1246442.7330371707</v>
      </c>
      <c r="R425" s="25">
        <f t="array" aca="1" ref="R425" ca="1">INDEX('Lorri 401b'!L:L,MATCH('Retirement Calculator'!A425,'Lorri 401b'!N:N,0),0)</f>
        <v>3927610.3387915846</v>
      </c>
      <c r="S425" s="25">
        <f t="shared" ca="1" si="267"/>
        <v>5174053.0718287556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1243707.1054534228</v>
      </c>
      <c r="R426" s="25">
        <f t="array" aca="1" ref="R426" ca="1">INDEX('Lorri 401b'!L:L,MATCH('Retirement Calculator'!A426,'Lorri 401b'!N:N,0),0)</f>
        <v>3923523.3232917017</v>
      </c>
      <c r="S426" s="25">
        <f t="shared" ca="1" si="267"/>
        <v>5167230.4287451245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1240960.0794214092</v>
      </c>
      <c r="R427" s="25">
        <f t="array" aca="1" ref="R427" ca="1">INDEX('Lorri 401b'!L:L,MATCH('Retirement Calculator'!A427,'Lorri 401b'!N:N,0),0)</f>
        <v>3919419.2785605695</v>
      </c>
      <c r="S427" s="25">
        <f t="shared" ca="1" si="267"/>
        <v>5160379.3579819789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1238201.6074475956</v>
      </c>
      <c r="R428" s="25">
        <f t="array" aca="1" ref="R428" ca="1">INDEX('Lorri 401b'!L:L,MATCH('Retirement Calculator'!A428,'Lorri 401b'!N:N,0),0)</f>
        <v>3915298.1336430572</v>
      </c>
      <c r="S428" s="25">
        <f t="shared" ca="1" si="267"/>
        <v>5153499.7410906525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1235431.6418405578</v>
      </c>
      <c r="R429" s="25">
        <f t="array" aca="1" ref="R429" ca="1">INDEX('Lorri 401b'!L:L,MATCH('Retirement Calculator'!A429,'Lorri 401b'!N:N,0),0)</f>
        <v>3911159.8172883885</v>
      </c>
      <c r="S429" s="25">
        <f t="shared" ca="1" si="267"/>
        <v>5146591.4591289461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1232650.1347101573</v>
      </c>
      <c r="R430" s="25">
        <f t="array" aca="1" ref="R430" ca="1">INDEX('Lorri 401b'!L:L,MATCH('Retirement Calculator'!A430,'Lorri 401b'!N:N,0),0)</f>
        <v>3907004.257948909</v>
      </c>
      <c r="S430" s="25">
        <f t="shared" ca="1" si="267"/>
        <v>5139654.3926590662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1229857.0379667135</v>
      </c>
      <c r="R431" s="25">
        <f t="array" aca="1" ref="R431" ca="1">INDEX('Lorri 401b'!L:L,MATCH('Retirement Calculator'!A431,'Lorri 401b'!N:N,0),0)</f>
        <v>3902831.3837788482</v>
      </c>
      <c r="S431" s="25">
        <f t="shared" ca="1" si="267"/>
        <v>5132688.421745562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1227052.303320172</v>
      </c>
      <c r="R432" s="25">
        <f t="array" aca="1" ref="R432" ca="1">INDEX('Lorri 401b'!L:L,MATCH('Retirement Calculator'!A432,'Lorri 401b'!N:N,0),0)</f>
        <v>3898641.1226330791</v>
      </c>
      <c r="S432" s="25">
        <f t="shared" ca="1" si="267"/>
        <v>5125693.4259532513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1224235.8822792699</v>
      </c>
      <c r="R433" s="25">
        <f t="array" aca="1" ref="R433" ca="1">INDEX('Lorri 401b'!L:L,MATCH('Retirement Calculator'!A433,'Lorri 401b'!N:N,0),0)</f>
        <v>3894433.402065869</v>
      </c>
      <c r="S433" s="25">
        <f t="shared" ca="1" si="267"/>
        <v>5118669.2843451388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1221407.7261506973</v>
      </c>
      <c r="R434" s="25">
        <f t="array" aca="1" ref="R434" ca="1">INDEX('Lorri 401b'!L:L,MATCH('Retirement Calculator'!A434,'Lorri 401b'!N:N,0),0)</f>
        <v>3890208.1493296288</v>
      </c>
      <c r="S434" s="25">
        <f t="shared" ca="1" si="267"/>
        <v>5111615.8754803259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1218567.7860382558</v>
      </c>
      <c r="R435" s="25">
        <f t="array" aca="1" ref="R435" ca="1">INDEX('Lorri 401b'!L:L,MATCH('Retirement Calculator'!A435,'Lorri 401b'!N:N,0),0)</f>
        <v>3885965.2913736543</v>
      </c>
      <c r="S435" s="25">
        <f t="shared" ca="1" si="267"/>
        <v>5104533.0774119105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1215716.0128420123</v>
      </c>
      <c r="R436" s="25">
        <f t="array" aca="1" ref="R436" ca="1">INDEX('Lorri 401b'!L:L,MATCH('Retirement Calculator'!A436,'Lorri 401b'!N:N,0),0)</f>
        <v>3881704.7548428634</v>
      </c>
      <c r="S436" s="25">
        <f t="shared" ca="1" si="267"/>
        <v>5097420.767684876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1212852.3572574512</v>
      </c>
      <c r="R437" s="25">
        <f t="array" aca="1" ref="R437" ca="1">INDEX('Lorri 401b'!L:L,MATCH('Retirement Calculator'!A437,'Lorri 401b'!N:N,0),0)</f>
        <v>3877426.4660765273</v>
      </c>
      <c r="S437" s="25">
        <f t="shared" ca="1" si="267"/>
        <v>5090278.8233339787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1209976.7697746211</v>
      </c>
      <c r="R438" s="25">
        <f t="array" aca="1" ref="R438" ca="1">INDEX('Lorri 401b'!L:L,MATCH('Retirement Calculator'!A438,'Lorri 401b'!N:N,0),0)</f>
        <v>3873130.351106998</v>
      </c>
      <c r="S438" s="25">
        <f t="shared" ca="1" si="267"/>
        <v>5083107.1208816189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1207089.2006772792</v>
      </c>
      <c r="R439" s="25">
        <f t="array" aca="1" ref="R439" ca="1">INDEX('Lorri 401b'!L:L,MATCH('Retirement Calculator'!A439,'Lorri 401b'!N:N,0),0)</f>
        <v>3868816.3356584292</v>
      </c>
      <c r="S439" s="25">
        <f t="shared" ca="1" si="267"/>
        <v>5075905.5363357086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1204189.6000420316</v>
      </c>
      <c r="R440" s="25">
        <f t="array" aca="1" ref="R440" ca="1">INDEX('Lorri 401b'!L:L,MATCH('Retirement Calculator'!A440,'Lorri 401b'!N:N,0),0)</f>
        <v>3864484.3451454914</v>
      </c>
      <c r="S440" s="25">
        <f t="shared" ca="1" si="267"/>
        <v>5068673.945187523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1201277.9177374707</v>
      </c>
      <c r="R441" s="25">
        <f t="array" aca="1" ref="R441" ca="1">INDEX('Lorri 401b'!L:L,MATCH('Retirement Calculator'!A441,'Lorri 401b'!N:N,0),0)</f>
        <v>3860134.3046720829</v>
      </c>
      <c r="S441" s="25">
        <f t="shared" ca="1" si="267"/>
        <v>5061412.2224095538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1198354.1034233074</v>
      </c>
      <c r="R442" s="25">
        <f t="array" aca="1" ref="R442" ca="1">INDEX('Lorri 401b'!L:L,MATCH('Retirement Calculator'!A442,'Lorri 401b'!N:N,0),0)</f>
        <v>3855766.1390300356</v>
      </c>
      <c r="S442" s="25">
        <f t="shared" ca="1" si="267"/>
        <v>5054120.2424533432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1195418.1065495017</v>
      </c>
      <c r="R443" s="25">
        <f t="array" aca="1" ref="R443" ca="1">INDEX('Lorri 401b'!L:L,MATCH('Retirement Calculator'!A443,'Lorri 401b'!N:N,0),0)</f>
        <v>3851379.7726978129</v>
      </c>
      <c r="S443" s="25">
        <f t="shared" ca="1" si="267"/>
        <v>5046797.8792473143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1192469.8763553884</v>
      </c>
      <c r="R444" s="25">
        <f t="array" aca="1" ref="R444" ca="1">INDEX('Lorri 401b'!L:L,MATCH('Retirement Calculator'!A444,'Lorri 401b'!N:N,0),0)</f>
        <v>3846975.1298392061</v>
      </c>
      <c r="S444" s="25">
        <f t="shared" ca="1" si="267"/>
        <v>5039445.0061945943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1189509.3618687997</v>
      </c>
      <c r="R445" s="25">
        <f t="array" aca="1" ref="R445" ca="1">INDEX('Lorri 401b'!L:L,MATCH('Retirement Calculator'!A445,'Lorri 401b'!N:N,0),0)</f>
        <v>3842552.1343020215</v>
      </c>
      <c r="S445" s="25">
        <f t="shared" ca="1" si="267"/>
        <v>5032061.4961708207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1186536.5119051835</v>
      </c>
      <c r="R446" s="25">
        <f t="array" aca="1" ref="R446" ca="1">INDEX('Lorri 401b'!L:L,MATCH('Retirement Calculator'!A446,'Lorri 401b'!N:N,0),0)</f>
        <v>3838110.7096167654</v>
      </c>
      <c r="S446" s="25">
        <f t="shared" ca="1" si="267"/>
        <v>5024647.2215219494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1183551.2750667189</v>
      </c>
      <c r="R447" s="25">
        <f t="array" aca="1" ref="R447" ca="1">INDEX('Lorri 401b'!L:L,MATCH('Retirement Calculator'!A447,'Lorri 401b'!N:N,0),0)</f>
        <v>3833650.7789953207</v>
      </c>
      <c r="S447" s="25">
        <f t="shared" ca="1" si="267"/>
        <v>5017202.0540620396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1180553.5997414275</v>
      </c>
      <c r="R448" s="25">
        <f t="array" aca="1" ref="R448" ca="1">INDEX('Lorri 401b'!L:L,MATCH('Retirement Calculator'!A448,'Lorri 401b'!N:N,0),0)</f>
        <v>3829172.2653296199</v>
      </c>
      <c r="S448" s="25">
        <f t="shared" ca="1" si="267"/>
        <v>5009725.8650710471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1177543.4341022805</v>
      </c>
      <c r="R449" s="25">
        <f t="array" aca="1" ref="R449" ca="1">INDEX('Lorri 401b'!L:L,MATCH('Retirement Calculator'!A449,'Lorri 401b'!N:N,0),0)</f>
        <v>3824675.0911903121</v>
      </c>
      <c r="S449" s="25">
        <f t="shared" ca="1" si="267"/>
        <v>5002218.5252925921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1174520.726106304</v>
      </c>
      <c r="R450" s="25">
        <f t="array" aca="1" ref="R450" ca="1">INDEX('Lorri 401b'!L:L,MATCH('Retirement Calculator'!A450,'Lorri 401b'!N:N,0),0)</f>
        <v>3820159.1788254236</v>
      </c>
      <c r="S450" s="25">
        <f t="shared" ca="1" si="267"/>
        <v>4994679.9049317278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1171485.4234936775</v>
      </c>
      <c r="R451" s="25">
        <f t="array" aca="1" ref="R451" ca="1">INDEX('Lorri 401b'!L:L,MATCH('Retirement Calculator'!A451,'Lorri 401b'!N:N,0),0)</f>
        <v>3815624.4501590151</v>
      </c>
      <c r="S451" s="25">
        <f t="shared" ca="1" si="267"/>
        <v>4987109.8736526929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1168437.4737868316</v>
      </c>
      <c r="R452" s="25">
        <f t="array" aca="1" ref="R452" ca="1">INDEX('Lorri 401b'!L:L,MATCH('Retirement Calculator'!A452,'Lorri 401b'!N:N,0),0)</f>
        <v>3811070.8267898299</v>
      </c>
      <c r="S452" s="25">
        <f t="shared" ca="1" si="267"/>
        <v>4979508.3005766617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1165376.8242895405</v>
      </c>
      <c r="R453" s="25">
        <f t="array" aca="1" ref="R453" ca="1">INDEX('Lorri 401b'!L:L,MATCH('Retirement Calculator'!A453,'Lorri 401b'!N:N,0),0)</f>
        <v>3806498.2299899398</v>
      </c>
      <c r="S453" s="25">
        <f t="shared" ca="1" si="267"/>
        <v>4971875.0542794801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1162303.4220860107</v>
      </c>
      <c r="R454" s="25">
        <f t="array" aca="1" ref="R454" ca="1">INDEX('Lorri 401b'!L:L,MATCH('Retirement Calculator'!A454,'Lorri 401b'!N:N,0),0)</f>
        <v>3801906.5807033833</v>
      </c>
      <c r="S454" s="25">
        <f t="shared" ca="1" si="267"/>
        <v>4964210.002789394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1159217.2140399662</v>
      </c>
      <c r="R455" s="25">
        <f t="array" aca="1" ref="R455" ca="1">INDEX('Lorri 401b'!L:L,MATCH('Retirement Calculator'!A455,'Lorri 401b'!N:N,0),0)</f>
        <v>3797295.7995447996</v>
      </c>
      <c r="S455" s="25">
        <f t="shared" ca="1" si="267"/>
        <v>4956513.0135847656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1156118.1467937299</v>
      </c>
      <c r="R456" s="25">
        <f t="array" aca="1" ref="R456" ca="1">INDEX('Lorri 401b'!L:L,MATCH('Retirement Calculator'!A456,'Lorri 401b'!N:N,0),0)</f>
        <v>3792665.8067980548</v>
      </c>
      <c r="S456" s="25">
        <f t="shared" ca="1" si="267"/>
        <v>4948783.9535917845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1153006.1667673008</v>
      </c>
      <c r="R457" s="25">
        <f t="array" aca="1" ref="R457" ca="1">INDEX('Lorri 401b'!L:L,MATCH('Retirement Calculator'!A457,'Lorri 401b'!N:N,0),0)</f>
        <v>3788016.5224148654</v>
      </c>
      <c r="S457" s="25">
        <f t="shared" ca="1" si="267"/>
        <v>4941022.689182166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1149881.2201574284</v>
      </c>
      <c r="R458" s="25">
        <f t="array" aca="1" ref="R458" ca="1">INDEX('Lorri 401b'!L:L,MATCH('Retirement Calculator'!A458,'Lorri 401b'!N:N,0),0)</f>
        <v>3783347.8660134128</v>
      </c>
      <c r="S458" s="25">
        <f t="shared" ca="1" si="267"/>
        <v>4933229.086170841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1146743.2529366815</v>
      </c>
      <c r="R459" s="25">
        <f t="array" aca="1" ref="R459" ca="1">INDEX('Lorri 401b'!L:L,MATCH('Retirement Calculator'!A459,'Lorri 401b'!N:N,0),0)</f>
        <v>3778659.7568769543</v>
      </c>
      <c r="S459" s="25">
        <f t="shared" ca="1" si="267"/>
        <v>4925403.0098136356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1143592.210852515</v>
      </c>
      <c r="R460" s="25">
        <f t="array" aca="1" ref="R460" ca="1">INDEX('Lorri 401b'!L:L,MATCH('Retirement Calculator'!A460,'Lorri 401b'!N:N,0),0)</f>
        <v>3773952.1139524272</v>
      </c>
      <c r="S460" s="25">
        <f t="shared" ca="1" si="267"/>
        <v>4917544.3248049421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1140428.0394263309</v>
      </c>
      <c r="R461" s="25">
        <f t="array" aca="1" ref="R461" ca="1">INDEX('Lorri 401b'!L:L,MATCH('Retirement Calculator'!A461,'Lorri 401b'!N:N,0),0)</f>
        <v>3769224.8558490477</v>
      </c>
      <c r="S461" s="25">
        <f t="shared" ca="1" si="267"/>
        <v>4909652.8952753786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1137250.6839525378</v>
      </c>
      <c r="R462" s="25">
        <f t="array" aca="1" ref="R462" ca="1">INDEX('Lorri 401b'!L:L,MATCH('Retirement Calculator'!A462,'Lorri 401b'!N:N,0),0)</f>
        <v>3764477.9008369041</v>
      </c>
      <c r="S462" s="25">
        <f t="shared" ca="1" si="267"/>
        <v>4901728.5847894419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1134060.0894976039</v>
      </c>
      <c r="R463" s="25">
        <f t="array" aca="1" ref="R463" ca="1">INDEX('Lorri 401b'!L:L,MATCH('Retirement Calculator'!A463,'Lorri 401b'!N:N,0),0)</f>
        <v>3759711.1668455433</v>
      </c>
      <c r="S463" s="25">
        <f t="shared" ca="1" si="267"/>
        <v>4893771.2563431468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1130856.2008991078</v>
      </c>
      <c r="R464" s="25">
        <f t="array" aca="1" ref="R464" ca="1">INDEX('Lorri 401b'!L:L,MATCH('Retirement Calculator'!A464,'Lorri 401b'!N:N,0),0)</f>
        <v>3754924.5714625521</v>
      </c>
      <c r="S464" s="25">
        <f t="shared" ca="1" si="267"/>
        <v>4885780.7723616604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1127638.9627647847</v>
      </c>
      <c r="R465" s="25">
        <f t="array" aca="1" ref="R465" ca="1">INDEX('Lorri 401b'!L:L,MATCH('Retirement Calculator'!A465,'Lorri 401b'!N:N,0),0)</f>
        <v>3750118.0319321314</v>
      </c>
      <c r="S465" s="25">
        <f t="shared" ca="1" si="267"/>
        <v>4877756.9946969161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1124408.3194715686</v>
      </c>
      <c r="R466" s="25">
        <f t="array" aca="1" ref="R466" ca="1">INDEX('Lorri 401b'!L:L,MATCH('Retirement Calculator'!A466,'Lorri 401b'!N:N,0),0)</f>
        <v>3745291.4651536676</v>
      </c>
      <c r="S466" s="25">
        <f t="shared" ca="1" si="267"/>
        <v>4869699.7846252359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1121164.2151646307</v>
      </c>
      <c r="R467" s="25">
        <f t="array" aca="1" ref="R467" ca="1">INDEX('Lorri 401b'!L:L,MATCH('Retirement Calculator'!A467,'Lorri 401b'!N:N,0),0)</f>
        <v>3740444.7876802934</v>
      </c>
      <c r="S467" s="25">
        <f t="shared" ca="1" si="267"/>
        <v>4861609.0028449241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1117906.5937564138</v>
      </c>
      <c r="R468" s="25">
        <f t="array" aca="1" ref="R468" ca="1">INDEX('Lorri 401b'!L:L,MATCH('Retirement Calculator'!A468,'Lorri 401b'!N:N,0),0)</f>
        <v>3735577.9157174467</v>
      </c>
      <c r="S468" s="25">
        <f t="shared" ca="1" si="267"/>
        <v>4853484.5094738603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1114635.3989256627</v>
      </c>
      <c r="R469" s="25">
        <f t="array" aca="1" ref="R469" ca="1">INDEX('Lorri 401b'!L:L,MATCH('Retirement Calculator'!A469,'Lorri 401b'!N:N,0),0)</f>
        <v>3730690.7651214213</v>
      </c>
      <c r="S469" s="25">
        <f t="shared" ca="1" si="267"/>
        <v>4845326.1640470838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1111350.5741164503</v>
      </c>
      <c r="R470" s="25">
        <f t="array" aca="1" ref="R470" ca="1">INDEX('Lorri 401b'!L:L,MATCH('Retirement Calculator'!A470,'Lorri 401b'!N:N,0),0)</f>
        <v>3725783.2513979129</v>
      </c>
      <c r="S470" s="25">
        <f t="shared" ca="1" si="267"/>
        <v>4837133.8255143631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1108052.0625371994</v>
      </c>
      <c r="R471" s="25">
        <f t="array" aca="1" ref="R471" ca="1">INDEX('Lorri 401b'!L:L,MATCH('Retirement Calculator'!A471,'Lorri 401b'!N:N,0),0)</f>
        <v>3720855.2897005561</v>
      </c>
      <c r="S471" s="25">
        <f t="shared" ca="1" si="267"/>
        <v>4828907.3522377554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1104739.8071597016</v>
      </c>
      <c r="R472" s="25">
        <f t="array" aca="1" ref="R472" ca="1">INDEX('Lorri 401b'!L:L,MATCH('Retirement Calculator'!A472,'Lorri 401b'!N:N,0),0)</f>
        <v>3715906.7948294603</v>
      </c>
      <c r="S472" s="25">
        <f t="shared" ca="1" si="267"/>
        <v>4820646.6019891622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1101413.750718131</v>
      </c>
      <c r="R473" s="25">
        <f t="array" aca="1" ref="R473" ca="1">INDEX('Lorri 401b'!L:L,MATCH('Retirement Calculator'!A473,'Lorri 401b'!N:N,0),0)</f>
        <v>3710937.6812297353</v>
      </c>
      <c r="S473" s="25">
        <f t="shared" ca="1" si="267"/>
        <v>4812351.4319478665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1098073.8357080538</v>
      </c>
      <c r="R474" s="25">
        <f t="array" aca="1" ref="R474" ca="1">INDEX('Lorri 401b'!L:L,MATCH('Retirement Calculator'!A474,'Lorri 401b'!N:N,0),0)</f>
        <v>3705947.8629900115</v>
      </c>
      <c r="S474" s="25">
        <f t="shared" ca="1" si="267"/>
        <v>4804021.6986980652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1094720.0043854346</v>
      </c>
      <c r="R475" s="25">
        <f t="array" aca="1" ref="R475" ca="1">INDEX('Lorri 401b'!L:L,MATCH('Retirement Calculator'!A475,'Lorri 401b'!N:N,0),0)</f>
        <v>3700937.2538409554</v>
      </c>
      <c r="S475" s="25">
        <f t="shared" ca="1" si="267"/>
        <v>4795657.25822639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1091352.1987656378</v>
      </c>
      <c r="R476" s="25">
        <f t="array" aca="1" ref="R476" ca="1">INDEX('Lorri 401b'!L:L,MATCH('Retirement Calculator'!A476,'Lorri 401b'!N:N,0),0)</f>
        <v>3695905.7671537781</v>
      </c>
      <c r="S476" s="25">
        <f t="shared" ca="1" si="267"/>
        <v>4787257.9659194164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1087970.3606224251</v>
      </c>
      <c r="R477" s="25">
        <f t="array" aca="1" ref="R477" ca="1">INDEX('Lorri 401b'!L:L,MATCH('Retirement Calculator'!A477,'Lorri 401b'!N:N,0),0)</f>
        <v>3690853.3159387377</v>
      </c>
      <c r="S477" s="25">
        <f t="shared" ca="1" si="267"/>
        <v>4778823.6765611628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1084574.4314869491</v>
      </c>
      <c r="R478" s="25">
        <f t="array" aca="1" ref="R478" ca="1">INDEX('Lorri 401b'!L:L,MATCH('Retirement Calculator'!A478,'Lorri 401b'!N:N,0),0)</f>
        <v>3685779.8128436347</v>
      </c>
      <c r="S478" s="25">
        <f t="shared" ca="1" si="267"/>
        <v>4770354.2443305841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1081164.3526467418</v>
      </c>
      <c r="R479" s="25">
        <f t="array" aca="1" ref="R479" ca="1">INDEX('Lorri 401b'!L:L,MATCH('Retirement Calculator'!A479,'Lorri 401b'!N:N,0),0)</f>
        <v>3680685.1701523019</v>
      </c>
      <c r="S479" s="25">
        <f t="shared" ca="1" si="267"/>
        <v>4761849.5227990439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1077740.0651447005</v>
      </c>
      <c r="R480" s="25">
        <f t="array" aca="1" ref="R480" ca="1">INDEX('Lorri 401b'!L:L,MATCH('Retirement Calculator'!A480,'Lorri 401b'!N:N,0),0)</f>
        <v>3675569.2997830887</v>
      </c>
      <c r="S480" s="25">
        <f t="shared" ca="1" si="267"/>
        <v>4753309.3649277892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1074301.5097780672</v>
      </c>
      <c r="R481" s="25">
        <f t="array" aca="1" ref="R481" ca="1">INDEX('Lorri 401b'!L:L,MATCH('Retirement Calculator'!A481,'Lorri 401b'!N:N,0),0)</f>
        <v>3670432.1132873371</v>
      </c>
      <c r="S481" s="25">
        <f t="shared" ca="1" si="267"/>
        <v>4744733.6230654046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1070848.6270974064</v>
      </c>
      <c r="R482" s="25">
        <f t="array" aca="1" ref="R482" ca="1">INDEX('Lorri 401b'!L:L,MATCH('Retirement Calculator'!A482,'Lorri 401b'!N:N,0),0)</f>
        <v>3665273.521847853</v>
      </c>
      <c r="S482" s="25">
        <f t="shared" ca="1" si="267"/>
        <v>4736122.1489452589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1067381.3574055762</v>
      </c>
      <c r="R483" s="25">
        <f t="array" aca="1" ref="R483" ca="1">INDEX('Lorri 401b'!L:L,MATCH('Retirement Calculator'!A483,'Lorri 401b'!N:N,0),0)</f>
        <v>3660093.4362773714</v>
      </c>
      <c r="S483" s="25">
        <f t="shared" ca="1" si="267"/>
        <v>4727474.7936829478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1063899.6407566965</v>
      </c>
      <c r="R484" s="25">
        <f t="array" aca="1" ref="R484" ca="1">INDEX('Lorri 401b'!L:L,MATCH('Retirement Calculator'!A484,'Lorri 401b'!N:N,0),0)</f>
        <v>3654891.7670170125</v>
      </c>
      <c r="S484" s="25">
        <f t="shared" ca="1" si="267"/>
        <v>4718791.4077737089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1060403.4169551132</v>
      </c>
      <c r="R485" s="25">
        <f t="array" aca="1" ref="R485" ca="1">INDEX('Lorri 401b'!L:L,MATCH('Retirement Calculator'!A485,'Lorri 401b'!N:N,0),0)</f>
        <v>3649668.4241347355</v>
      </c>
      <c r="S485" s="25">
        <f t="shared" ca="1" si="267"/>
        <v>4710071.8410898484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1056892.6255543567</v>
      </c>
      <c r="R486" s="25">
        <f t="array" aca="1" ref="R486" ca="1">INDEX('Lorri 401b'!L:L,MATCH('Retirement Calculator'!A486,'Lorri 401b'!N:N,0),0)</f>
        <v>3644423.3173237825</v>
      </c>
      <c r="S486" s="25">
        <f t="shared" ca="1" si="267"/>
        <v>4701315.9428781392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1053367.2058560972</v>
      </c>
      <c r="R487" s="25">
        <f t="array" aca="1" ref="R487" ca="1">INDEX('Lorri 401b'!L:L,MATCH('Retirement Calculator'!A487,'Lorri 401b'!N:N,0),0)</f>
        <v>3639156.355901117</v>
      </c>
      <c r="S487" s="25">
        <f t="shared" ca="1" si="267"/>
        <v>4692523.5617572144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1049827.0969090948</v>
      </c>
      <c r="R488" s="25">
        <f t="array" aca="1" ref="R488" ca="1">INDEX('Lorri 401b'!L:L,MATCH('Retirement Calculator'!A488,'Lorri 401b'!N:N,0),0)</f>
        <v>3633867.448805857</v>
      </c>
      <c r="S488" s="25">
        <f t="shared" ca="1" si="267"/>
        <v>4683694.5457149521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1046272.2375081466</v>
      </c>
      <c r="R489" s="25">
        <f t="array" aca="1" ref="R489" ca="1">INDEX('Lorri 401b'!L:L,MATCH('Retirement Calculator'!A489,'Lorri 401b'!N:N,0),0)</f>
        <v>3628556.5045977002</v>
      </c>
      <c r="S489" s="25">
        <f t="shared" ca="1" si="267"/>
        <v>4674828.7421058472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1042702.5661930277</v>
      </c>
      <c r="R490" s="25">
        <f t="array" aca="1" ref="R490" ca="1">INDEX('Lorri 401b'!L:L,MATCH('Retirement Calculator'!A490,'Lorri 401b'!N:N,0),0)</f>
        <v>3623223.4314553426</v>
      </c>
      <c r="S490" s="25">
        <f t="shared" ca="1" si="267"/>
        <v>4665925.9976483705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1039118.0212474291</v>
      </c>
      <c r="R491" s="25">
        <f t="array" aca="1" ref="R491" ca="1">INDEX('Lorri 401b'!L:L,MATCH('Retirement Calculator'!A491,'Lorri 401b'!N:N,0),0)</f>
        <v>3617868.1371748918</v>
      </c>
      <c r="S491" s="25">
        <f t="shared" ca="1" si="267"/>
        <v>4656986.1584223211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1035518.5406978906</v>
      </c>
      <c r="R492" s="25">
        <f t="array" aca="1" ref="R492" ca="1">INDEX('Lorri 401b'!L:L,MATCH('Retirement Calculator'!A492,'Lorri 401b'!N:N,0),0)</f>
        <v>3612490.5291682724</v>
      </c>
      <c r="S492" s="25">
        <f t="shared" ca="1" si="267"/>
        <v>4648009.0698661627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1031904.062312729</v>
      </c>
      <c r="R493" s="25">
        <f t="array" aca="1" ref="R493" ca="1">INDEX('Lorri 401b'!L:L,MATCH('Retirement Calculator'!A493,'Lorri 401b'!N:N,0),0)</f>
        <v>3607090.5144616258</v>
      </c>
      <c r="S493" s="25">
        <f t="shared" ca="1" si="267"/>
        <v>4638994.576774355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1028274.5236009625</v>
      </c>
      <c r="R494" s="25">
        <f t="array" aca="1" ref="R494" ca="1">INDEX('Lorri 401b'!L:L,MATCH('Retirement Calculator'!A494,'Lorri 401b'!N:N,0),0)</f>
        <v>3601667.9996937015</v>
      </c>
      <c r="S494" s="25">
        <f t="shared" ca="1" si="267"/>
        <v>4629942.523294664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1024629.8618112303</v>
      </c>
      <c r="R495" s="25">
        <f t="array" aca="1" ref="R495" ca="1">INDEX('Lorri 401b'!L:L,MATCH('Retirement Calculator'!A495,'Lorri 401b'!N:N,0),0)</f>
        <v>3596222.8911142442</v>
      </c>
      <c r="S495" s="25">
        <f t="shared" ca="1" si="267"/>
        <v>4620852.7529254742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1020970.0139307076</v>
      </c>
      <c r="R496" s="25">
        <f t="array" aca="1" ref="R496" ca="1">INDEX('Lorri 401b'!L:L,MATCH('Retirement Calculator'!A496,'Lorri 401b'!N:N,0),0)</f>
        <v>3590755.0945823723</v>
      </c>
      <c r="S496" s="25">
        <f t="shared" ca="1" si="267"/>
        <v>4611725.1085130796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1017294.916684016</v>
      </c>
      <c r="R497" s="25">
        <f t="array" aca="1" ref="R497" ca="1">INDEX('Lorri 401b'!L:L,MATCH('Retirement Calculator'!A497,'Lorri 401b'!N:N,0),0)</f>
        <v>3585264.5155649511</v>
      </c>
      <c r="S497" s="25">
        <f t="shared" ca="1" si="267"/>
        <v>4602559.4322489668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1013604.5065321299</v>
      </c>
      <c r="R498" s="25">
        <f t="array" aca="1" ref="R498" ca="1">INDEX('Lorri 401b'!L:L,MATCH('Retirement Calculator'!A498,'Lorri 401b'!N:N,0),0)</f>
        <v>3579751.0591349574</v>
      </c>
      <c r="S498" s="25">
        <f t="shared" ca="1" si="267"/>
        <v>4593355.5656670872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1009898.7196712777</v>
      </c>
      <c r="R499" s="25">
        <f t="array" aca="1" ref="R499" ca="1">INDEX('Lorri 401b'!L:L,MATCH('Retirement Calculator'!A499,'Lorri 401b'!N:N,0),0)</f>
        <v>3574214.6299698385</v>
      </c>
      <c r="S499" s="25">
        <f t="shared" ca="1" si="267"/>
        <v>4584113.3496411163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1006177.4920318385</v>
      </c>
      <c r="R500" s="25">
        <f t="array" aca="1" ref="R500" ca="1">INDEX('Lorri 401b'!L:L,MATCH('Retirement Calculator'!A500,'Lorri 401b'!N:N,0),0)</f>
        <v>3568655.132349865</v>
      </c>
      <c r="S500" s="25">
        <f t="shared" ca="1" si="267"/>
        <v>4574832.6243817033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1002440.759277235</v>
      </c>
      <c r="R501" s="25">
        <f t="array" aca="1" ref="R501" ca="1">INDEX('Lorri 401b'!L:L,MATCH('Retirement Calculator'!A501,'Lorri 401b'!N:N,0),0)</f>
        <v>3563072.470156475</v>
      </c>
      <c r="S501" s="25">
        <f t="shared" ca="1" si="267"/>
        <v>4565513.2294337098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998688.45680282067</v>
      </c>
      <c r="R502" s="25">
        <f t="array" aca="1" ref="R502" ca="1">INDEX('Lorri 401b'!L:L,MATCH('Retirement Calculator'!A502,'Lorri 401b'!N:N,0),0)</f>
        <v>3557466.5468706125</v>
      </c>
      <c r="S502" s="25">
        <f t="shared" ca="1" si="267"/>
        <v>4556155.0036734333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994920.51973476296</v>
      </c>
      <c r="R503" s="25">
        <f t="array" aca="1" ref="R503" ca="1">INDEX('Lorri 401b'!L:L,MATCH('Retirement Calculator'!A503,'Lorri 401b'!N:N,0),0)</f>
        <v>3551837.2655710587</v>
      </c>
      <c r="S503" s="25">
        <f t="shared" ca="1" si="267"/>
        <v>4546757.7853058213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991136.88292892161</v>
      </c>
      <c r="R504" s="25">
        <f t="array" aca="1" ref="R504" ca="1">INDEX('Lorri 401b'!L:L,MATCH('Retirement Calculator'!A504,'Lorri 401b'!N:N,0),0)</f>
        <v>3546184.5289327567</v>
      </c>
      <c r="S504" s="25">
        <f t="shared" ca="1" si="267"/>
        <v>4537321.4118616786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987337.48096972262</v>
      </c>
      <c r="R505" s="25">
        <f t="array" aca="1" ref="R505" ca="1">INDEX('Lorri 401b'!L:L,MATCH('Retirement Calculator'!A505,'Lorri 401b'!N:N,0),0)</f>
        <v>3540508.2392251287</v>
      </c>
      <c r="S505" s="25">
        <f t="shared" ca="1" si="267"/>
        <v>4527845.720194851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983522.24816902704</v>
      </c>
      <c r="R506" s="25">
        <f t="array" aca="1" ref="R506" ca="1">INDEX('Lorri 401b'!L:L,MATCH('Retirement Calculator'!A506,'Lorri 401b'!N:N,0),0)</f>
        <v>3534808.2983103856</v>
      </c>
      <c r="S506" s="25">
        <f t="shared" ca="1" si="267"/>
        <v>4518330.5464794124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979691.11856499512</v>
      </c>
      <c r="R507" s="25">
        <f t="array" aca="1" ref="R507" ca="1">INDEX('Lorri 401b'!L:L,MATCH('Retirement Calculator'!A507,'Lorri 401b'!N:N,0),0)</f>
        <v>3529084.607641831</v>
      </c>
      <c r="S507" s="25">
        <f t="shared" ca="1" si="267"/>
        <v>4508775.726206826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975844.0259209465</v>
      </c>
      <c r="R508" s="25">
        <f t="array" aca="1" ref="R508" ca="1">INDEX('Lorri 401b'!L:L,MATCH('Retirement Calculator'!A508,'Lorri 401b'!N:N,0),0)</f>
        <v>3523337.0682621575</v>
      </c>
      <c r="S508" s="25">
        <f t="shared" ca="1" si="267"/>
        <v>4499181.0941831041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971980.90372421429</v>
      </c>
      <c r="R509" s="25">
        <f t="array" aca="1" ref="R509" ca="1">INDEX('Lorri 401b'!L:L,MATCH('Retirement Calculator'!A509,'Lorri 401b'!N:N,0),0)</f>
        <v>3517565.5808017352</v>
      </c>
      <c r="S509" s="25">
        <f t="shared" ca="1" si="267"/>
        <v>4489546.4845259497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968101.68518499576</v>
      </c>
      <c r="R510" s="25">
        <f t="array" aca="1" ref="R510" ca="1">INDEX('Lorri 401b'!L:L,MATCH('Retirement Calculator'!A510,'Lorri 401b'!N:N,0),0)</f>
        <v>3511770.0454768944</v>
      </c>
      <c r="S510" s="25">
        <f t="shared" ca="1" si="267"/>
        <v>4479871.7306618905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964206.30323519709</v>
      </c>
      <c r="R511" s="25">
        <f t="array" aca="1" ref="R511" ca="1">INDEX('Lorri 401b'!L:L,MATCH('Retirement Calculator'!A511,'Lorri 401b'!N:N,0),0)</f>
        <v>3505950.3620882002</v>
      </c>
      <c r="S511" s="25">
        <f t="shared" ca="1" si="267"/>
        <v>4470156.6653233971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960294.69052727427</v>
      </c>
      <c r="R512" s="25">
        <f t="array" aca="1" ref="R512" ca="1">INDEX('Lorri 401b'!L:L,MATCH('Retirement Calculator'!A512,'Lorri 401b'!N:N,0),0)</f>
        <v>3500106.4300187198</v>
      </c>
      <c r="S512" s="25">
        <f t="shared" ca="1" si="267"/>
        <v>4460401.1205459945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956366.77943306847</v>
      </c>
      <c r="R513" s="25">
        <f t="array" aca="1" ref="R513" ca="1">INDEX('Lorri 401b'!L:L,MATCH('Retirement Calculator'!A513,'Lorri 401b'!N:N,0),0)</f>
        <v>3494238.1482322831</v>
      </c>
      <c r="S513" s="25">
        <f t="shared" ca="1" si="267"/>
        <v>4450604.9276653519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952422.50204263674</v>
      </c>
      <c r="R514" s="25">
        <f t="array" aca="1" ref="R514" ca="1">INDEX('Lorri 401b'!L:L,MATCH('Retirement Calculator'!A514,'Lorri 401b'!N:N,0),0)</f>
        <v>3488345.4152717362</v>
      </c>
      <c r="S514" s="25">
        <f t="shared" ca="1" si="267"/>
        <v>4440767.917314373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948461.79016307823</v>
      </c>
      <c r="R515" s="25">
        <f t="array" aca="1" ref="R515" ca="1">INDEX('Lorri 401b'!L:L,MATCH('Retirement Calculator'!A515,'Lorri 401b'!N:N,0),0)</f>
        <v>3482428.1292571872</v>
      </c>
      <c r="S515" s="25">
        <f t="shared" ca="1" si="267"/>
        <v>4430889.9194202656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944484.57531735487</v>
      </c>
      <c r="R516" s="25">
        <f t="array" aca="1" ref="R516" ca="1">INDEX('Lorri 401b'!L:L,MATCH('Retirement Calculator'!A516,'Lorri 401b'!N:N,0),0)</f>
        <v>3476486.1878842441</v>
      </c>
      <c r="S516" s="25">
        <f t="shared" ca="1" si="267"/>
        <v>4420970.763201599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940490.7887431077</v>
      </c>
      <c r="R517" s="25">
        <f t="array" aca="1" ref="R517" ca="1">INDEX('Lorri 401b'!L:L,MATCH('Retirement Calculator'!A517,'Lorri 401b'!N:N,0),0)</f>
        <v>3470519.4884222471</v>
      </c>
      <c r="S517" s="25">
        <f t="shared" ca="1" si="267"/>
        <v>4411010.2771653552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936480.36139146786</v>
      </c>
      <c r="R518" s="25">
        <f t="array" aca="1" ref="R518" ca="1">INDEX('Lorri 401b'!L:L,MATCH('Retirement Calculator'!A518,'Lorri 401b'!N:N,0),0)</f>
        <v>3464527.9277124917</v>
      </c>
      <c r="S518" s="25">
        <f t="shared" ca="1" si="267"/>
        <v>4401008.2891039597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932453.22392586281</v>
      </c>
      <c r="R519" s="25">
        <f t="array" aca="1" ref="R519" ca="1">INDEX('Lorri 401b'!L:L,MATCH('Retirement Calculator'!A519,'Lorri 401b'!N:N,0),0)</f>
        <v>3458511.4021664457</v>
      </c>
      <c r="S519" s="25">
        <f t="shared" ca="1" si="267"/>
        <v>4390964.6260923082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928409.30672081781</v>
      </c>
      <c r="R520" s="25">
        <f t="array" aca="1" ref="R520" ca="1">INDEX('Lorri 401b'!L:L,MATCH('Retirement Calculator'!A520,'Lorri 401b'!N:N,0),0)</f>
        <v>3452469.8077639579</v>
      </c>
      <c r="S520" s="25">
        <f t="shared" ca="1" si="267"/>
        <v>4380879.1144847758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924348.53986075171</v>
      </c>
      <c r="R521" s="25">
        <f t="array" aca="1" ref="R521" ca="1">INDEX('Lorri 401b'!L:L,MATCH('Retirement Calculator'!A521,'Lorri 401b'!N:N,0),0)</f>
        <v>3446403.0400514598</v>
      </c>
      <c r="S521" s="25">
        <f t="shared" ref="S521:S775" ca="1" si="527">SUM(Q521:R521)</f>
        <v>4370751.5799122117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920270.8531387687</v>
      </c>
      <c r="R522" s="25">
        <f t="array" aca="1" ref="R522" ca="1">INDEX('Lorri 401b'!L:L,MATCH('Retirement Calculator'!A522,'Lorri 401b'!N:N,0),0)</f>
        <v>3440310.9941401598</v>
      </c>
      <c r="S522" s="25">
        <f t="shared" ca="1" si="527"/>
        <v>4360581.8472789284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916176.17605544406</v>
      </c>
      <c r="R523" s="25">
        <f t="array" aca="1" ref="R523" ca="1">INDEX('Lorri 401b'!L:L,MATCH('Retirement Calculator'!A523,'Lorri 401b'!N:N,0),0)</f>
        <v>3434193.5647042291</v>
      </c>
      <c r="S523" s="25">
        <f t="shared" ca="1" si="527"/>
        <v>4350369.7407596735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912064.43781760556</v>
      </c>
      <c r="R524" s="25">
        <f t="array" aca="1" ref="R524" ca="1">INDEX('Lorri 401b'!L:L,MATCH('Retirement Calculator'!A524,'Lorri 401b'!N:N,0),0)</f>
        <v>3428050.6459789821</v>
      </c>
      <c r="S524" s="25">
        <f t="shared" ca="1" si="527"/>
        <v>4340115.0837965878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907935.56733710947</v>
      </c>
      <c r="R525" s="25">
        <f t="array" aca="1" ref="R525" ca="1">INDEX('Lorri 401b'!L:L,MATCH('Retirement Calculator'!A525,'Lorri 401b'!N:N,0),0)</f>
        <v>3421882.1317590466</v>
      </c>
      <c r="S525" s="25">
        <f t="shared" ca="1" si="527"/>
        <v>4329817.6990961563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903789.49322961131</v>
      </c>
      <c r="R526" s="25">
        <f t="array" aca="1" ref="R526" ca="1">INDEX('Lorri 401b'!L:L,MATCH('Retirement Calculator'!A526,'Lorri 401b'!N:N,0),0)</f>
        <v>3415687.9153965279</v>
      </c>
      <c r="S526" s="25">
        <f t="shared" ca="1" si="527"/>
        <v>4319477.4086261392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899626.14381333184</v>
      </c>
      <c r="R527" s="25">
        <f t="array" aca="1" ref="R527" ca="1">INDEX('Lorri 401b'!L:L,MATCH('Retirement Calculator'!A527,'Lorri 401b'!N:N,0),0)</f>
        <v>3409467.8897991655</v>
      </c>
      <c r="S527" s="25">
        <f t="shared" ca="1" si="527"/>
        <v>4309094.0336124972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895445.44710781786</v>
      </c>
      <c r="R528" s="25">
        <f t="array" aca="1" ref="R528" ca="1">INDEX('Lorri 401b'!L:L,MATCH('Retirement Calculator'!A528,'Lorri 401b'!N:N,0),0)</f>
        <v>3403221.9474284807</v>
      </c>
      <c r="S528" s="25">
        <f t="shared" ca="1" si="527"/>
        <v>4298667.3945362987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891247.33083269757</v>
      </c>
      <c r="R529" s="25">
        <f t="array" aca="1" ref="R529" ca="1">INDEX('Lorri 401b'!L:L,MATCH('Retirement Calculator'!A529,'Lorri 401b'!N:N,0),0)</f>
        <v>3396949.980297918</v>
      </c>
      <c r="S529" s="25">
        <f t="shared" ca="1" si="527"/>
        <v>4288197.3111306159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887031.72240643098</v>
      </c>
      <c r="R530" s="25">
        <f t="array" aca="1" ref="R530" ca="1">INDEX('Lorri 401b'!L:L,MATCH('Retirement Calculator'!A530,'Lorri 401b'!N:N,0),0)</f>
        <v>3390651.879970978</v>
      </c>
      <c r="S530" s="25">
        <f t="shared" ca="1" si="527"/>
        <v>4277683.6023774091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882798.54894505499</v>
      </c>
      <c r="R531" s="25">
        <f t="array" aca="1" ref="R531" ca="1">INDEX('Lorri 401b'!L:L,MATCH('Retirement Calculator'!A531,'Lorri 401b'!N:N,0),0)</f>
        <v>3384327.5375593426</v>
      </c>
      <c r="S531" s="25">
        <f t="shared" ca="1" si="527"/>
        <v>4267126.0865043979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878547.73726092326</v>
      </c>
      <c r="R532" s="25">
        <f t="array" aca="1" ref="R532" ca="1">INDEX('Lorri 401b'!L:L,MATCH('Retirement Calculator'!A532,'Lorri 401b'!N:N,0),0)</f>
        <v>3377976.8437209921</v>
      </c>
      <c r="S532" s="25">
        <f t="shared" ca="1" si="527"/>
        <v>4256524.5809819158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874279.21386144101</v>
      </c>
      <c r="R533" s="25">
        <f t="array" aca="1" ref="R533" ca="1">INDEX('Lorri 401b'!L:L,MATCH('Retirement Calculator'!A533,'Lorri 401b'!N:N,0),0)</f>
        <v>3371599.6886583152</v>
      </c>
      <c r="S533" s="25">
        <f t="shared" ca="1" si="527"/>
        <v>4245878.902519756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869992.90494779416</v>
      </c>
      <c r="R534" s="25">
        <f t="array" aca="1" ref="R534" ca="1">INDEX('Lorri 401b'!L:L,MATCH('Retirement Calculator'!A534,'Lorri 401b'!N:N,0),0)</f>
        <v>3365195.9621162103</v>
      </c>
      <c r="S534" s="25">
        <f t="shared" ca="1" si="527"/>
        <v>4235188.8670640048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865688.73641367385</v>
      </c>
      <c r="R535" s="25">
        <f t="array" aca="1" ref="R535" ca="1">INDEX('Lorri 401b'!L:L,MATCH('Retirement Calculator'!A535,'Lorri 401b'!N:N,0),0)</f>
        <v>3358765.5533801802</v>
      </c>
      <c r="S535" s="25">
        <f t="shared" ca="1" si="527"/>
        <v>4224454.2897938536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861366.6338439947</v>
      </c>
      <c r="R536" s="25">
        <f t="array" aca="1" ref="R536" ca="1">INDEX('Lorri 401b'!L:L,MATCH('Retirement Calculator'!A536,'Lorri 401b'!N:N,0),0)</f>
        <v>3352308.3512744163</v>
      </c>
      <c r="S536" s="25">
        <f t="shared" ca="1" si="527"/>
        <v>4213674.9851184115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857026.52251360856</v>
      </c>
      <c r="R537" s="25">
        <f t="array" aca="1" ref="R537" ca="1">INDEX('Lorri 401b'!L:L,MATCH('Retirement Calculator'!A537,'Lorri 401b'!N:N,0),0)</f>
        <v>3345824.2441598787</v>
      </c>
      <c r="S537" s="25">
        <f t="shared" ca="1" si="527"/>
        <v>4202850.7666734876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852668.32738601242</v>
      </c>
      <c r="R538" s="25">
        <f t="array" aca="1" ref="R538" ca="1">INDEX('Lorri 401b'!L:L,MATCH('Retirement Calculator'!A538,'Lorri 401b'!N:N,0),0)</f>
        <v>3339313.1199323637</v>
      </c>
      <c r="S538" s="25">
        <f t="shared" ca="1" si="527"/>
        <v>4191981.447318376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848291.97311205138</v>
      </c>
      <c r="R539" s="25">
        <f t="array" aca="1" ref="R539" ca="1">INDEX('Lorri 401b'!L:L,MATCH('Retirement Calculator'!A539,'Lorri 401b'!N:N,0),0)</f>
        <v>3332774.8660205672</v>
      </c>
      <c r="S539" s="25">
        <f t="shared" ca="1" si="527"/>
        <v>4181066.8391326186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843897.38402861543</v>
      </c>
      <c r="R540" s="25">
        <f t="array" aca="1" ref="R540" ca="1">INDEX('Lorri 401b'!L:L,MATCH('Retirement Calculator'!A540,'Lorri 401b'!N:N,0),0)</f>
        <v>3326209.3693841384</v>
      </c>
      <c r="S540" s="25">
        <f t="shared" ca="1" si="527"/>
        <v>4170106.7534127538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839484.48415733187</v>
      </c>
      <c r="R541" s="25">
        <f t="array" aca="1" ref="R541" ca="1">INDEX('Lorri 401b'!L:L,MATCH('Retirement Calculator'!A541,'Lorri 401b'!N:N,0),0)</f>
        <v>3319616.5165117243</v>
      </c>
      <c r="S541" s="25">
        <f t="shared" ca="1" si="527"/>
        <v>4159101.0006690561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835053.1972032513</v>
      </c>
      <c r="R542" s="25">
        <f t="array" aca="1" ref="R542" ca="1">INDEX('Lorri 401b'!L:L,MATCH('Retirement Calculator'!A542,'Lorri 401b'!N:N,0),0)</f>
        <v>3312996.1934190085</v>
      </c>
      <c r="S542" s="25">
        <f t="shared" ca="1" si="527"/>
        <v>4148049.39062226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830603.44655352866</v>
      </c>
      <c r="R543" s="25">
        <f t="array" aca="1" ref="R543" ca="1">INDEX('Lorri 401b'!L:L,MATCH('Retirement Calculator'!A543,'Lorri 401b'!N:N,0),0)</f>
        <v>3306348.2856467399</v>
      </c>
      <c r="S543" s="25">
        <f t="shared" ca="1" si="527"/>
        <v>4136951.7322002687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826135.15527609887</v>
      </c>
      <c r="R544" s="25">
        <f t="array" aca="1" ref="R544" ca="1">INDEX('Lorri 401b'!L:L,MATCH('Retirement Calculator'!A544,'Lorri 401b'!N:N,0),0)</f>
        <v>3299672.6782587534</v>
      </c>
      <c r="S544" s="25">
        <f t="shared" ca="1" si="527"/>
        <v>4125807.8335348521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821648.24611834646</v>
      </c>
      <c r="R545" s="25">
        <f t="array" aca="1" ref="R545" ca="1">INDEX('Lorri 401b'!L:L,MATCH('Retirement Calculator'!A545,'Lorri 401b'!N:N,0),0)</f>
        <v>3292969.2558399835</v>
      </c>
      <c r="S545" s="25">
        <f t="shared" ca="1" si="527"/>
        <v>4114617.5019583302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817142.64150577004</v>
      </c>
      <c r="R546" s="25">
        <f t="array" aca="1" ref="R546" ca="1">INDEX('Lorri 401b'!L:L,MATCH('Retirement Calculator'!A546,'Lorri 401b'!N:N,0),0)</f>
        <v>3286237.9024944687</v>
      </c>
      <c r="S546" s="25">
        <f t="shared" ca="1" si="527"/>
        <v>4103380.5440002386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812618.26354064129</v>
      </c>
      <c r="R547" s="25">
        <f t="array" aca="1" ref="R547" ca="1">INDEX('Lorri 401b'!L:L,MATCH('Retirement Calculator'!A547,'Lorri 401b'!N:N,0),0)</f>
        <v>3279478.5018433477</v>
      </c>
      <c r="S547" s="25">
        <f t="shared" ca="1" si="527"/>
        <v>4092096.7653839891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808075.03400065785</v>
      </c>
      <c r="R548" s="25">
        <f t="array" aca="1" ref="R548" ca="1">INDEX('Lorri 401b'!L:L,MATCH('Retirement Calculator'!A548,'Lorri 401b'!N:N,0),0)</f>
        <v>3272690.9370228471</v>
      </c>
      <c r="S548" s="25">
        <f t="shared" ca="1" si="527"/>
        <v>4080765.9710235051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803512.87433759111</v>
      </c>
      <c r="R549" s="25">
        <f t="array" aca="1" ref="R549" ca="1">INDEX('Lorri 401b'!L:L,MATCH('Retirement Calculator'!A549,'Lorri 401b'!N:N,0),0)</f>
        <v>3265875.0906822612</v>
      </c>
      <c r="S549" s="25">
        <f t="shared" ca="1" si="527"/>
        <v>4069387.9650198524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798931.70567592827</v>
      </c>
      <c r="R550" s="25">
        <f t="array" aca="1" ref="R550" ca="1">INDEX('Lorri 401b'!L:L,MATCH('Retirement Calculator'!A550,'Lorri 401b'!N:N,0),0)</f>
        <v>3259030.8449819228</v>
      </c>
      <c r="S550" s="25">
        <f t="shared" ca="1" si="527"/>
        <v>4057962.5506578512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794331.44881150848</v>
      </c>
      <c r="R551" s="25">
        <f t="array" aca="1" ref="R551" ca="1">INDEX('Lorri 401b'!L:L,MATCH('Retirement Calculator'!A551,'Lorri 401b'!N:N,0),0)</f>
        <v>3252158.0815911661</v>
      </c>
      <c r="S551" s="25">
        <f t="shared" ca="1" si="527"/>
        <v>4046489.5304026743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789712.02421015361</v>
      </c>
      <c r="R552" s="25">
        <f t="array" aca="1" ref="R552" ca="1">INDEX('Lorri 401b'!L:L,MATCH('Retirement Calculator'!A552,'Lorri 401b'!N:N,0),0)</f>
        <v>3245256.6816862812</v>
      </c>
      <c r="S552" s="25">
        <f t="shared" ca="1" si="527"/>
        <v>4034968.7058964348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785073.35200629313</v>
      </c>
      <c r="R553" s="25">
        <f t="array" aca="1" ref="R553" ca="1">INDEX('Lorri 401b'!L:L,MATCH('Retirement Calculator'!A553,'Lorri 401b'!N:N,0),0)</f>
        <v>3238326.5259484597</v>
      </c>
      <c r="S553" s="25">
        <f t="shared" ca="1" si="527"/>
        <v>4023399.8779547531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780415.3520015832</v>
      </c>
      <c r="R554" s="25">
        <f t="array" aca="1" ref="R554" ca="1">INDEX('Lorri 401b'!L:L,MATCH('Retirement Calculator'!A554,'Lorri 401b'!N:N,0),0)</f>
        <v>3231367.4945617304</v>
      </c>
      <c r="S554" s="25">
        <f t="shared" ca="1" si="527"/>
        <v>4011782.8465633136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775737.94366352027</v>
      </c>
      <c r="R555" s="25">
        <f t="array" aca="1" ref="R555" ca="1">INDEX('Lorri 401b'!L:L,MATCH('Retirement Calculator'!A555,'Lorri 401b'!N:N,0),0)</f>
        <v>3224379.4672108898</v>
      </c>
      <c r="S555" s="25">
        <f t="shared" ca="1" si="527"/>
        <v>4000117.4108744101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771041.04612404876</v>
      </c>
      <c r="R556" s="25">
        <f t="array" aca="1" ref="R556" ca="1">INDEX('Lorri 401b'!L:L,MATCH('Retirement Calculator'!A556,'Lorri 401b'!N:N,0),0)</f>
        <v>3217362.3230794207</v>
      </c>
      <c r="S556" s="25">
        <f t="shared" ca="1" si="527"/>
        <v>3988403.3692034697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766324.5781781628</v>
      </c>
      <c r="R557" s="25">
        <f t="array" aca="1" ref="R557" ca="1">INDEX('Lorri 401b'!L:L,MATCH('Retirement Calculator'!A557,'Lorri 401b'!N:N,0),0)</f>
        <v>3210315.9408474038</v>
      </c>
      <c r="S557" s="25">
        <f t="shared" ca="1" si="527"/>
        <v>3976640.5190255665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761588.45828250237</v>
      </c>
      <c r="R558" s="25">
        <f t="array" aca="1" ref="R558" ca="1">INDEX('Lorri 401b'!L:L,MATCH('Retirement Calculator'!A558,'Lorri 401b'!N:N,0),0)</f>
        <v>3203240.1986894202</v>
      </c>
      <c r="S558" s="25">
        <f t="shared" ca="1" si="527"/>
        <v>3964828.6569719226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756832.60455394327</v>
      </c>
      <c r="R559" s="25">
        <f t="array" aca="1" ref="R559" ca="1">INDEX('Lorri 401b'!L:L,MATCH('Retirement Calculator'!A559,'Lorri 401b'!N:N,0),0)</f>
        <v>3196134.9742724448</v>
      </c>
      <c r="S559" s="25">
        <f t="shared" ca="1" si="527"/>
        <v>3952967.5788263883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752056.93476818188</v>
      </c>
      <c r="R560" s="25">
        <f t="array" aca="1" ref="R560" ca="1">INDEX('Lorri 401b'!L:L,MATCH('Retirement Calculator'!A560,'Lorri 401b'!N:N,0),0)</f>
        <v>3189000.1447537323</v>
      </c>
      <c r="S560" s="25">
        <f t="shared" ca="1" si="527"/>
        <v>3941057.079521914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747261.36635831313</v>
      </c>
      <c r="R561" s="25">
        <f t="array" aca="1" ref="R561" ca="1">INDEX('Lorri 401b'!L:L,MATCH('Retirement Calculator'!A561,'Lorri 401b'!N:N,0),0)</f>
        <v>3181835.5867786915</v>
      </c>
      <c r="S561" s="25">
        <f t="shared" ca="1" si="527"/>
        <v>3929096.9531370047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742445.81641340326</v>
      </c>
      <c r="R562" s="25">
        <f t="array" aca="1" ref="R562" ca="1">INDEX('Lorri 401b'!L:L,MATCH('Retirement Calculator'!A562,'Lorri 401b'!N:N,0),0)</f>
        <v>3174641.1764787547</v>
      </c>
      <c r="S562" s="25">
        <f t="shared" ca="1" si="527"/>
        <v>3917086.9928921582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737610.20167705626</v>
      </c>
      <c r="R563" s="25">
        <f t="array" aca="1" ref="R563" ca="1">INDEX('Lorri 401b'!L:L,MATCH('Retirement Calculator'!A563,'Lorri 401b'!N:N,0),0)</f>
        <v>3167416.7894692351</v>
      </c>
      <c r="S563" s="25">
        <f t="shared" ca="1" si="527"/>
        <v>3905026.9911462916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732754.43854597455</v>
      </c>
      <c r="R564" s="25">
        <f t="array" aca="1" ref="R564" ca="1">INDEX('Lorri 401b'!L:L,MATCH('Retirement Calculator'!A564,'Lorri 401b'!N:N,0),0)</f>
        <v>3160162.3008471755</v>
      </c>
      <c r="S564" s="25">
        <f t="shared" ca="1" si="527"/>
        <v>3892916.73939315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727878.4430685133</v>
      </c>
      <c r="R565" s="25">
        <f t="array" aca="1" ref="R565" ca="1">INDEX('Lorri 401b'!L:L,MATCH('Retirement Calculator'!A565,'Lorri 401b'!N:N,0),0)</f>
        <v>3152877.5851891907</v>
      </c>
      <c r="S565" s="25">
        <f t="shared" ca="1" si="527"/>
        <v>3880756.0282577039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722982.13094322931</v>
      </c>
      <c r="R566" s="25">
        <f t="array" aca="1" ref="R566" ca="1">INDEX('Lorri 401b'!L:L,MATCH('Retirement Calculator'!A566,'Lorri 401b'!N:N,0),0)</f>
        <v>3145562.5165492976</v>
      </c>
      <c r="S566" s="25">
        <f t="shared" ca="1" si="527"/>
        <v>3868544.647492527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718065.41751742328</v>
      </c>
      <c r="R567" s="25">
        <f t="array" aca="1" ref="R567" ca="1">INDEX('Lorri 401b'!L:L,MATCH('Retirement Calculator'!A567,'Lorri 401b'!N:N,0),0)</f>
        <v>3138216.9684567386</v>
      </c>
      <c r="S567" s="25">
        <f t="shared" ca="1" si="527"/>
        <v>3856282.3859741618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713128.21778567636</v>
      </c>
      <c r="R568" s="25">
        <f t="array" aca="1" ref="R568" ca="1">INDEX('Lorri 401b'!L:L,MATCH('Retirement Calculator'!A568,'Lorri 401b'!N:N,0),0)</f>
        <v>3130840.8139137938</v>
      </c>
      <c r="S568" s="25">
        <f t="shared" ca="1" si="527"/>
        <v>3843969.0316994702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708170.44638838049</v>
      </c>
      <c r="R569" s="25">
        <f t="array" aca="1" ref="R569" ca="1">INDEX('Lorri 401b'!L:L,MATCH('Retirement Calculator'!A569,'Lorri 401b'!N:N,0),0)</f>
        <v>3123433.9253935865</v>
      </c>
      <c r="S569" s="25">
        <f t="shared" ca="1" si="527"/>
        <v>3831604.3717819671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703192.01761026261</v>
      </c>
      <c r="R570" s="25">
        <f t="array" aca="1" ref="R570" ca="1">INDEX('Lorri 401b'!L:L,MATCH('Retirement Calculator'!A570,'Lorri 401b'!N:N,0),0)</f>
        <v>3115996.1748378784</v>
      </c>
      <c r="S570" s="25">
        <f t="shared" ca="1" si="527"/>
        <v>3819188.1924481411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698192.84537890251</v>
      </c>
      <c r="R571" s="25">
        <f t="array" aca="1" ref="R571" ca="1">INDEX('Lorri 401b'!L:L,MATCH('Retirement Calculator'!A571,'Lorri 401b'!N:N,0),0)</f>
        <v>3108527.433654855</v>
      </c>
      <c r="S571" s="25">
        <f t="shared" ca="1" si="527"/>
        <v>3806720.2790337577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693172.84326324507</v>
      </c>
      <c r="R572" s="25">
        <f t="array" aca="1" ref="R572" ca="1">INDEX('Lorri 401b'!L:L,MATCH('Retirement Calculator'!A572,'Lorri 401b'!N:N,0),0)</f>
        <v>3101027.5727169025</v>
      </c>
      <c r="S572" s="25">
        <f t="shared" ca="1" si="527"/>
        <v>3794200.4159801477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688131.92447210581</v>
      </c>
      <c r="R573" s="25">
        <f t="array" aca="1" ref="R573" ca="1">INDEX('Lorri 401b'!L:L,MATCH('Retirement Calculator'!A573,'Lorri 401b'!N:N,0),0)</f>
        <v>3093496.4623583751</v>
      </c>
      <c r="S573" s="25">
        <f t="shared" ca="1" si="527"/>
        <v>3781628.3868304808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683070.0018526701</v>
      </c>
      <c r="R574" s="25">
        <f t="array" aca="1" ref="R574" ca="1">INDEX('Lorri 401b'!L:L,MATCH('Retirement Calculator'!A574,'Lorri 401b'!N:N,0),0)</f>
        <v>3085933.9723733538</v>
      </c>
      <c r="S574" s="25">
        <f t="shared" ca="1" si="527"/>
        <v>3769003.974226024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677986.98788898671</v>
      </c>
      <c r="R575" s="25">
        <f t="array" aca="1" ref="R575" ca="1">INDEX('Lorri 401b'!L:L,MATCH('Retirement Calculator'!A575,'Lorri 401b'!N:N,0),0)</f>
        <v>3078339.9720133948</v>
      </c>
      <c r="S575" s="25">
        <f t="shared" ca="1" si="527"/>
        <v>3756326.9599023815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672882.79470045469</v>
      </c>
      <c r="R576" s="25">
        <f t="array" aca="1" ref="R576" ca="1">INDEX('Lorri 401b'!L:L,MATCH('Retirement Calculator'!A576,'Lorri 401b'!N:N,0),0)</f>
        <v>3070714.3299852693</v>
      </c>
      <c r="S576" s="25">
        <f t="shared" ca="1" si="527"/>
        <v>3743597.1246857243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667757.33404030371</v>
      </c>
      <c r="R577" s="25">
        <f t="array" aca="1" ref="R577" ca="1">INDEX('Lorri 401b'!L:L,MATCH('Retirement Calculator'!A577,'Lorri 401b'!N:N,0),0)</f>
        <v>3063056.9144486934</v>
      </c>
      <c r="S577" s="25">
        <f t="shared" ca="1" si="527"/>
        <v>3730814.2484889971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662610.51729406882</v>
      </c>
      <c r="R578" s="25">
        <f t="array" aca="1" ref="R578" ca="1">INDEX('Lorri 401b'!L:L,MATCH('Retirement Calculator'!A578,'Lorri 401b'!N:N,0),0)</f>
        <v>3055367.5930140484</v>
      </c>
      <c r="S578" s="25">
        <f t="shared" ca="1" si="527"/>
        <v>3717978.1103081172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657442.25547805801</v>
      </c>
      <c r="R579" s="25">
        <f t="array" aca="1" ref="R579" ca="1">INDEX('Lorri 401b'!L:L,MATCH('Retirement Calculator'!A579,'Lorri 401b'!N:N,0),0)</f>
        <v>3047646.2327400926</v>
      </c>
      <c r="S579" s="25">
        <f t="shared" ca="1" si="527"/>
        <v>3705088.4882181506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652252.45923781372</v>
      </c>
      <c r="R580" s="25">
        <f t="array" aca="1" ref="R580" ca="1">INDEX('Lorri 401b'!L:L,MATCH('Retirement Calculator'!A580,'Lorri 401b'!N:N,0),0)</f>
        <v>3039892.7001316617</v>
      </c>
      <c r="S580" s="25">
        <f t="shared" ca="1" si="527"/>
        <v>3692145.1593694752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647041.03884656844</v>
      </c>
      <c r="R581" s="25">
        <f t="array" aca="1" ref="R581" ca="1">INDEX('Lorri 401b'!L:L,MATCH('Retirement Calculator'!A581,'Lorri 401b'!N:N,0),0)</f>
        <v>3032106.8611373627</v>
      </c>
      <c r="S581" s="25">
        <f t="shared" ca="1" si="527"/>
        <v>3679147.8999839313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641807.90420369303</v>
      </c>
      <c r="R582" s="25">
        <f t="array" aca="1" ref="R582" ca="1">INDEX('Lorri 401b'!L:L,MATCH('Retirement Calculator'!A582,'Lorri 401b'!N:N,0),0)</f>
        <v>3024288.581147254</v>
      </c>
      <c r="S582" s="25">
        <f t="shared" ca="1" si="527"/>
        <v>3666096.4853509469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636552.96483313898</v>
      </c>
      <c r="R583" s="25">
        <f t="array" aca="1" ref="R583" ca="1">INDEX('Lorri 401b'!L:L,MATCH('Retirement Calculator'!A583,'Lorri 401b'!N:N,0),0)</f>
        <v>3016437.7249905197</v>
      </c>
      <c r="S583" s="25">
        <f t="shared" ca="1" si="527"/>
        <v>3652990.6898236587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631276.12988187419</v>
      </c>
      <c r="R584" s="25">
        <f t="array" aca="1" ref="R584" ca="1">INDEX('Lorri 401b'!L:L,MATCH('Retirement Calculator'!A584,'Lorri 401b'!N:N,0),0)</f>
        <v>3008554.1569331321</v>
      </c>
      <c r="S584" s="25">
        <f t="shared" ca="1" si="527"/>
        <v>3639830.2868150063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625977.3081183125</v>
      </c>
      <c r="R585" s="25">
        <f t="array" aca="1" ref="R585" ca="1">INDEX('Lorri 401b'!L:L,MATCH('Retirement Calculator'!A585,'Lorri 401b'!N:N,0),0)</f>
        <v>3000637.7406755057</v>
      </c>
      <c r="S585" s="25">
        <f t="shared" ca="1" si="527"/>
        <v>3626615.0487938183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620656.40793073596</v>
      </c>
      <c r="R586" s="25">
        <f t="array" aca="1" ref="R586" ca="1">INDEX('Lorri 401b'!L:L,MATCH('Retirement Calculator'!A586,'Lorri 401b'!N:N,0),0)</f>
        <v>2992688.3393501393</v>
      </c>
      <c r="S586" s="25">
        <f t="shared" ca="1" si="527"/>
        <v>3613344.7472808752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615313.33732571127</v>
      </c>
      <c r="R587" s="25">
        <f t="array" aca="1" ref="R587" ca="1">INDEX('Lorri 401b'!L:L,MATCH('Retirement Calculator'!A587,'Lorri 401b'!N:N,0),0)</f>
        <v>2984705.8155192505</v>
      </c>
      <c r="S587" s="25">
        <f t="shared" ca="1" si="527"/>
        <v>3600019.1528449617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609948.00392649893</v>
      </c>
      <c r="R588" s="25">
        <f t="array" aca="1" ref="R588" ca="1">INDEX('Lorri 401b'!L:L,MATCH('Retirement Calculator'!A588,'Lorri 401b'!N:N,0),0)</f>
        <v>2976690.0311723994</v>
      </c>
      <c r="S588" s="25">
        <f t="shared" ca="1" si="527"/>
        <v>3586638.0350988982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604560.31497145654</v>
      </c>
      <c r="R589" s="25">
        <f t="array" aca="1" ref="R589" ca="1">INDEX('Lorri 401b'!L:L,MATCH('Retirement Calculator'!A589,'Lorri 401b'!N:N,0),0)</f>
        <v>2968640.8477241034</v>
      </c>
      <c r="S589" s="25">
        <f t="shared" ca="1" si="527"/>
        <v>3573201.1626955597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599150.17731243477</v>
      </c>
      <c r="R590" s="25">
        <f t="array" aca="1" ref="R590" ca="1">INDEX('Lorri 401b'!L:L,MATCH('Retirement Calculator'!A590,'Lorri 401b'!N:N,0),0)</f>
        <v>2960558.1260114391</v>
      </c>
      <c r="S590" s="25">
        <f t="shared" ca="1" si="527"/>
        <v>3559708.3033238738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593717.49741316715</v>
      </c>
      <c r="R591" s="25">
        <f t="array" aca="1" ref="R591" ca="1">INDEX('Lorri 401b'!L:L,MATCH('Retirement Calculator'!A591,'Lorri 401b'!N:N,0),0)</f>
        <v>2952441.7262916388</v>
      </c>
      <c r="S591" s="25">
        <f t="shared" ca="1" si="527"/>
        <v>3546159.2237048061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588262.18134765257</v>
      </c>
      <c r="R592" s="25">
        <f t="array" aca="1" ref="R592" ca="1">INDEX('Lorri 401b'!L:L,MATCH('Retirement Calculator'!A592,'Lorri 401b'!N:N,0),0)</f>
        <v>2944291.5082396725</v>
      </c>
      <c r="S592" s="25">
        <f t="shared" ca="1" si="527"/>
        <v>3532553.6895873249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582784.13479853165</v>
      </c>
      <c r="R593" s="25">
        <f t="array" aca="1" ref="R593" ca="1">INDEX('Lorri 401b'!L:L,MATCH('Retirement Calculator'!A593,'Lorri 401b'!N:N,0),0)</f>
        <v>2936107.3309458233</v>
      </c>
      <c r="S593" s="25">
        <f t="shared" ca="1" si="527"/>
        <v>3518891.4657443548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577283.2630554561</v>
      </c>
      <c r="R594" s="25">
        <f t="array" aca="1" ref="R594" ca="1">INDEX('Lorri 401b'!L:L,MATCH('Retirement Calculator'!A594,'Lorri 401b'!N:N,0),0)</f>
        <v>2927889.0529132499</v>
      </c>
      <c r="S594" s="25">
        <f t="shared" ca="1" si="527"/>
        <v>3505172.3159687063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571759.471013451</v>
      </c>
      <c r="R595" s="25">
        <f t="array" aca="1" ref="R595" ca="1">INDEX('Lorri 401b'!L:L,MATCH('Retirement Calculator'!A595,'Lorri 401b'!N:N,0),0)</f>
        <v>2919636.5320555405</v>
      </c>
      <c r="S595" s="25">
        <f t="shared" ca="1" si="527"/>
        <v>3491396.0030689915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566212.66317127086</v>
      </c>
      <c r="R596" s="25">
        <f t="array" aca="1" ref="R596" ca="1">INDEX('Lorri 401b'!L:L,MATCH('Retirement Calculator'!A596,'Lorri 401b'!N:N,0),0)</f>
        <v>2911349.6256942572</v>
      </c>
      <c r="S596" s="25">
        <f t="shared" ca="1" si="527"/>
        <v>3477562.2888655281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560642.74362974835</v>
      </c>
      <c r="R597" s="25">
        <f t="array" aca="1" ref="R597" ca="1">INDEX('Lorri 401b'!L:L,MATCH('Retirement Calculator'!A597,'Lorri 401b'!N:N,0),0)</f>
        <v>2903028.1905564689</v>
      </c>
      <c r="S597" s="25">
        <f t="shared" ca="1" si="527"/>
        <v>3463670.9341862174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555049.61609013611</v>
      </c>
      <c r="R598" s="25">
        <f t="array" aca="1" ref="R598" ca="1">INDEX('Lorri 401b'!L:L,MATCH('Retirement Calculator'!A598,'Lorri 401b'!N:N,0),0)</f>
        <v>2894672.0827722731</v>
      </c>
      <c r="S598" s="25">
        <f t="shared" ca="1" si="527"/>
        <v>3449721.6988624092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549433.18385244219</v>
      </c>
      <c r="R599" s="25">
        <f t="array" aca="1" ref="R599" ca="1">INDEX('Lorri 401b'!L:L,MATCH('Retirement Calculator'!A599,'Lorri 401b'!N:N,0),0)</f>
        <v>2886281.1578723099</v>
      </c>
      <c r="S599" s="25">
        <f t="shared" ca="1" si="527"/>
        <v>3435714.341724752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543793.34981375793</v>
      </c>
      <c r="R600" s="25">
        <f t="array" aca="1" ref="R600" ca="1">INDEX('Lorri 401b'!L:L,MATCH('Retirement Calculator'!A600,'Lorri 401b'!N:N,0),0)</f>
        <v>2877855.2707852633</v>
      </c>
      <c r="S600" s="25">
        <f t="shared" ca="1" si="527"/>
        <v>3421648.6205990212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538130.01646657905</v>
      </c>
      <c r="R601" s="25">
        <f t="array" aca="1" ref="R601" ca="1">INDEX('Lorri 401b'!L:L,MATCH('Retirement Calculator'!A601,'Lorri 401b'!N:N,0),0)</f>
        <v>2869394.2758353539</v>
      </c>
      <c r="S601" s="25">
        <f t="shared" ca="1" si="527"/>
        <v>3407524.2923019328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532443.0858971203</v>
      </c>
      <c r="R602" s="25">
        <f t="array" aca="1" ref="R602" ca="1">INDEX('Lorri 401b'!L:L,MATCH('Retirement Calculator'!A602,'Lorri 401b'!N:N,0),0)</f>
        <v>2860898.0267398199</v>
      </c>
      <c r="S602" s="25">
        <f t="shared" ca="1" si="527"/>
        <v>3393341.1126369401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526732.45978362218</v>
      </c>
      <c r="R603" s="25">
        <f t="array" aca="1" ref="R603" ca="1">INDEX('Lorri 401b'!L:L,MATCH('Retirement Calculator'!A603,'Lorri 401b'!N:N,0),0)</f>
        <v>2852366.376606388</v>
      </c>
      <c r="S603" s="25">
        <f t="shared" ca="1" si="527"/>
        <v>3379098.8363900101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520998.03939465119</v>
      </c>
      <c r="R604" s="25">
        <f t="array" aca="1" ref="R604" ca="1">INDEX('Lorri 401b'!L:L,MATCH('Retirement Calculator'!A604,'Lorri 401b'!N:N,0),0)</f>
        <v>2843799.1779307337</v>
      </c>
      <c r="S604" s="25">
        <f t="shared" ca="1" si="527"/>
        <v>3364797.2173253847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515239.72558739281</v>
      </c>
      <c r="R605" s="25">
        <f t="array" aca="1" ref="R605" ca="1">INDEX('Lorri 401b'!L:L,MATCH('Retirement Calculator'!A605,'Lorri 401b'!N:N,0),0)</f>
        <v>2835196.2825939306</v>
      </c>
      <c r="S605" s="25">
        <f t="shared" ca="1" si="527"/>
        <v>3350436.0081813233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509457.41880593752</v>
      </c>
      <c r="R606" s="25">
        <f t="array" aca="1" ref="R606" ca="1">INDEX('Lorri 401b'!L:L,MATCH('Retirement Calculator'!A606,'Lorri 401b'!N:N,0),0)</f>
        <v>2826557.5418598908</v>
      </c>
      <c r="S606" s="25">
        <f t="shared" ca="1" si="527"/>
        <v>3336014.9606658285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503651.01907955948</v>
      </c>
      <c r="R607" s="25">
        <f t="array" aca="1" ref="R607" ca="1">INDEX('Lorri 401b'!L:L,MATCH('Retirement Calculator'!A607,'Lorri 401b'!N:N,0),0)</f>
        <v>2817882.8063727925</v>
      </c>
      <c r="S607" s="25">
        <f t="shared" ca="1" si="527"/>
        <v>3321533.8254523519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497820.4260209882</v>
      </c>
      <c r="R608" s="25">
        <f t="array" aca="1" ref="R608" ca="1">INDEX('Lorri 401b'!L:L,MATCH('Retirement Calculator'!A608,'Lorri 401b'!N:N,0),0)</f>
        <v>2809171.926154498</v>
      </c>
      <c r="S608" s="25">
        <f t="shared" ca="1" si="527"/>
        <v>3306992.3521754863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491965.53882467293</v>
      </c>
      <c r="R609" s="25">
        <f t="array" aca="1" ref="R609" ca="1">INDEX('Lorri 401b'!L:L,MATCH('Retirement Calculator'!A609,'Lorri 401b'!N:N,0),0)</f>
        <v>2800424.7506019603</v>
      </c>
      <c r="S609" s="25">
        <f t="shared" ca="1" si="527"/>
        <v>3292390.2894266332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486086.25626503961</v>
      </c>
      <c r="R610" s="25">
        <f t="array" aca="1" ref="R610" ca="1">INDEX('Lorri 401b'!L:L,MATCH('Retirement Calculator'!A610,'Lorri 401b'!N:N,0),0)</f>
        <v>2791641.1284846207</v>
      </c>
      <c r="S610" s="25">
        <f t="shared" ca="1" si="527"/>
        <v>3277727.3847496603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480182.47669474117</v>
      </c>
      <c r="R611" s="25">
        <f t="array" aca="1" ref="R611" ca="1">INDEX('Lorri 401b'!L:L,MATCH('Retirement Calculator'!A611,'Lorri 401b'!N:N,0),0)</f>
        <v>2782820.9079417922</v>
      </c>
      <c r="S611" s="25">
        <f t="shared" ca="1" si="527"/>
        <v>3263003.3846365334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474254.09804289986</v>
      </c>
      <c r="R612" s="25">
        <f t="array" aca="1" ref="R612" ca="1">INDEX('Lorri 401b'!L:L,MATCH('Retirement Calculator'!A612,'Lorri 401b'!N:N,0),0)</f>
        <v>2773963.9364800351</v>
      </c>
      <c r="S612" s="25">
        <f t="shared" ca="1" si="527"/>
        <v>3248218.0345229348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468301.01781334251</v>
      </c>
      <c r="R613" s="25">
        <f t="array" aca="1" ref="R613" ca="1">INDEX('Lorri 401b'!L:L,MATCH('Retirement Calculator'!A613,'Lorri 401b'!N:N,0),0)</f>
        <v>2765070.0609705206</v>
      </c>
      <c r="S613" s="25">
        <f t="shared" ca="1" si="527"/>
        <v>3233371.0787838632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462323.13308282866</v>
      </c>
      <c r="R614" s="25">
        <f t="array" aca="1" ref="R614" ca="1">INDEX('Lorri 401b'!L:L,MATCH('Retirement Calculator'!A614,'Lorri 401b'!N:N,0),0)</f>
        <v>2756139.1276463834</v>
      </c>
      <c r="S614" s="25">
        <f t="shared" ca="1" si="527"/>
        <v>3218462.2607292118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456320.340499271</v>
      </c>
      <c r="R615" s="25">
        <f t="array" aca="1" ref="R615" ca="1">INDEX('Lorri 401b'!L:L,MATCH('Retirement Calculator'!A615,'Lorri 401b'!N:N,0),0)</f>
        <v>2747170.9821000621</v>
      </c>
      <c r="S615" s="25">
        <f t="shared" ca="1" si="527"/>
        <v>3203491.3225993332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450292.53627994854</v>
      </c>
      <c r="R616" s="25">
        <f t="array" aca="1" ref="R616" ca="1">INDEX('Lorri 401b'!L:L,MATCH('Retirement Calculator'!A616,'Lorri 401b'!N:N,0),0)</f>
        <v>2738165.4692806313</v>
      </c>
      <c r="S616" s="25">
        <f t="shared" ca="1" si="527"/>
        <v>3188458.0055605797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444239.61620971223</v>
      </c>
      <c r="R617" s="25">
        <f t="array" aca="1" ref="R617" ca="1">INDEX('Lorri 401b'!L:L,MATCH('Retirement Calculator'!A617,'Lorri 401b'!N:N,0),0)</f>
        <v>2729122.4334911192</v>
      </c>
      <c r="S617" s="25">
        <f t="shared" ca="1" si="527"/>
        <v>3173362.0497008315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438161.47563918325</v>
      </c>
      <c r="R618" s="25">
        <f t="array" aca="1" ref="R618" ca="1">INDEX('Lorri 401b'!L:L,MATCH('Retirement Calculator'!A618,'Lorri 401b'!N:N,0),0)</f>
        <v>2720041.7183858175</v>
      </c>
      <c r="S618" s="25">
        <f t="shared" ca="1" si="527"/>
        <v>3158203.1940250006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432058.00948294374</v>
      </c>
      <c r="R619" s="25">
        <f t="array" aca="1" ref="R619" ca="1">INDEX('Lorri 401b'!L:L,MATCH('Retirement Calculator'!A619,'Lorri 401b'!N:N,0),0)</f>
        <v>2710923.1669675773</v>
      </c>
      <c r="S619" s="25">
        <f t="shared" ca="1" si="527"/>
        <v>3142981.1764505212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425929.1122177199</v>
      </c>
      <c r="R620" s="25">
        <f t="array" aca="1" ref="R620" ca="1">INDEX('Lorri 401b'!L:L,MATCH('Retirement Calculator'!A620,'Lorri 401b'!N:N,0),0)</f>
        <v>2701766.6215850944</v>
      </c>
      <c r="S620" s="25">
        <f t="shared" ca="1" si="527"/>
        <v>3127695.733802814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419774.67788055766</v>
      </c>
      <c r="R621" s="25">
        <f t="array" aca="1" ref="R621" ca="1">INDEX('Lorri 401b'!L:L,MATCH('Retirement Calculator'!A621,'Lorri 401b'!N:N,0),0)</f>
        <v>2692571.9239301845</v>
      </c>
      <c r="S621" s="25">
        <f t="shared" ca="1" si="527"/>
        <v>3112346.6018107422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413594.60006699053</v>
      </c>
      <c r="R622" s="25">
        <f t="array" aca="1" ref="R622" ca="1">INDEX('Lorri 401b'!L:L,MATCH('Retirement Calculator'!A622,'Lorri 401b'!N:N,0),0)</f>
        <v>2683338.9150350457</v>
      </c>
      <c r="S622" s="25">
        <f t="shared" ca="1" si="527"/>
        <v>3096933.5151020363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407388.77192920021</v>
      </c>
      <c r="R623" s="25">
        <f t="array" aca="1" ref="R623" ca="1">INDEX('Lorri 401b'!L:L,MATCH('Retirement Calculator'!A623,'Lorri 401b'!N:N,0),0)</f>
        <v>2674067.4352695104</v>
      </c>
      <c r="S623" s="25">
        <f t="shared" ca="1" si="527"/>
        <v>3081456.2071987106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401157.08617416915</v>
      </c>
      <c r="R624" s="25">
        <f t="array" aca="1" ref="R624" ca="1">INDEX('Lorri 401b'!L:L,MATCH('Retirement Calculator'!A624,'Lorri 401b'!N:N,0),0)</f>
        <v>2664757.3243382853</v>
      </c>
      <c r="S624" s="25">
        <f t="shared" ca="1" si="527"/>
        <v>3065914.4105124543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394899.43506182544</v>
      </c>
      <c r="R625" s="25">
        <f t="array" aca="1" ref="R625" ca="1">INDEX('Lorri 401b'!L:L,MATCH('Retirement Calculator'!A625,'Lorri 401b'!N:N,0),0)</f>
        <v>2655408.4212781801</v>
      </c>
      <c r="S625" s="25">
        <f t="shared" ca="1" si="527"/>
        <v>3050307.8563400055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388615.71040318027</v>
      </c>
      <c r="R626" s="25">
        <f t="array" aca="1" ref="R626" ca="1">INDEX('Lorri 401b'!L:L,MATCH('Retirement Calculator'!A626,'Lorri 401b'!N:N,0),0)</f>
        <v>2646020.5644553248</v>
      </c>
      <c r="S626" s="25">
        <f t="shared" ca="1" si="527"/>
        <v>3034636.274858505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382305.80355845741</v>
      </c>
      <c r="R627" s="25">
        <f t="array" aca="1" ref="R627" ca="1">INDEX('Lorri 401b'!L:L,MATCH('Retirement Calculator'!A627,'Lorri 401b'!N:N,0),0)</f>
        <v>2636593.591562374</v>
      </c>
      <c r="S627" s="25">
        <f t="shared" ca="1" si="527"/>
        <v>3018899.3951208312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375969.60543521488</v>
      </c>
      <c r="R628" s="25">
        <f t="array" aca="1" ref="R628" ca="1">INDEX('Lorri 401b'!L:L,MATCH('Retirement Calculator'!A628,'Lorri 401b'!N:N,0),0)</f>
        <v>2627127.3396157026</v>
      </c>
      <c r="S628" s="25">
        <f t="shared" ca="1" si="527"/>
        <v>3003096.9450509176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369607.00648645888</v>
      </c>
      <c r="R629" s="25">
        <f t="array" aca="1" ref="R629" ca="1">INDEX('Lorri 401b'!L:L,MATCH('Retirement Calculator'!A629,'Lorri 401b'!N:N,0),0)</f>
        <v>2617621.6449525869</v>
      </c>
      <c r="S629" s="25">
        <f t="shared" ca="1" si="527"/>
        <v>2987228.6514390456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363217.8967087497</v>
      </c>
      <c r="R630" s="25">
        <f t="array" aca="1" ref="R630" ca="1">INDEX('Lorri 401b'!L:L,MATCH('Retirement Calculator'!A630,'Lorri 401b'!N:N,0),0)</f>
        <v>2608076.3432283746</v>
      </c>
      <c r="S630" s="25">
        <f t="shared" ca="1" si="527"/>
        <v>2971294.2399371243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356802.16564030008</v>
      </c>
      <c r="R631" s="25">
        <f t="array" aca="1" ref="R631" ca="1">INDEX('Lorri 401b'!L:L,MATCH('Retirement Calculator'!A631,'Lorri 401b'!N:N,0),0)</f>
        <v>2598491.2694136449</v>
      </c>
      <c r="S631" s="25">
        <f t="shared" ca="1" si="527"/>
        <v>2955293.4350539451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350359.70235906524</v>
      </c>
      <c r="R632" s="25">
        <f t="array" aca="1" ref="R632" ca="1">INDEX('Lorri 401b'!L:L,MATCH('Retirement Calculator'!A632,'Lorri 401b'!N:N,0),0)</f>
        <v>2588866.2577913539</v>
      </c>
      <c r="S632" s="25">
        <f t="shared" ca="1" si="527"/>
        <v>2939225.9601504193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343890.39548082527</v>
      </c>
      <c r="R633" s="25">
        <f t="array" aca="1" ref="R633" ca="1">INDEX('Lorri 401b'!L:L,MATCH('Retirement Calculator'!A633,'Lorri 401b'!N:N,0),0)</f>
        <v>2579201.1419539698</v>
      </c>
      <c r="S633" s="25">
        <f t="shared" ca="1" si="527"/>
        <v>2923091.5374347949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337394.13315725932</v>
      </c>
      <c r="R634" s="25">
        <f t="array" aca="1" ref="R634" ca="1">INDEX('Lorri 401b'!L:L,MATCH('Retirement Calculator'!A634,'Lorri 401b'!N:N,0),0)</f>
        <v>2569495.7548005967</v>
      </c>
      <c r="S634" s="25">
        <f t="shared" ca="1" si="527"/>
        <v>2906889.8879578561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330870.80307401181</v>
      </c>
      <c r="R635" s="25">
        <f t="array" aca="1" ref="R635" ca="1">INDEX('Lorri 401b'!L:L,MATCH('Retirement Calculator'!A635,'Lorri 401b'!N:N,0),0)</f>
        <v>2559749.9285340845</v>
      </c>
      <c r="S635" s="25">
        <f t="shared" ca="1" si="527"/>
        <v>2890620.7316080965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324320.29244875076</v>
      </c>
      <c r="R636" s="25">
        <f t="array" aca="1" ref="R636" ca="1">INDEX('Lorri 401b'!L:L,MATCH('Retirement Calculator'!A636,'Lorri 401b'!N:N,0),0)</f>
        <v>2549963.4946581288</v>
      </c>
      <c r="S636" s="25">
        <f t="shared" ca="1" si="527"/>
        <v>2874283.7871068795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317742.48802921781</v>
      </c>
      <c r="R637" s="25">
        <f t="array" aca="1" ref="R637" ca="1">INDEX('Lorri 401b'!L:L,MATCH('Retirement Calculator'!A637,'Lorri 401b'!N:N,0),0)</f>
        <v>2540136.2839743565</v>
      </c>
      <c r="S637" s="25">
        <f t="shared" ca="1" si="527"/>
        <v>2857878.7720035743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311137.27609127015</v>
      </c>
      <c r="R638" s="25">
        <f t="array" aca="1" ref="R638" ca="1">INDEX('Lorri 401b'!L:L,MATCH('Retirement Calculator'!A638,'Lorri 401b'!N:N,0),0)</f>
        <v>2530268.1265794015</v>
      </c>
      <c r="S638" s="25">
        <f t="shared" ca="1" si="527"/>
        <v>2841405.4026706717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304504.54243691434</v>
      </c>
      <c r="R639" s="25">
        <f t="array" aca="1" ref="R639" ca="1">INDEX('Lorri 401b'!L:L,MATCH('Retirement Calculator'!A639,'Lorri 401b'!N:N,0),0)</f>
        <v>2520358.8518619677</v>
      </c>
      <c r="S639" s="25">
        <f t="shared" ca="1" si="527"/>
        <v>2824863.3942988822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297844.17239233205</v>
      </c>
      <c r="R640" s="25">
        <f t="array" aca="1" ref="R640" ca="1">INDEX('Lorri 401b'!L:L,MATCH('Retirement Calculator'!A640,'Lorri 401b'!N:N,0),0)</f>
        <v>2510408.2884998783</v>
      </c>
      <c r="S640" s="25">
        <f t="shared" ca="1" si="527"/>
        <v>2808252.4608922102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291156.05080589734</v>
      </c>
      <c r="R641" s="25">
        <f t="array" aca="1" ref="R641" ca="1">INDEX('Lorri 401b'!L:L,MATCH('Retirement Calculator'!A641,'Lorri 401b'!N:N,0),0)</f>
        <v>2500416.2644571131</v>
      </c>
      <c r="S641" s="25">
        <f t="shared" ca="1" si="527"/>
        <v>2791572.3152630106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284440.06204618583</v>
      </c>
      <c r="R642" s="25">
        <f t="array" aca="1" ref="R642" ca="1">INDEX('Lorri 401b'!L:L,MATCH('Retirement Calculator'!A642,'Lorri 401b'!N:N,0),0)</f>
        <v>2490382.6069808365</v>
      </c>
      <c r="S642" s="25">
        <f t="shared" ca="1" si="527"/>
        <v>2774822.6690270221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277696.08999997552</v>
      </c>
      <c r="R643" s="25">
        <f t="array" aca="1" ref="R643" ca="1">INDEX('Lorri 401b'!L:L,MATCH('Retirement Calculator'!A643,'Lorri 401b'!N:N,0),0)</f>
        <v>2480307.1425984087</v>
      </c>
      <c r="S643" s="25">
        <f t="shared" ca="1" si="527"/>
        <v>2758003.2325983844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270924.01807023934</v>
      </c>
      <c r="R644" s="25">
        <f t="array" aca="1" ref="R644" ca="1">INDEX('Lorri 401b'!L:L,MATCH('Retirement Calculator'!A644,'Lorri 401b'!N:N,0),0)</f>
        <v>2470189.6971143875</v>
      </c>
      <c r="S644" s="25">
        <f t="shared" ca="1" si="527"/>
        <v>2741113.7151846271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264123.72917412926</v>
      </c>
      <c r="R645" s="25">
        <f t="array" aca="1" ref="R645" ca="1">INDEX('Lorri 401b'!L:L,MATCH('Retirement Calculator'!A645,'Lorri 401b'!N:N,0),0)</f>
        <v>2460030.0956075164</v>
      </c>
      <c r="S645" s="25">
        <f t="shared" ca="1" si="527"/>
        <v>2724153.8247816456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257295.10574095204</v>
      </c>
      <c r="R646" s="25">
        <f t="array" aca="1" ref="R646" ca="1">INDEX('Lorri 401b'!L:L,MATCH('Retirement Calculator'!A646,'Lorri 401b'!N:N,0),0)</f>
        <v>2449828.1624276997</v>
      </c>
      <c r="S646" s="25">
        <f t="shared" ca="1" si="527"/>
        <v>2707123.2681686515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250438.02971013659</v>
      </c>
      <c r="R647" s="25">
        <f t="array" aca="1" ref="R647" ca="1">INDEX('Lorri 401b'!L:L,MATCH('Retirement Calculator'!A647,'Lorri 401b'!N:N,0),0)</f>
        <v>2439583.7211929671</v>
      </c>
      <c r="S647" s="25">
        <f t="shared" ca="1" si="527"/>
        <v>2690021.7509031035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243552.38252919272</v>
      </c>
      <c r="R648" s="25">
        <f t="array" aca="1" ref="R648" ca="1">INDEX('Lorri 401b'!L:L,MATCH('Retirement Calculator'!A648,'Lorri 401b'!N:N,0),0)</f>
        <v>2429296.5947864233</v>
      </c>
      <c r="S648" s="25">
        <f t="shared" ca="1" si="527"/>
        <v>2672848.9773156159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236638.04515166159</v>
      </c>
      <c r="R649" s="25">
        <f t="array" aca="1" ref="R649" ca="1">INDEX('Lorri 401b'!L:L,MATCH('Retirement Calculator'!A649,'Lorri 401b'!N:N,0),0)</f>
        <v>2418966.6053531854</v>
      </c>
      <c r="S649" s="25">
        <f t="shared" ca="1" si="527"/>
        <v>2655604.6505048471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229694.89803505741</v>
      </c>
      <c r="R650" s="25">
        <f t="array" aca="1" ref="R650" ca="1">INDEX('Lorri 401b'!L:L,MATCH('Retirement Calculator'!A650,'Lorri 401b'!N:N,0),0)</f>
        <v>2408593.5742973094</v>
      </c>
      <c r="S650" s="25">
        <f t="shared" ca="1" si="527"/>
        <v>2638288.4723323667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222722.82113880073</v>
      </c>
      <c r="R651" s="25">
        <f t="array" aca="1" ref="R651" ca="1">INDEX('Lorri 401b'!L:L,MATCH('Retirement Calculator'!A651,'Lorri 401b'!N:N,0),0)</f>
        <v>2398177.3222787003</v>
      </c>
      <c r="S651" s="25">
        <f t="shared" ca="1" si="527"/>
        <v>2620900.1434175009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215721.69392214299</v>
      </c>
      <c r="R652" s="25">
        <f t="array" aca="1" ref="R652" ca="1">INDEX('Lorri 401b'!L:L,MATCH('Retirement Calculator'!A652,'Lorri 401b'!N:N,0),0)</f>
        <v>2387717.6692100135</v>
      </c>
      <c r="S652" s="25">
        <f t="shared" ca="1" si="527"/>
        <v>2603439.3631321564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208691.39534208251</v>
      </c>
      <c r="R653" s="25">
        <f t="array" aca="1" ref="R653" ca="1">INDEX('Lorri 401b'!L:L,MATCH('Retirement Calculator'!A653,'Lorri 401b'!N:N,0),0)</f>
        <v>2377214.4342535408</v>
      </c>
      <c r="S653" s="25">
        <f t="shared" ca="1" si="527"/>
        <v>2585905.8295956235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201631.80385127178</v>
      </c>
      <c r="R654" s="25">
        <f t="array" aca="1" ref="R654" ca="1">INDEX('Lorri 401b'!L:L,MATCH('Retirement Calculator'!A654,'Lorri 401b'!N:N,0),0)</f>
        <v>2366667.4358180827</v>
      </c>
      <c r="S654" s="25">
        <f t="shared" ca="1" si="527"/>
        <v>2568299.2396693546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194542.79739591599</v>
      </c>
      <c r="R655" s="25">
        <f t="array" aca="1" ref="R655" ca="1">INDEX('Lorri 401b'!L:L,MATCH('Retirement Calculator'!A655,'Lorri 401b'!N:N,0),0)</f>
        <v>2356076.49155581</v>
      </c>
      <c r="S655" s="25">
        <f t="shared" ca="1" si="527"/>
        <v>2550619.2889517262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187424.25341366287</v>
      </c>
      <c r="R656" s="25">
        <f t="array" aca="1" ref="R656" ca="1">INDEX('Lorri 401b'!L:L,MATCH('Retirement Calculator'!A656,'Lorri 401b'!N:N,0),0)</f>
        <v>2345441.4183591115</v>
      </c>
      <c r="S656" s="25">
        <f t="shared" ca="1" si="527"/>
        <v>2532865.6717727743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180276.0488314837</v>
      </c>
      <c r="R657" s="25">
        <f t="array" aca="1" ref="R657" ca="1">INDEX('Lorri 401b'!L:L,MATCH('Retirement Calculator'!A657,'Lorri 401b'!N:N,0),0)</f>
        <v>2334762.0323574268</v>
      </c>
      <c r="S657" s="25">
        <f t="shared" ca="1" si="527"/>
        <v>2515038.0811889106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173098.06006354545</v>
      </c>
      <c r="R658" s="25">
        <f t="array" aca="1" ref="R658" ca="1">INDEX('Lorri 401b'!L:L,MATCH('Retirement Calculator'!A658,'Lorri 401b'!N:N,0),0)</f>
        <v>2324038.148914068</v>
      </c>
      <c r="S658" s="25">
        <f t="shared" ca="1" si="527"/>
        <v>2497136.2089776136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165890.16300907414</v>
      </c>
      <c r="R659" s="25">
        <f t="array" aca="1" ref="R659" ca="1">INDEX('Lorri 401b'!L:L,MATCH('Retirement Calculator'!A659,'Lorri 401b'!N:N,0),0)</f>
        <v>2313269.5826230287</v>
      </c>
      <c r="S659" s="25">
        <f t="shared" ca="1" si="527"/>
        <v>2479159.7456321027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158652.23305020918</v>
      </c>
      <c r="R660" s="25">
        <f t="array" aca="1" ref="R660" ca="1">INDEX('Lorri 401b'!L:L,MATCH('Retirement Calculator'!A660,'Lorri 401b'!N:N,0),0)</f>
        <v>2302456.1473057768</v>
      </c>
      <c r="S660" s="25">
        <f t="shared" ca="1" si="527"/>
        <v>2461108.3803559858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151384.14504984897</v>
      </c>
      <c r="R661" s="25">
        <f t="array" aca="1" ref="R661" ca="1">INDEX('Lorri 401b'!L:L,MATCH('Retirement Calculator'!A661,'Lorri 401b'!N:N,0),0)</f>
        <v>2291597.6560080363</v>
      </c>
      <c r="S661" s="25">
        <f t="shared" ca="1" si="527"/>
        <v>2442981.8010578854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144085.77334948725</v>
      </c>
      <c r="R662" s="25">
        <f t="array" aca="1" ref="R662" ca="1">INDEX('Lorri 401b'!L:L,MATCH('Retirement Calculator'!A662,'Lorri 401b'!N:N,0),0)</f>
        <v>2280693.9209965551</v>
      </c>
      <c r="S662" s="25">
        <f t="shared" ca="1" si="527"/>
        <v>2424779.6943460423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136756.99176704069</v>
      </c>
      <c r="R663" s="25">
        <f t="array" aca="1" ref="R663" ca="1">INDEX('Lorri 401b'!L:L,MATCH('Retirement Calculator'!A663,'Lorri 401b'!N:N,0),0)</f>
        <v>2269744.7537558596</v>
      </c>
      <c r="S663" s="25">
        <f t="shared" ca="1" si="527"/>
        <v>2406501.7455229005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129397.67359466726</v>
      </c>
      <c r="R664" s="25">
        <f t="array" aca="1" ref="R664" ca="1">INDEX('Lorri 401b'!L:L,MATCH('Retirement Calculator'!A664,'Lorri 401b'!N:N,0),0)</f>
        <v>2258749.9649849944</v>
      </c>
      <c r="S664" s="25">
        <f t="shared" ca="1" si="527"/>
        <v>2388147.6385796615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122007.69159657561</v>
      </c>
      <c r="R665" s="25">
        <f t="array" aca="1" ref="R665" ca="1">INDEX('Lorri 401b'!L:L,MATCH('Retirement Calculator'!A665,'Lorri 401b'!N:N,0),0)</f>
        <v>2247709.3645942505</v>
      </c>
      <c r="S665" s="25">
        <f t="shared" ca="1" si="527"/>
        <v>2369717.056190826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114586.91800682523</v>
      </c>
      <c r="R666" s="25">
        <f t="array" aca="1" ref="R666" ca="1">INDEX('Lorri 401b'!L:L,MATCH('Retirement Calculator'!A666,'Lorri 401b'!N:N,0),0)</f>
        <v>2236622.7617018786</v>
      </c>
      <c r="S666" s="25">
        <f t="shared" ca="1" si="527"/>
        <v>2351209.6797087039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107135.22452711756</v>
      </c>
      <c r="R667" s="25">
        <f t="array" aca="1" ref="R667" ca="1">INDEX('Lorri 401b'!L:L,MATCH('Retirement Calculator'!A667,'Lorri 401b'!N:N,0),0)</f>
        <v>2225489.9646307887</v>
      </c>
      <c r="S667" s="25">
        <f t="shared" ca="1" si="527"/>
        <v>2332625.189157906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99652.482324577781</v>
      </c>
      <c r="R668" s="25">
        <f t="array" aca="1" ref="R668" ca="1">INDEX('Lorri 401b'!L:L,MATCH('Retirement Calculator'!A668,'Lorri 401b'!N:N,0),0)</f>
        <v>2214310.7809052356</v>
      </c>
      <c r="S668" s="25">
        <f t="shared" ca="1" si="527"/>
        <v>2313963.2632298134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92138.562029527413</v>
      </c>
      <c r="R669" s="25">
        <f t="array" aca="1" ref="R669" ca="1">INDEX('Lorri 401b'!L:L,MATCH('Retirement Calculator'!A669,'Lorri 401b'!N:N,0),0)</f>
        <v>2203085.0172474929</v>
      </c>
      <c r="S669" s="25">
        <f t="shared" ca="1" si="527"/>
        <v>2295223.5792770204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84593.333733247666</v>
      </c>
      <c r="R670" s="25">
        <f t="array" aca="1" ref="R670" ca="1">INDEX('Lorri 401b'!L:L,MATCH('Retirement Calculator'!A670,'Lorri 401b'!N:N,0),0)</f>
        <v>2191812.4795745094</v>
      </c>
      <c r="S670" s="25">
        <f t="shared" ca="1" si="527"/>
        <v>2276405.813307757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77016.66698573342</v>
      </c>
      <c r="R671" s="25">
        <f t="array" aca="1" ref="R671" ca="1">INDEX('Lorri 401b'!L:L,MATCH('Retirement Calculator'!A671,'Lorri 401b'!N:N,0),0)</f>
        <v>2180492.9729945553</v>
      </c>
      <c r="S671" s="25">
        <f t="shared" ca="1" si="527"/>
        <v>2257509.6399802887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69408.430793437874</v>
      </c>
      <c r="R672" s="25">
        <f t="array" aca="1" ref="R672" ca="1">INDEX('Lorri 401b'!L:L,MATCH('Retirement Calculator'!A672,'Lorri 401b'!N:N,0),0)</f>
        <v>2169126.3018038515</v>
      </c>
      <c r="S672" s="25">
        <f t="shared" ca="1" si="527"/>
        <v>2238534.7325972896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61768.493617007764</v>
      </c>
      <c r="R673" s="25">
        <f t="array" aca="1" ref="R673" ca="1">INDEX('Lorri 401b'!L:L,MATCH('Retirement Calculator'!A673,'Lorri 401b'!N:N,0),0)</f>
        <v>2157712.2694831863</v>
      </c>
      <c r="S673" s="25">
        <f t="shared" ca="1" si="527"/>
        <v>2219480.7631001943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54096.723369009189</v>
      </c>
      <c r="R674" s="25">
        <f t="array" aca="1" ref="R674" ca="1">INDEX('Lorri 401b'!L:L,MATCH('Retirement Calculator'!A674,'Lorri 401b'!N:N,0),0)</f>
        <v>2146250.6786945183</v>
      </c>
      <c r="S674" s="25">
        <f t="shared" ca="1" si="527"/>
        <v>2200347.4020635276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46392.987411643953</v>
      </c>
      <c r="R675" s="25">
        <f t="array" aca="1" ref="R675" ca="1">INDEX('Lorri 401b'!L:L,MATCH('Retirement Calculator'!A675,'Lorri 401b'!N:N,0),0)</f>
        <v>2134741.3312775642</v>
      </c>
      <c r="S675" s="25">
        <f t="shared" ca="1" si="527"/>
        <v>2181134.318689208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38657.152554456363</v>
      </c>
      <c r="R676" s="25">
        <f t="array" aca="1" ref="R676" ca="1">INDEX('Lorri 401b'!L:L,MATCH('Retirement Calculator'!A676,'Lorri 401b'!N:N,0),0)</f>
        <v>2123184.0282463729</v>
      </c>
      <c r="S676" s="25">
        <f t="shared" ca="1" si="527"/>
        <v>2161841.1808008291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30889.085052030496</v>
      </c>
      <c r="R677" s="25">
        <f t="array" aca="1" ref="R677" ca="1">INDEX('Lorri 401b'!L:L,MATCH('Retirement Calculator'!A677,'Lorri 401b'!N:N,0),0)</f>
        <v>2111578.569785885</v>
      </c>
      <c r="S677" s="25">
        <f t="shared" ca="1" si="527"/>
        <v>2142467.6548379157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23088.650601677855</v>
      </c>
      <c r="R678" s="25">
        <f t="array" aca="1" ref="R678" ca="1">INDEX('Lorri 401b'!L:L,MATCH('Retirement Calculator'!A678,'Lorri 401b'!N:N,0),0)</f>
        <v>2099924.7552484781</v>
      </c>
      <c r="S678" s="25">
        <f t="shared" ca="1" si="527"/>
        <v>2123013.4058501562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15255.714341115412</v>
      </c>
      <c r="R679" s="25">
        <f t="array" aca="1" ref="R679" ca="1">INDEX('Lorri 401b'!L:L,MATCH('Retirement Calculator'!A679,'Lorri 401b'!N:N,0),0)</f>
        <v>2088222.3831504988</v>
      </c>
      <c r="S679" s="25">
        <f t="shared" ca="1" si="527"/>
        <v>2103478.0974916141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7390.1408461339579</v>
      </c>
      <c r="R680" s="25">
        <f t="array" aca="1" ref="R680" ca="1">INDEX('Lorri 401b'!L:L,MATCH('Retirement Calculator'!A680,'Lorri 401b'!N:N,0),0)</f>
        <v>2076471.2511687782</v>
      </c>
      <c r="S680" s="25">
        <f t="shared" ca="1" si="527"/>
        <v>2083861.3920149121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-508.20587174325266</v>
      </c>
      <c r="R681" s="25">
        <f t="array" aca="1" ref="R681" ca="1">INDEX('Lorri 401b'!L:L,MATCH('Retirement Calculator'!A681,'Lorri 401b'!N:N,0),0)</f>
        <v>2064671.1561371335</v>
      </c>
      <c r="S681" s="25">
        <f t="shared" ca="1" si="527"/>
        <v>2064162.9502653903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-8439.4623676116189</v>
      </c>
      <c r="R682" s="25">
        <f t="array" aca="1" ref="R682" ca="1">INDEX('Lorri 401b'!L:L,MATCH('Retirement Calculator'!A682,'Lorri 401b'!N:N,0),0)</f>
        <v>2052821.894042857</v>
      </c>
      <c r="S682" s="25">
        <f t="shared" ca="1" si="527"/>
        <v>2044382.4316752453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-16403.765765546104</v>
      </c>
      <c r="R683" s="25">
        <f t="array" aca="1" ref="R683" ca="1">INDEX('Lorri 401b'!L:L,MATCH('Retirement Calculator'!A683,'Lorri 401b'!N:N,0),0)</f>
        <v>2040923.2600231876</v>
      </c>
      <c r="S683" s="25">
        <f t="shared" ca="1" si="527"/>
        <v>2024519.4942576415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-24401.25376097198</v>
      </c>
      <c r="R684" s="25">
        <f t="array" aca="1" ref="R684" ca="1">INDEX('Lorri 401b'!L:L,MATCH('Retirement Calculator'!A684,'Lorri 401b'!N:N,0),0)</f>
        <v>2028975.0483617696</v>
      </c>
      <c r="S684" s="25">
        <f t="shared" ca="1" si="527"/>
        <v>2004573.7946007976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-32432.064623045466</v>
      </c>
      <c r="R685" s="25">
        <f t="array" aca="1" ref="R685" ca="1">INDEX('Lorri 401b'!L:L,MATCH('Retirement Calculator'!A685,'Lorri 401b'!N:N,0),0)</f>
        <v>2016977.0524850958</v>
      </c>
      <c r="S685" s="25">
        <f t="shared" ca="1" si="527"/>
        <v>1984544.9878620503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-40496.33719704426</v>
      </c>
      <c r="R686" s="25">
        <f t="array" aca="1" ref="R686" ca="1">INDEX('Lorri 401b'!L:L,MATCH('Retirement Calculator'!A686,'Lorri 401b'!N:N,0),0)</f>
        <v>2004929.0649589358</v>
      </c>
      <c r="S686" s="25">
        <f t="shared" ca="1" si="527"/>
        <v>1964432.7277618917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-48594.21090676805</v>
      </c>
      <c r="R687" s="25">
        <f t="array" aca="1" ref="R687" ca="1">INDEX('Lorri 401b'!L:L,MATCH('Retirement Calculator'!A687,'Lorri 401b'!N:N,0),0)</f>
        <v>1992830.8774847502</v>
      </c>
      <c r="S687" s="25">
        <f t="shared" ca="1" si="527"/>
        <v>1944236.6665779823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-56725.825756949023</v>
      </c>
      <c r="R688" s="25">
        <f t="array" aca="1" ref="R688" ca="1">INDEX('Lorri 401b'!L:L,MATCH('Retirement Calculator'!A688,'Lorri 401b'!N:N,0),0)</f>
        <v>1980682.2808960888</v>
      </c>
      <c r="S688" s="25">
        <f t="shared" ca="1" si="527"/>
        <v>1923956.4551391397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-64891.322335672419</v>
      </c>
      <c r="R689" s="25">
        <f t="array" aca="1" ref="R689" ca="1">INDEX('Lorri 401b'!L:L,MATCH('Retirement Calculator'!A689,'Lorri 401b'!N:N,0),0)</f>
        <v>1968483.0651549746</v>
      </c>
      <c r="S689" s="25">
        <f t="shared" ca="1" si="527"/>
        <v>1903591.7428193022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-73090.841816807166</v>
      </c>
      <c r="R690" s="25">
        <f t="array" aca="1" ref="R690" ca="1">INDEX('Lorri 401b'!L:L,MATCH('Retirement Calculator'!A690,'Lorri 401b'!N:N,0),0)</f>
        <v>1956233.0193482724</v>
      </c>
      <c r="S690" s="25">
        <f t="shared" ca="1" si="527"/>
        <v>1883142.1775314652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-81324.525962446627</v>
      </c>
      <c r="R691" s="25">
        <f t="array" aca="1" ref="R691" ca="1">INDEX('Lorri 401b'!L:L,MATCH('Retirement Calculator'!A691,'Lorri 401b'!N:N,0),0)</f>
        <v>1943931.9316840423</v>
      </c>
      <c r="S691" s="25">
        <f t="shared" ca="1" si="527"/>
        <v>1862607.4057215957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-89592.517125359591</v>
      </c>
      <c r="R692" s="25">
        <f t="array" aca="1" ref="R692" ca="1">INDEX('Lorri 401b'!L:L,MATCH('Retirement Calculator'!A692,'Lorri 401b'!N:N,0),0)</f>
        <v>1931579.5894878779</v>
      </c>
      <c r="S692" s="25">
        <f t="shared" ca="1" si="527"/>
        <v>1841987.0723625184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-97894.95825145136</v>
      </c>
      <c r="R693" s="25">
        <f t="array" aca="1" ref="R693" ca="1">INDEX('Lorri 401b'!L:L,MATCH('Retirement Calculator'!A693,'Lorri 401b'!N:N,0),0)</f>
        <v>1919175.7791992296</v>
      </c>
      <c r="S693" s="25">
        <f t="shared" ca="1" si="527"/>
        <v>1821280.8209477782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-106231.99288223518</v>
      </c>
      <c r="R694" s="25">
        <f t="array" aca="1" ref="R694" ca="1">INDEX('Lorri 401b'!L:L,MATCH('Retirement Calculator'!A694,'Lorri 401b'!N:N,0),0)</f>
        <v>1906720.2863677118</v>
      </c>
      <c r="S694" s="25">
        <f t="shared" ca="1" si="527"/>
        <v>1800488.2934854766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-114603.76515731393</v>
      </c>
      <c r="R695" s="25">
        <f t="array" aca="1" ref="R695" ca="1">INDEX('Lorri 401b'!L:L,MATCH('Retirement Calculator'!A695,'Lorri 401b'!N:N,0),0)</f>
        <v>1894212.8956493961</v>
      </c>
      <c r="S695" s="25">
        <f t="shared" ca="1" si="527"/>
        <v>1779609.1304920821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-123010.41981687218</v>
      </c>
      <c r="R696" s="25">
        <f t="array" aca="1" ref="R696" ca="1">INDEX('Lorri 401b'!L:L,MATCH('Retirement Calculator'!A696,'Lorri 401b'!N:N,0),0)</f>
        <v>1881653.3908030875</v>
      </c>
      <c r="S696" s="25">
        <f t="shared" ca="1" si="527"/>
        <v>1758642.9709862154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-131452.10220417858</v>
      </c>
      <c r="R697" s="25">
        <f t="array" aca="1" ref="R697" ca="1">INDEX('Lorri 401b'!L:L,MATCH('Retirement Calculator'!A697,'Lorri 401b'!N:N,0),0)</f>
        <v>1869041.5546865859</v>
      </c>
      <c r="S697" s="25">
        <f t="shared" ca="1" si="527"/>
        <v>1737589.4524824074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-139928.95826809874</v>
      </c>
      <c r="R698" s="25">
        <f t="array" aca="1" ref="R698" ca="1">INDEX('Lorri 401b'!L:L,MATCH('Retirement Calculator'!A698,'Lorri 401b'!N:N,0),0)</f>
        <v>1856377.1692529321</v>
      </c>
      <c r="S698" s="25">
        <f t="shared" ca="1" si="527"/>
        <v>1716448.2109848333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-148441.13456561856</v>
      </c>
      <c r="R699" s="25">
        <f t="array" aca="1" ref="R699" ca="1">INDEX('Lorri 401b'!L:L,MATCH('Retirement Calculator'!A699,'Lorri 401b'!N:N,0),0)</f>
        <v>1843660.0155466381</v>
      </c>
      <c r="S699" s="25">
        <f t="shared" ca="1" si="527"/>
        <v>1695218.8809810195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-156988.77826437805</v>
      </c>
      <c r="R700" s="25">
        <f t="array" aca="1" ref="R700" ca="1">INDEX('Lorri 401b'!L:L,MATCH('Retirement Calculator'!A700,'Lorri 401b'!N:N,0),0)</f>
        <v>1830889.8736999012</v>
      </c>
      <c r="S700" s="25">
        <f t="shared" ca="1" si="527"/>
        <v>1673901.0954355232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-165572.03714521573</v>
      </c>
      <c r="R701" s="25">
        <f t="array" aca="1" ref="R701" ca="1">INDEX('Lorri 401b'!L:L,MATCH('Retirement Calculator'!A701,'Lorri 401b'!N:N,0),0)</f>
        <v>1818066.5229288028</v>
      </c>
      <c r="S701" s="25">
        <f t="shared" ca="1" si="527"/>
        <v>1652494.485783587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-174191.05960472356</v>
      </c>
      <c r="R702" s="25">
        <f t="array" aca="1" ref="R702" ca="1">INDEX('Lorri 401b'!L:L,MATCH('Retirement Calculator'!A702,'Lorri 401b'!N:N,0),0)</f>
        <v>1805189.7415294915</v>
      </c>
      <c r="S702" s="25">
        <f t="shared" ca="1" si="527"/>
        <v>1630998.681924768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-182845.99465781267</v>
      </c>
      <c r="R703" s="25">
        <f t="array" aca="1" ref="R703" ca="1">INDEX('Lorri 401b'!L:L,MATCH('Retirement Calculator'!A703,'Lorri 401b'!N:N,0),0)</f>
        <v>1792259.3068743499</v>
      </c>
      <c r="S703" s="25">
        <f t="shared" ca="1" si="527"/>
        <v>1609413.3122165373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-191536.99194028965</v>
      </c>
      <c r="R704" s="25">
        <f t="array" aca="1" ref="R704" ca="1">INDEX('Lorri 401b'!L:L,MATCH('Retirement Calculator'!A704,'Lorri 401b'!N:N,0),0)</f>
        <v>1779274.9954081452</v>
      </c>
      <c r="S704" s="25">
        <f t="shared" ca="1" si="527"/>
        <v>1587738.0034678555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-200264.2017114436</v>
      </c>
      <c r="R705" s="25">
        <f t="array" aca="1" ref="R705" ca="1">INDEX('Lorri 401b'!L:L,MATCH('Retirement Calculator'!A705,'Lorri 401b'!N:N,0),0)</f>
        <v>1766236.5826441646</v>
      </c>
      <c r="S705" s="25">
        <f t="shared" ca="1" si="527"/>
        <v>1565972.3809327208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-209027.77485664404</v>
      </c>
      <c r="R706" s="25">
        <f t="array" aca="1" ref="R706" ca="1">INDEX('Lorri 401b'!L:L,MATCH('Retirement Calculator'!A706,'Lorri 401b'!N:N,0),0)</f>
        <v>1753143.843160334</v>
      </c>
      <c r="S706" s="25">
        <f t="shared" ca="1" si="527"/>
        <v>1544116.0683036901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-217827.86288994949</v>
      </c>
      <c r="R707" s="25">
        <f t="array" aca="1" ref="R707" ca="1">INDEX('Lorri 401b'!L:L,MATCH('Retirement Calculator'!A707,'Lorri 401b'!N:N,0),0)</f>
        <v>1739996.550595321</v>
      </c>
      <c r="S707" s="25">
        <f t="shared" ca="1" si="527"/>
        <v>1522168.6877053715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-226664.61795672704</v>
      </c>
      <c r="R708" s="25">
        <f t="array" aca="1" ref="R708" ca="1">INDEX('Lorri 401b'!L:L,MATCH('Retirement Calculator'!A708,'Lorri 401b'!N:N,0),0)</f>
        <v>1726794.4776446202</v>
      </c>
      <c r="S708" s="25">
        <f t="shared" ca="1" si="527"/>
        <v>1500129.8596878932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-235538.19283628283</v>
      </c>
      <c r="R709" s="25">
        <f t="array" aca="1" ref="R709" ca="1">INDEX('Lorri 401b'!L:L,MATCH('Retirement Calculator'!A709,'Lorri 401b'!N:N,0),0)</f>
        <v>1713537.3960566248</v>
      </c>
      <c r="S709" s="25">
        <f t="shared" ca="1" si="527"/>
        <v>1477999.2032203421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-244448.74094450343</v>
      </c>
      <c r="R710" s="25">
        <f t="array" aca="1" ref="R710" ca="1">INDEX('Lorri 401b'!L:L,MATCH('Retirement Calculator'!A710,'Lorri 401b'!N:N,0),0)</f>
        <v>1700225.0766286796</v>
      </c>
      <c r="S710" s="25">
        <f t="shared" ca="1" si="527"/>
        <v>1455776.3356841763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-253396.41633650829</v>
      </c>
      <c r="R711" s="25">
        <f t="array" aca="1" ref="R711" ca="1">INDEX('Lorri 401b'!L:L,MATCH('Retirement Calculator'!A711,'Lorri 401b'!N:N,0),0)</f>
        <v>1686857.2892031178</v>
      </c>
      <c r="S711" s="25">
        <f t="shared" ca="1" si="527"/>
        <v>1433460.8728666096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-262381.37370931316</v>
      </c>
      <c r="R712" s="25">
        <f t="array" aca="1" ref="R712" ca="1">INDEX('Lorri 401b'!L:L,MATCH('Retirement Calculator'!A712,'Lorri 401b'!N:N,0),0)</f>
        <v>1673433.802663283</v>
      </c>
      <c r="S712" s="25">
        <f t="shared" ca="1" si="527"/>
        <v>1411052.4289539699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-271403.76840450475</v>
      </c>
      <c r="R713" s="25">
        <f t="array" aca="1" ref="R713" ca="1">INDEX('Lorri 401b'!L:L,MATCH('Retirement Calculator'!A713,'Lorri 401b'!N:N,0),0)</f>
        <v>1659954.3849295322</v>
      </c>
      <c r="S713" s="25">
        <f t="shared" ca="1" si="527"/>
        <v>1388550.6165250274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-280463.75641092629</v>
      </c>
      <c r="R714" s="25">
        <f t="array" aca="1" ref="R714" ca="1">INDEX('Lorri 401b'!L:L,MATCH('Retirement Calculator'!A714,'Lorri 401b'!N:N,0),0)</f>
        <v>1646418.8029552239</v>
      </c>
      <c r="S714" s="25">
        <f t="shared" ca="1" si="527"/>
        <v>1365955.0465442976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-289561.49436737457</v>
      </c>
      <c r="R715" s="25">
        <f t="array" aca="1" ref="R715" ca="1">INDEX('Lorri 401b'!L:L,MATCH('Retirement Calculator'!A715,'Lorri 401b'!N:N,0),0)</f>
        <v>1632826.8227226895</v>
      </c>
      <c r="S715" s="25">
        <f t="shared" ca="1" si="527"/>
        <v>1343265.3283553149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-298697.13956530805</v>
      </c>
      <c r="R716" s="25">
        <f t="array" aca="1" ref="R716" ca="1">INDEX('Lorri 401b'!L:L,MATCH('Retirement Calculator'!A716,'Lorri 401b'!N:N,0),0)</f>
        <v>1619178.2092391863</v>
      </c>
      <c r="S716" s="25">
        <f t="shared" ca="1" si="527"/>
        <v>1320481.0696738781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-307870.84995156626</v>
      </c>
      <c r="R717" s="25">
        <f t="array" aca="1" ref="R717" ca="1">INDEX('Lorri 401b'!L:L,MATCH('Retirement Calculator'!A717,'Lorri 401b'!N:N,0),0)</f>
        <v>1605472.726532835</v>
      </c>
      <c r="S717" s="25">
        <f t="shared" ca="1" si="527"/>
        <v>1297601.8765812689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-317082.78413110052</v>
      </c>
      <c r="R718" s="25">
        <f t="array" aca="1" ref="R718" ca="1">INDEX('Lorri 401b'!L:L,MATCH('Retirement Calculator'!A718,'Lorri 401b'!N:N,0),0)</f>
        <v>1591710.1376485405</v>
      </c>
      <c r="S718" s="25">
        <f t="shared" ca="1" si="527"/>
        <v>1274627.3535174401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-326333.10136971617</v>
      </c>
      <c r="R719" s="25">
        <f t="array" aca="1" ref="R719" ca="1">INDEX('Lorri 401b'!L:L,MATCH('Retirement Calculator'!A719,'Lorri 401b'!N:N,0),0)</f>
        <v>1577890.2046438949</v>
      </c>
      <c r="S719" s="25">
        <f t="shared" ca="1" si="527"/>
        <v>1251557.1032741787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-335621.96159682609</v>
      </c>
      <c r="R720" s="25">
        <f t="array" aca="1" ref="R720" ca="1">INDEX('Lorri 401b'!L:L,MATCH('Retirement Calculator'!A720,'Lorri 401b'!N:N,0),0)</f>
        <v>1564012.6885850632</v>
      </c>
      <c r="S720" s="25">
        <f t="shared" ca="1" si="527"/>
        <v>1228390.7269882371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-344949.52540821565</v>
      </c>
      <c r="R721" s="25">
        <f t="array" aca="1" ref="R721" ca="1">INDEX('Lorri 401b'!L:L,MATCH('Retirement Calculator'!A721,'Lorri 401b'!N:N,0),0)</f>
        <v>1550077.3495426532</v>
      </c>
      <c r="S721" s="25">
        <f t="shared" ca="1" si="527"/>
        <v>1205127.8241344376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-354315.95406881929</v>
      </c>
      <c r="R722" s="25">
        <f t="array" aca="1" ref="R722" ca="1">INDEX('Lorri 401b'!L:L,MATCH('Retirement Calculator'!A722,'Lorri 401b'!N:N,0),0)</f>
        <v>1536083.9465875663</v>
      </c>
      <c r="S722" s="25">
        <f t="shared" ca="1" si="527"/>
        <v>1181767.992518747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-363721.4095155088</v>
      </c>
      <c r="R723" s="25">
        <f t="array" aca="1" ref="R723" ca="1">INDEX('Lorri 401b'!L:L,MATCH('Retirement Calculator'!A723,'Lorri 401b'!N:N,0),0)</f>
        <v>1522032.2377868332</v>
      </c>
      <c r="S723" s="25">
        <f t="shared" ca="1" si="527"/>
        <v>1158310.8282713243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-373166.05435989285</v>
      </c>
      <c r="R724" s="25">
        <f t="array" aca="1" ref="R724" ca="1">INDEX('Lorri 401b'!L:L,MATCH('Retirement Calculator'!A724,'Lorri 401b'!N:N,0),0)</f>
        <v>1507921.9801994304</v>
      </c>
      <c r="S724" s="25">
        <f t="shared" ca="1" si="527"/>
        <v>1134755.9258395375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-382650.05189112847</v>
      </c>
      <c r="R725" s="25">
        <f t="array" aca="1" ref="R725" ca="1">INDEX('Lorri 401b'!L:L,MATCH('Retirement Calculator'!A725,'Lorri 401b'!N:N,0),0)</f>
        <v>1493752.9298720802</v>
      </c>
      <c r="S725" s="25">
        <f t="shared" ca="1" si="527"/>
        <v>1111102.8779809517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-392173.56607874425</v>
      </c>
      <c r="R726" s="25">
        <f t="array" aca="1" ref="R726" ca="1">INDEX('Lorri 401b'!L:L,MATCH('Retirement Calculator'!A726,'Lorri 401b'!N:N,0),0)</f>
        <v>1479524.8418350327</v>
      </c>
      <c r="S726" s="25">
        <f t="shared" ca="1" si="527"/>
        <v>1087351.2757562883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-401736.7615754751</v>
      </c>
      <c r="R727" s="25">
        <f t="array" aca="1" ref="R727" ca="1">INDEX('Lorri 401b'!L:L,MATCH('Retirement Calculator'!A727,'Lorri 401b'!N:N,0),0)</f>
        <v>1465237.4700978308</v>
      </c>
      <c r="S727" s="25">
        <f t="shared" ca="1" si="527"/>
        <v>1063500.7085223556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-411339.80372010899</v>
      </c>
      <c r="R728" s="25">
        <f t="array" aca="1" ref="R728" ca="1">INDEX('Lorri 401b'!L:L,MATCH('Retirement Calculator'!A728,'Lorri 401b'!N:N,0),0)</f>
        <v>1450890.5676450571</v>
      </c>
      <c r="S728" s="25">
        <f t="shared" ca="1" si="527"/>
        <v>1039550.7639249482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-420982.85854034551</v>
      </c>
      <c r="R729" s="25">
        <f t="array" aca="1" ref="R729" ca="1">INDEX('Lorri 401b'!L:L,MATCH('Retirement Calculator'!A729,'Lorri 401b'!N:N,0),0)</f>
        <v>1436483.8864320635</v>
      </c>
      <c r="S729" s="25">
        <f t="shared" ca="1" si="527"/>
        <v>1015501.0278917181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-430666.09275566635</v>
      </c>
      <c r="R730" s="25">
        <f t="array" aca="1" ref="R730" ca="1">INDEX('Lorri 401b'!L:L,MATCH('Retirement Calculator'!A730,'Lorri 401b'!N:N,0),0)</f>
        <v>1422017.1773806827</v>
      </c>
      <c r="S730" s="25">
        <f t="shared" ca="1" si="527"/>
        <v>991351.08462501632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-440389.67378021771</v>
      </c>
      <c r="R731" s="25">
        <f t="array" aca="1" ref="R731" ca="1">INDEX('Lorri 401b'!L:L,MATCH('Retirement Calculator'!A731,'Lorri 401b'!N:N,0),0)</f>
        <v>1407490.1903749211</v>
      </c>
      <c r="S731" s="25">
        <f t="shared" ca="1" si="527"/>
        <v>967100.51659470331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-450153.76972570468</v>
      </c>
      <c r="R732" s="25">
        <f t="array" aca="1" ref="R732" ca="1">INDEX('Lorri 401b'!L:L,MATCH('Retirement Calculator'!A732,'Lorri 401b'!N:N,0),0)</f>
        <v>1392902.6742566354</v>
      </c>
      <c r="S732" s="25">
        <f t="shared" ca="1" si="527"/>
        <v>942748.90453093068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-459958.5494042979</v>
      </c>
      <c r="R733" s="25">
        <f t="array" aca="1" ref="R733" ca="1">INDEX('Lorri 401b'!L:L,MATCH('Retirement Calculator'!A733,'Lorri 401b'!N:N,0),0)</f>
        <v>1378254.3768211901</v>
      </c>
      <c r="S733" s="25">
        <f t="shared" ca="1" si="527"/>
        <v>918295.82741689216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-469804.18233155191</v>
      </c>
      <c r="R734" s="25">
        <f t="array" aca="1" ref="R734" ca="1">INDEX('Lorri 401b'!L:L,MATCH('Retirement Calculator'!A734,'Lorri 401b'!N:N,0),0)</f>
        <v>1363545.0448130972</v>
      </c>
      <c r="S734" s="25">
        <f t="shared" ca="1" si="527"/>
        <v>893740.86248154531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-479690.83872933616</v>
      </c>
      <c r="R735" s="25">
        <f t="array" aca="1" ref="R735" ca="1">INDEX('Lorri 401b'!L:L,MATCH('Retirement Calculator'!A735,'Lorri 401b'!N:N,0),0)</f>
        <v>1348774.4239216372</v>
      </c>
      <c r="S735" s="25">
        <f t="shared" ca="1" si="527"/>
        <v>869083.58519230108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-489618.68952877779</v>
      </c>
      <c r="R736" s="25">
        <f t="array" aca="1" ref="R736" ca="1">INDEX('Lorri 401b'!L:L,MATCH('Retirement Calculator'!A736,'Lorri 401b'!N:N,0),0)</f>
        <v>1333942.2587764629</v>
      </c>
      <c r="S736" s="25">
        <f t="shared" ca="1" si="527"/>
        <v>844323.56924768514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-499587.90637321712</v>
      </c>
      <c r="R737" s="25">
        <f t="array" aca="1" ref="R737" ca="1">INDEX('Lorri 401b'!L:L,MATCH('Retirement Calculator'!A737,'Lorri 401b'!N:N,0),0)</f>
        <v>1319048.2929431836</v>
      </c>
      <c r="S737" s="25">
        <f t="shared" ca="1" si="527"/>
        <v>819460.38656996645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-509598.66162117495</v>
      </c>
      <c r="R738" s="25">
        <f t="array" aca="1" ref="R738" ca="1">INDEX('Lorri 401b'!L:L,MATCH('Retirement Calculator'!A738,'Lorri 401b'!N:N,0),0)</f>
        <v>1304092.2689189322</v>
      </c>
      <c r="S738" s="25">
        <f t="shared" ca="1" si="527"/>
        <v>794493.60729775717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-519651.1283493326</v>
      </c>
      <c r="R739" s="25">
        <f t="array" aca="1" ref="R739" ca="1">INDEX('Lorri 401b'!L:L,MATCH('Retirement Calculator'!A739,'Lorri 401b'!N:N,0),0)</f>
        <v>1289073.9281279133</v>
      </c>
      <c r="S739" s="25">
        <f t="shared" ca="1" si="527"/>
        <v>769422.79977858067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-529745.48035552434</v>
      </c>
      <c r="R740" s="25">
        <f t="array" aca="1" ref="R740" ca="1">INDEX('Lorri 401b'!L:L,MATCH('Retirement Calculator'!A740,'Lorri 401b'!N:N,0),0)</f>
        <v>1273993.0109169318</v>
      </c>
      <c r="S740" s="25">
        <f t="shared" ca="1" si="527"/>
        <v>744247.53056140745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-539881.89216174185</v>
      </c>
      <c r="R741" s="25">
        <f t="array" aca="1" ref="R741" ca="1">INDEX('Lorri 401b'!L:L,MATCH('Retirement Calculator'!A741,'Lorri 401b'!N:N,0),0)</f>
        <v>1258849.2565509044</v>
      </c>
      <c r="S741" s="25">
        <f t="shared" ca="1" si="527"/>
        <v>718967.36438916251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-550060.53901715192</v>
      </c>
      <c r="R742" s="25">
        <f t="array" aca="1" ref="R742" ca="1">INDEX('Lorri 401b'!L:L,MATCH('Retirement Calculator'!A742,'Lorri 401b'!N:N,0),0)</f>
        <v>1243642.4032083519</v>
      </c>
      <c r="S742" s="25">
        <f t="shared" ca="1" si="527"/>
        <v>693581.8641912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-560281.59690112621</v>
      </c>
      <c r="R743" s="25">
        <f t="array" aca="1" ref="R743" ca="1">INDEX('Lorri 401b'!L:L,MATCH('Retirement Calculator'!A743,'Lorri 401b'!N:N,0),0)</f>
        <v>1228372.1879768721</v>
      </c>
      <c r="S743" s="25">
        <f t="shared" ca="1" si="527"/>
        <v>668090.59107574588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-570545.24252628372</v>
      </c>
      <c r="R744" s="25">
        <f t="array" aca="1" ref="R744" ca="1">INDEX('Lorri 401b'!L:L,MATCH('Retirement Calculator'!A744,'Lorri 401b'!N:N,0),0)</f>
        <v>1213038.3468485945</v>
      </c>
      <c r="S744" s="25">
        <f t="shared" ca="1" si="527"/>
        <v>642493.10432231077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-580851.65334154607</v>
      </c>
      <c r="R745" s="25">
        <f t="array" aca="1" ref="R745" ca="1">INDEX('Lorri 401b'!L:L,MATCH('Retirement Calculator'!A745,'Lorri 401b'!N:N,0),0)</f>
        <v>1197640.6147156158</v>
      </c>
      <c r="S745" s="25">
        <f t="shared" ca="1" si="527"/>
        <v>616788.96137406968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-591201.00753520534</v>
      </c>
      <c r="R746" s="25">
        <f t="array" aca="1" ref="R746" ca="1">INDEX('Lorri 401b'!L:L,MATCH('Retirement Calculator'!A746,'Lorri 401b'!N:N,0),0)</f>
        <v>1182178.7253654164</v>
      </c>
      <c r="S746" s="25">
        <f t="shared" ca="1" si="527"/>
        <v>590977.71783021104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-601593.48403800488</v>
      </c>
      <c r="R747" s="25">
        <f t="array" aca="1" ref="R747" ca="1">INDEX('Lorri 401b'!L:L,MATCH('Retirement Calculator'!A747,'Lorri 401b'!N:N,0),0)</f>
        <v>1166652.4114762577</v>
      </c>
      <c r="S747" s="25">
        <f t="shared" ca="1" si="527"/>
        <v>565058.92743825284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-612029.26252623275</v>
      </c>
      <c r="R748" s="25">
        <f t="array" aca="1" ref="R748" ca="1">INDEX('Lorri 401b'!L:L,MATCH('Retirement Calculator'!A748,'Lorri 401b'!N:N,0),0)</f>
        <v>1151061.404612561</v>
      </c>
      <c r="S748" s="25">
        <f t="shared" ca="1" si="527"/>
        <v>539032.14208632824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-622508.52342482819</v>
      </c>
      <c r="R749" s="25">
        <f t="array" aca="1" ref="R749" ca="1">INDEX('Lorri 401b'!L:L,MATCH('Retirement Calculator'!A749,'Lorri 401b'!N:N,0),0)</f>
        <v>1135405.4352202655</v>
      </c>
      <c r="S749" s="25">
        <f t="shared" ca="1" si="527"/>
        <v>512896.91179543734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-633031.44791050116</v>
      </c>
      <c r="R750" s="25">
        <f t="array" aca="1" ref="R750" ca="1">INDEX('Lorri 401b'!L:L,MATCH('Retirement Calculator'!A750,'Lorri 401b'!N:N,0),0)</f>
        <v>1119684.2326221687</v>
      </c>
      <c r="S750" s="25">
        <f t="shared" ca="1" si="527"/>
        <v>486652.78471166757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-643598.21791486442</v>
      </c>
      <c r="R751" s="25">
        <f t="array" aca="1" ref="R751" ca="1">INDEX('Lorri 401b'!L:L,MATCH('Retirement Calculator'!A751,'Lorri 401b'!N:N,0),0)</f>
        <v>1103897.5250132466</v>
      </c>
      <c r="S751" s="25">
        <f t="shared" ca="1" si="527"/>
        <v>460299.30709838215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-654209.01612757915</v>
      </c>
      <c r="R752" s="25">
        <f t="array" aca="1" ref="R752" ca="1">INDEX('Lorri 401b'!L:L,MATCH('Retirement Calculator'!A752,'Lorri 401b'!N:N,0),0)</f>
        <v>1088045.039455954</v>
      </c>
      <c r="S752" s="25">
        <f t="shared" ca="1" si="527"/>
        <v>433836.02332837484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-664864.02599951357</v>
      </c>
      <c r="R753" s="25">
        <f t="array" aca="1" ref="R753" ca="1">INDEX('Lorri 401b'!L:L,MATCH('Retirement Calculator'!A753,'Lorri 401b'!N:N,0),0)</f>
        <v>1072126.501875506</v>
      </c>
      <c r="S753" s="25">
        <f t="shared" ca="1" si="527"/>
        <v>407262.47587599244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-675563.43174591439</v>
      </c>
      <c r="R754" s="25">
        <f t="array" aca="1" ref="R754" ca="1">INDEX('Lorri 401b'!L:L,MATCH('Retirement Calculator'!A754,'Lorri 401b'!N:N,0),0)</f>
        <v>1056141.6370551395</v>
      </c>
      <c r="S754" s="25">
        <f t="shared" ca="1" si="527"/>
        <v>380578.20530922513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-686307.4183495919</v>
      </c>
      <c r="R755" s="25">
        <f t="array" aca="1" ref="R755" ca="1">INDEX('Lorri 401b'!L:L,MATCH('Retirement Calculator'!A755,'Lorri 401b'!N:N,0),0)</f>
        <v>1040090.1686313547</v>
      </c>
      <c r="S755" s="25">
        <f t="shared" ca="1" si="527"/>
        <v>353782.7502817628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-697096.17156411801</v>
      </c>
      <c r="R756" s="25">
        <f t="array" aca="1" ref="R756" ca="1">INDEX('Lorri 401b'!L:L,MATCH('Retirement Calculator'!A756,'Lorri 401b'!N:N,0),0)</f>
        <v>1023971.8190891375</v>
      </c>
      <c r="S756" s="25">
        <f t="shared" ca="1" si="527"/>
        <v>326875.64752501948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-707929.87791703793</v>
      </c>
      <c r="R757" s="25">
        <f t="array" aca="1" ref="R757" ca="1">INDEX('Lorri 401b'!L:L,MATCH('Retirement Calculator'!A757,'Lorri 401b'!N:N,0),0)</f>
        <v>1007786.3097571611</v>
      </c>
      <c r="S757" s="25">
        <f t="shared" ca="1" si="527"/>
        <v>299856.43184012314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-718808.72471309511</v>
      </c>
      <c r="R758" s="25">
        <f t="array" aca="1" ref="R758" ca="1">INDEX('Lorri 401b'!L:L,MATCH('Retirement Calculator'!A758,'Lorri 401b'!N:N,0),0)</f>
        <v>991533.36080296803</v>
      </c>
      <c r="S758" s="25">
        <f t="shared" ca="1" si="527"/>
        <v>272724.63608987292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-729732.90003746911</v>
      </c>
      <c r="R759" s="25">
        <f t="array" aca="1" ref="R759" ca="1">INDEX('Lorri 401b'!L:L,MATCH('Retirement Calculator'!A759,'Lorri 401b'!N:N,0),0)</f>
        <v>975212.69122813258</v>
      </c>
      <c r="S759" s="25">
        <f t="shared" ca="1" si="527"/>
        <v>245479.79119066347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-740702.59275902808</v>
      </c>
      <c r="R760" s="25">
        <f t="array" aca="1" ref="R760" ca="1">INDEX('Lorri 401b'!L:L,MATCH('Retirement Calculator'!A760,'Lorri 401b'!N:N,0),0)</f>
        <v>958824.01886340196</v>
      </c>
      <c r="S760" s="25">
        <f t="shared" ca="1" si="527"/>
        <v>218121.42610437388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-751717.99253359355</v>
      </c>
      <c r="R761" s="25">
        <f t="array" aca="1" ref="R761" ca="1">INDEX('Lorri 401b'!L:L,MATCH('Retirement Calculator'!A761,'Lorri 401b'!N:N,0),0)</f>
        <v>942367.06036381831</v>
      </c>
      <c r="S761" s="25">
        <f t="shared" ca="1" si="527"/>
        <v>190649.06783022475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-762779.28980721964</v>
      </c>
      <c r="R762" s="25">
        <f t="array" aca="1" ref="R762" ca="1">INDEX('Lorri 401b'!L:L,MATCH('Retirement Calculator'!A762,'Lorri 401b'!N:N,0),0)</f>
        <v>925841.53120381967</v>
      </c>
      <c r="S762" s="25">
        <f t="shared" ca="1" si="527"/>
        <v>163062.24139660003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-773886.67581948591</v>
      </c>
      <c r="R763" s="25">
        <f t="array" aca="1" ref="R763" ca="1">INDEX('Lorri 401b'!L:L,MATCH('Retirement Calculator'!A763,'Lorri 401b'!N:N,0),0)</f>
        <v>909247.14567232109</v>
      </c>
      <c r="S763" s="25">
        <f t="shared" ca="1" si="527"/>
        <v>135360.46985283517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-785040.34260680329</v>
      </c>
      <c r="R764" s="25">
        <f t="array" aca="1" ref="R764" ca="1">INDEX('Lorri 401b'!L:L,MATCH('Retirement Calculator'!A764,'Lorri 401b'!N:N,0),0)</f>
        <v>892583.61686777452</v>
      </c>
      <c r="S764" s="25">
        <f t="shared" ca="1" si="527"/>
        <v>107543.27426097123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-796240.48300573439</v>
      </c>
      <c r="R765" s="25">
        <f t="array" aca="1" ref="R765" ca="1">INDEX('Lorri 401b'!L:L,MATCH('Retirement Calculator'!A765,'Lorri 401b'!N:N,0),0)</f>
        <v>875850.65669320908</v>
      </c>
      <c r="S765" s="25">
        <f t="shared" ca="1" si="527"/>
        <v>79610.173687474686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-807487.29065632774</v>
      </c>
      <c r="R766" s="25">
        <f t="array" aca="1" ref="R766" ca="1">INDEX('Lorri 401b'!L:L,MATCH('Retirement Calculator'!A766,'Lorri 401b'!N:N,0),0)</f>
        <v>859047.97585124953</v>
      </c>
      <c r="S766" s="25">
        <f t="shared" ca="1" si="527"/>
        <v>51560.685194921796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-818780.9600054652</v>
      </c>
      <c r="R767" s="25">
        <f t="array" aca="1" ref="R767" ca="1">INDEX('Lorri 401b'!L:L,MATCH('Retirement Calculator'!A767,'Lorri 401b'!N:N,0),0)</f>
        <v>842175.28383911517</v>
      </c>
      <c r="S767" s="25">
        <f t="shared" ca="1" si="527"/>
        <v>23394.323833649978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-830121.68631022412</v>
      </c>
      <c r="R768" s="25">
        <f t="array" aca="1" ref="R768" ca="1">INDEX('Lorri 401b'!L:L,MATCH('Retirement Calculator'!A768,'Lorri 401b'!N:N,0),0)</f>
        <v>825232.288943597</v>
      </c>
      <c r="S768" s="25">
        <f t="shared" ca="1" si="527"/>
        <v>-4889.3973666271195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-841509.66564125288</v>
      </c>
      <c r="R769" s="25">
        <f t="array" aca="1" ref="R769" ca="1">INDEX('Lorri 401b'!L:L,MATCH('Retirement Calculator'!A769,'Lorri 401b'!N:N,0),0)</f>
        <v>808218.69823601411</v>
      </c>
      <c r="S769" s="25">
        <f t="shared" ca="1" si="527"/>
        <v>-33290.967405238771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-852945.09488616092</v>
      </c>
      <c r="R770" s="25">
        <f t="array" aca="1" ref="R770" ca="1">INDEX('Lorri 401b'!L:L,MATCH('Retirement Calculator'!A770,'Lorri 401b'!N:N,0),0)</f>
        <v>791134.21756714967</v>
      </c>
      <c r="S770" s="25">
        <f t="shared" ca="1" si="527"/>
        <v>-61810.877319011255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-864428.1717529227</v>
      </c>
      <c r="R771" s="25">
        <f t="array" aca="1" ref="R771" ca="1">INDEX('Lorri 401b'!L:L,MATCH('Retirement Calculator'!A771,'Lorri 401b'!N:N,0),0)</f>
        <v>773978.55156216491</v>
      </c>
      <c r="S771" s="25">
        <f t="shared" ca="1" si="527"/>
        <v>-90449.620190757792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-875959.09477329603</v>
      </c>
      <c r="R772" s="25">
        <f t="array" aca="1" ref="R772" ca="1">INDEX('Lorri 401b'!L:L,MATCH('Retirement Calculator'!A772,'Lorri 401b'!N:N,0),0)</f>
        <v>756751.40361549275</v>
      </c>
      <c r="S772" s="25">
        <f t="shared" ca="1" si="527"/>
        <v>-119207.69115780329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-887538.06330625422</v>
      </c>
      <c r="R773" s="25">
        <f t="array" aca="1" ref="R773" ca="1">INDEX('Lorri 401b'!L:L,MATCH('Retirement Calculator'!A773,'Lorri 401b'!N:N,0),0)</f>
        <v>739452.4758857094</v>
      </c>
      <c r="S773" s="25">
        <f t="shared" ca="1" si="527"/>
        <v>-148085.58742054482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-899165.27754143311</v>
      </c>
      <c r="R774" s="25">
        <f t="array" aca="1" ref="R774" ca="1">INDEX('Lorri 401b'!L:L,MATCH('Retirement Calculator'!A774,'Lorri 401b'!N:N,0),0)</f>
        <v>722081.46929038526</v>
      </c>
      <c r="S774" s="25">
        <f t="shared" ca="1" si="527"/>
        <v>-177083.80825104786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-910840.93850259192</v>
      </c>
      <c r="R775" s="25">
        <f t="array" aca="1" ref="R775" ca="1">INDEX('Lorri 401b'!L:L,MATCH('Retirement Calculator'!A775,'Lorri 401b'!N:N,0),0)</f>
        <v>704638.08350091404</v>
      </c>
      <c r="S775" s="25">
        <f t="shared" ca="1" si="527"/>
        <v>-206202.85500167788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-922565.24805108889</v>
      </c>
      <c r="R776" s="25">
        <f t="array" aca="1" ref="R776" ca="1">INDEX('Lorri 401b'!L:L,MATCH('Retirement Calculator'!A776,'Lorri 401b'!N:N,0),0)</f>
        <v>687122.01693732</v>
      </c>
      <c r="S776" s="25">
        <f t="shared" ref="S776:S1030" ca="1" si="787">SUM(Q776:R776)</f>
        <v>-235443.23111376888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-934338.4088893712</v>
      </c>
      <c r="R777" s="25">
        <f t="array" aca="1" ref="R777" ca="1">INDEX('Lorri 401b'!L:L,MATCH('Retirement Calculator'!A777,'Lorri 401b'!N:N,0),0)</f>
        <v>669532.96676304424</v>
      </c>
      <c r="S777" s="25">
        <f t="shared" ca="1" si="787"/>
        <v>-264805.44212632696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-946160.62456447969</v>
      </c>
      <c r="R778" s="25">
        <f t="array" aca="1" ref="R778" ca="1">INDEX('Lorri 401b'!L:L,MATCH('Retirement Calculator'!A778,'Lorri 401b'!N:N,0),0)</f>
        <v>651870.62887970905</v>
      </c>
      <c r="S778" s="25">
        <f t="shared" ca="1" si="787"/>
        <v>-294289.99568477063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-958032.09947156778</v>
      </c>
      <c r="R779" s="25">
        <f t="array" aca="1" ref="R779" ca="1">INDEX('Lorri 401b'!L:L,MATCH('Retirement Calculator'!A779,'Lorri 401b'!N:N,0),0)</f>
        <v>634134.69792185992</v>
      </c>
      <c r="S779" s="25">
        <f t="shared" ca="1" si="787"/>
        <v>-323897.40154970787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-969953.03885743546</v>
      </c>
      <c r="R780" s="25">
        <f t="array" aca="1" ref="R780" ca="1">INDEX('Lorri 401b'!L:L,MATCH('Retirement Calculator'!A780,'Lorri 401b'!N:N,0),0)</f>
        <v>616324.8672516864</v>
      </c>
      <c r="S780" s="25">
        <f t="shared" ca="1" si="787"/>
        <v>-353628.17160574906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-981923.64882407757</v>
      </c>
      <c r="R781" s="25">
        <f t="array" aca="1" ref="R781" ca="1">INDEX('Lorri 401b'!L:L,MATCH('Retirement Calculator'!A781,'Lorri 401b'!N:N,0),0)</f>
        <v>598440.82895372051</v>
      </c>
      <c r="S781" s="25">
        <f t="shared" ca="1" si="787"/>
        <v>-383482.81987035705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-993944.13633224741</v>
      </c>
      <c r="R782" s="25">
        <f t="array" aca="1" ref="R782" ca="1">INDEX('Lorri 401b'!L:L,MATCH('Retirement Calculator'!A782,'Lorri 401b'!N:N,0),0)</f>
        <v>580482.27382951311</v>
      </c>
      <c r="S782" s="25">
        <f t="shared" ca="1" si="787"/>
        <v>-413461.86250273429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-1006014.7092050345</v>
      </c>
      <c r="R783" s="25">
        <f t="array" aca="1" ref="R783" ca="1">INDEX('Lorri 401b'!L:L,MATCH('Retirement Calculator'!A783,'Lorri 401b'!N:N,0),0)</f>
        <v>562448.89139228826</v>
      </c>
      <c r="S783" s="25">
        <f t="shared" ca="1" si="787"/>
        <v>-443565.81781274627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-1018135.5761314583</v>
      </c>
      <c r="R784" s="25">
        <f t="array" aca="1" ref="R784" ca="1">INDEX('Lorri 401b'!L:L,MATCH('Retirement Calculator'!A784,'Lorri 401b'!N:N,0),0)</f>
        <v>544340.36986157496</v>
      </c>
      <c r="S784" s="25">
        <f t="shared" ca="1" si="787"/>
        <v>-473795.20626988332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-1030306.9466700755</v>
      </c>
      <c r="R785" s="25">
        <f t="array" aca="1" ref="R785" ca="1">INDEX('Lorri 401b'!L:L,MATCH('Retirement Calculator'!A785,'Lorri 401b'!N:N,0),0)</f>
        <v>526156.39615781698</v>
      </c>
      <c r="S785" s="25">
        <f t="shared" ca="1" si="787"/>
        <v>-504150.55051225855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-1042529.0312526036</v>
      </c>
      <c r="R786" s="25">
        <f t="array" aca="1" ref="R786" ca="1">INDEX('Lorri 401b'!L:L,MATCH('Retirement Calculator'!A786,'Lorri 401b'!N:N,0),0)</f>
        <v>507896.65589696</v>
      </c>
      <c r="S786" s="25">
        <f t="shared" ca="1" si="787"/>
        <v>-534632.37535564369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-1054802.0411875588</v>
      </c>
      <c r="R787" s="25">
        <f t="array" aca="1" ref="R787" ca="1">INDEX('Lorri 401b'!L:L,MATCH('Retirement Calculator'!A787,'Lorri 401b'!N:N,0),0)</f>
        <v>489560.83338501613</v>
      </c>
      <c r="S787" s="25">
        <f t="shared" ca="1" si="787"/>
        <v>-565241.20780254272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-1067126.1886639097</v>
      </c>
      <c r="R788" s="25">
        <f t="array" aca="1" ref="R788" ca="1">INDEX('Lorri 401b'!L:L,MATCH('Retirement Calculator'!A788,'Lorri 401b'!N:N,0),0)</f>
        <v>471148.6116126058</v>
      </c>
      <c r="S788" s="25">
        <f t="shared" ca="1" si="787"/>
        <v>-595977.57705130382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-1079501.6867547454</v>
      </c>
      <c r="R789" s="25">
        <f t="array" aca="1" ref="R789" ca="1">INDEX('Lorri 401b'!L:L,MATCH('Retirement Calculator'!A789,'Lorri 401b'!N:N,0),0)</f>
        <v>452659.67224947712</v>
      </c>
      <c r="S789" s="25">
        <f t="shared" ca="1" si="787"/>
        <v>-626842.01450526831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-1091928.7494209597</v>
      </c>
      <c r="R790" s="25">
        <f t="array" aca="1" ref="R790" ca="1">INDEX('Lorri 401b'!L:L,MATCH('Retirement Calculator'!A790,'Lorri 401b'!N:N,0),0)</f>
        <v>434093.69563900208</v>
      </c>
      <c r="S790" s="25">
        <f t="shared" ca="1" si="787"/>
        <v>-657835.0537819576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-1104407.5915149499</v>
      </c>
      <c r="R791" s="25">
        <f t="array" aca="1" ref="R791" ca="1">INDEX('Lorri 401b'!L:L,MATCH('Retirement Calculator'!A791,'Lorri 401b'!N:N,0),0)</f>
        <v>415450.36079265003</v>
      </c>
      <c r="S791" s="25">
        <f t="shared" ca="1" si="787"/>
        <v>-688957.23072229989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-1116938.4287843318</v>
      </c>
      <c r="R792" s="25">
        <f t="array" aca="1" ref="R792" ca="1">INDEX('Lorri 401b'!L:L,MATCH('Retirement Calculator'!A792,'Lorri 401b'!N:N,0),0)</f>
        <v>396729.34538443817</v>
      </c>
      <c r="S792" s="25">
        <f t="shared" ca="1" si="787"/>
        <v>-720209.0833998936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-1129521.4778756693</v>
      </c>
      <c r="R793" s="25">
        <f t="array" aca="1" ref="R793" ca="1">INDEX('Lorri 401b'!L:L,MATCH('Retirement Calculator'!A793,'Lorri 401b'!N:N,0),0)</f>
        <v>377930.32574535877</v>
      </c>
      <c r="S793" s="25">
        <f t="shared" ca="1" si="787"/>
        <v>-751591.15213031042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-1142156.9563382207</v>
      </c>
      <c r="R794" s="25">
        <f t="array" aca="1" ref="R794" ca="1">INDEX('Lorri 401b'!L:L,MATCH('Retirement Calculator'!A794,'Lorri 401b'!N:N,0),0)</f>
        <v>359052.97685778321</v>
      </c>
      <c r="S794" s="25">
        <f t="shared" ca="1" si="787"/>
        <v>-783103.97948043747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-1154845.0826276995</v>
      </c>
      <c r="R795" s="25">
        <f t="array" aca="1" ref="R795" ca="1">INDEX('Lorri 401b'!L:L,MATCH('Retirement Calculator'!A795,'Lorri 401b'!N:N,0),0)</f>
        <v>340096.97234984278</v>
      </c>
      <c r="S795" s="25">
        <f t="shared" ca="1" si="787"/>
        <v>-814748.1102778567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-1167586.076110051</v>
      </c>
      <c r="R796" s="25">
        <f t="array" aca="1" ref="R796" ca="1">INDEX('Lorri 401b'!L:L,MATCH('Retirement Calculator'!A796,'Lorri 401b'!N:N,0),0)</f>
        <v>321061.98448978591</v>
      </c>
      <c r="S796" s="25">
        <f t="shared" ca="1" si="787"/>
        <v>-846524.09162026504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-1180380.1570652458</v>
      </c>
      <c r="R797" s="25">
        <f t="array" aca="1" ref="R797" ca="1">INDEX('Lorri 401b'!L:L,MATCH('Retirement Calculator'!A797,'Lorri 401b'!N:N,0),0)</f>
        <v>301947.68418031215</v>
      </c>
      <c r="S797" s="25">
        <f t="shared" ca="1" si="787"/>
        <v>-878432.4728849337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-1193227.5466910871</v>
      </c>
      <c r="R798" s="25">
        <f t="array" aca="1" ref="R798" ca="1">INDEX('Lorri 401b'!L:L,MATCH('Retirement Calculator'!A798,'Lorri 401b'!N:N,0),0)</f>
        <v>282753.74095288222</v>
      </c>
      <c r="S798" s="25">
        <f t="shared" ca="1" si="787"/>
        <v>-910473.80573820486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-1206128.4671070362</v>
      </c>
      <c r="R799" s="25">
        <f t="array" aca="1" ref="R799" ca="1">INDEX('Lorri 401b'!L:L,MATCH('Retirement Calculator'!A799,'Lorri 401b'!N:N,0),0)</f>
        <v>263479.82296200469</v>
      </c>
      <c r="S799" s="25">
        <f t="shared" ca="1" si="787"/>
        <v>-942648.64414503146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-1219083.1413580517</v>
      </c>
      <c r="R800" s="25">
        <f t="array" aca="1" ref="R800" ca="1">INDEX('Lorri 401b'!L:L,MATCH('Retirement Calculator'!A800,'Lorri 401b'!N:N,0),0)</f>
        <v>244125.59697949851</v>
      </c>
      <c r="S800" s="25">
        <f t="shared" ca="1" si="787"/>
        <v>-974957.54437855317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-1232091.7934184463</v>
      </c>
      <c r="R801" s="25">
        <f t="array" aca="1" ref="R801" ca="1">INDEX('Lorri 401b'!L:L,MATCH('Retirement Calculator'!A801,'Lorri 401b'!N:N,0),0)</f>
        <v>224690.72838873189</v>
      </c>
      <c r="S801" s="25">
        <f t="shared" ca="1" si="787"/>
        <v>-1007401.0650297145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-1245154.6481957594</v>
      </c>
      <c r="R802" s="25">
        <f t="array" aca="1" ref="R802" ca="1">INDEX('Lorri 401b'!L:L,MATCH('Retirement Calculator'!A802,'Lorri 401b'!N:N,0),0)</f>
        <v>205174.88117883707</v>
      </c>
      <c r="S802" s="25">
        <f t="shared" ca="1" si="787"/>
        <v>-1039979.7670169224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-1258271.9315346444</v>
      </c>
      <c r="R803" s="25">
        <f t="array" aca="1" ref="R803" ca="1">INDEX('Lorri 401b'!L:L,MATCH('Retirement Calculator'!A803,'Lorri 401b'!N:N,0),0)</f>
        <v>185577.71793890101</v>
      </c>
      <c r="S803" s="25">
        <f t="shared" ca="1" si="787"/>
        <v>-1072694.2135957435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-1271443.870220775</v>
      </c>
      <c r="R804" s="25">
        <f t="array" aca="1" ref="R804" ca="1">INDEX('Lorri 401b'!L:L,MATCH('Retirement Calculator'!A804,'Lorri 401b'!N:N,0),0)</f>
        <v>165898.8998521319</v>
      </c>
      <c r="S804" s="25">
        <f t="shared" ca="1" si="787"/>
        <v>-1105544.9703686431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-1284670.6919847643</v>
      </c>
      <c r="R805" s="25">
        <f t="array" aca="1" ref="R805" ca="1">INDEX('Lorri 401b'!L:L,MATCH('Retirement Calculator'!A805,'Lorri 401b'!N:N,0),0)</f>
        <v>146138.08669000125</v>
      </c>
      <c r="S805" s="25">
        <f t="shared" ca="1" si="787"/>
        <v>-1138532.6052947631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-1297952.6255061037</v>
      </c>
      <c r="R806" s="25">
        <f t="array" aca="1" ref="R806" ca="1">INDEX('Lorri 401b'!L:L,MATCH('Retirement Calculator'!A806,'Lorri 401b'!N:N,0),0)</f>
        <v>126294.93680636173</v>
      </c>
      <c r="S806" s="25">
        <f t="shared" ca="1" si="787"/>
        <v>-1171657.6886997421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-1311289.9004171153</v>
      </c>
      <c r="R807" s="25">
        <f t="array" aca="1" ref="R807" ca="1">INDEX('Lorri 401b'!L:L,MATCH('Retirement Calculator'!A807,'Lorri 401b'!N:N,0),0)</f>
        <v>106369.10713154038</v>
      </c>
      <c r="S807" s="25">
        <f t="shared" ca="1" si="787"/>
        <v>-1204920.793285575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-1324682.7473069227</v>
      </c>
      <c r="R808" s="25">
        <f t="array" aca="1" ref="R808" ca="1">INDEX('Lorri 401b'!L:L,MATCH('Retirement Calculator'!A808,'Lorri 401b'!N:N,0),0)</f>
        <v>86360.253166407274</v>
      </c>
      <c r="S808" s="25">
        <f t="shared" ca="1" si="787"/>
        <v>-1238322.4941405153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-1338131.3977254378</v>
      </c>
      <c r="R809" s="25">
        <f t="array" aca="1" ref="R809" ca="1">INDEX('Lorri 401b'!L:L,MATCH('Retirement Calculator'!A809,'Lorri 401b'!N:N,0),0)</f>
        <v>66268.028976419446</v>
      </c>
      <c r="S809" s="25">
        <f t="shared" ca="1" si="787"/>
        <v>-1271863.3687490183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-1351636.0841873633</v>
      </c>
      <c r="R810" s="25">
        <f t="array" aca="1" ref="R810" ca="1">INDEX('Lorri 401b'!L:L,MATCH('Retirement Calculator'!A810,'Lorri 401b'!N:N,0),0)</f>
        <v>46092.087185639997</v>
      </c>
      <c r="S810" s="25">
        <f t="shared" ca="1" si="787"/>
        <v>-1305543.9970017234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-1365197.0401762135</v>
      </c>
      <c r="R811" s="25">
        <f t="array" aca="1" ref="R811" ca="1">INDEX('Lorri 401b'!L:L,MATCH('Retirement Calculator'!A811,'Lorri 401b'!N:N,0),0)</f>
        <v>25832.078970732298</v>
      </c>
      <c r="S811" s="25">
        <f t="shared" ca="1" si="787"/>
        <v>-1339364.9612054811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-1378814.5001483506</v>
      </c>
      <c r="R812" s="25">
        <f t="array" aca="1" ref="R812" ca="1">INDEX('Lorri 401b'!L:L,MATCH('Retirement Calculator'!A812,'Lorri 401b'!N:N,0),0)</f>
        <v>5487.6540549291522</v>
      </c>
      <c r="S812" s="25">
        <f t="shared" ca="1" si="787"/>
        <v>-1373326.8460934216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-1392488.6995370381</v>
      </c>
      <c r="R813" s="25">
        <f t="array" aca="1" ref="R813" ca="1">INDEX('Lorri 401b'!L:L,MATCH('Retirement Calculator'!A813,'Lorri 401b'!N:N,0),0)</f>
        <v>-14941.539298023174</v>
      </c>
      <c r="S813" s="25">
        <f t="shared" ca="1" si="787"/>
        <v>-1407430.2388350612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-1406219.874756512</v>
      </c>
      <c r="R814" s="25">
        <f t="array" aca="1" ref="R814" ca="1">INDEX('Lorri 401b'!L:L,MATCH('Retirement Calculator'!A814,'Lorri 401b'!N:N,0),0)</f>
        <v>-35455.854289946132</v>
      </c>
      <c r="S814" s="25">
        <f t="shared" ca="1" si="787"/>
        <v>-1441675.7290464581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-1420008.263206067</v>
      </c>
      <c r="R815" s="25">
        <f t="array" aca="1" ref="R815" ca="1">INDEX('Lorri 401b'!L:L,MATCH('Retirement Calculator'!A815,'Lorri 401b'!N:N,0),0)</f>
        <v>-56055.645594335438</v>
      </c>
      <c r="S815" s="25">
        <f t="shared" ca="1" si="787"/>
        <v>-1476063.9088004024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-1433854.1032741617</v>
      </c>
      <c r="R816" s="25">
        <f t="array" aca="1" ref="R816" ca="1">INDEX('Lorri 401b'!L:L,MATCH('Retirement Calculator'!A816,'Lorri 401b'!N:N,0),0)</f>
        <v>-76741.269362493025</v>
      </c>
      <c r="S816" s="25">
        <f t="shared" ca="1" si="787"/>
        <v>-1510595.3726366546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-1447757.6343425403</v>
      </c>
      <c r="R817" s="25">
        <f t="array" aca="1" ref="R817" ca="1">INDEX('Lorri 401b'!L:L,MATCH('Retirement Calculator'!A817,'Lorri 401b'!N:N,0),0)</f>
        <v>-97513.083229684606</v>
      </c>
      <c r="S817" s="25">
        <f t="shared" ca="1" si="787"/>
        <v>-1545270.7175722248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-1461719.0967903703</v>
      </c>
      <c r="R818" s="25">
        <f t="array" aca="1" ref="R818" ca="1">INDEX('Lorri 401b'!L:L,MATCH('Retirement Calculator'!A818,'Lorri 401b'!N:N,0),0)</f>
        <v>-118371.44632132282</v>
      </c>
      <c r="S818" s="25">
        <f t="shared" ca="1" si="787"/>
        <v>-1580090.5431116931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-1475738.7319983996</v>
      </c>
      <c r="R819" s="25">
        <f t="array" aca="1" ref="R819" ca="1">INDEX('Lorri 401b'!L:L,MATCH('Retirement Calculator'!A819,'Lorri 401b'!N:N,0),0)</f>
        <v>-139316.7192591762</v>
      </c>
      <c r="S819" s="25">
        <f t="shared" ca="1" si="787"/>
        <v>-1615055.4512575758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-1489816.782353129</v>
      </c>
      <c r="R820" s="25">
        <f t="array" aca="1" ref="R820" ca="1">INDEX('Lorri 401b'!L:L,MATCH('Retirement Calculator'!A820,'Lorri 401b'!N:N,0),0)</f>
        <v>-160349.26416760398</v>
      </c>
      <c r="S820" s="25">
        <f t="shared" ca="1" si="787"/>
        <v>-1650166.046520733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-1503953.4912510032</v>
      </c>
      <c r="R821" s="25">
        <f t="array" aca="1" ref="R821" ca="1">INDEX('Lorri 401b'!L:L,MATCH('Retirement Calculator'!A821,'Lorri 401b'!N:N,0),0)</f>
        <v>-181469.44467981686</v>
      </c>
      <c r="S821" s="25">
        <f t="shared" ca="1" si="787"/>
        <v>-1685422.9359308202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-1518149.1031026186</v>
      </c>
      <c r="R822" s="25">
        <f t="array" aca="1" ref="R822" ca="1">INDEX('Lorri 401b'!L:L,MATCH('Retirement Calculator'!A822,'Lorri 401b'!N:N,0),0)</f>
        <v>-202677.62594416397</v>
      </c>
      <c r="S822" s="25">
        <f t="shared" ca="1" si="787"/>
        <v>-1720826.7290467825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-1532403.8633369489</v>
      </c>
      <c r="R823" s="25">
        <f t="array" aca="1" ref="R823" ca="1">INDEX('Lorri 401b'!L:L,MATCH('Retirement Calculator'!A823,'Lorri 401b'!N:N,0),0)</f>
        <v>-223974.17463044586</v>
      </c>
      <c r="S823" s="25">
        <f t="shared" ca="1" si="787"/>
        <v>-1756378.0379673948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-1546718.018405589</v>
      </c>
      <c r="R824" s="25">
        <f t="array" aca="1" ref="R824" ca="1">INDEX('Lorri 401b'!L:L,MATCH('Retirement Calculator'!A824,'Lorri 401b'!N:N,0),0)</f>
        <v>-245359.45893625394</v>
      </c>
      <c r="S824" s="25">
        <f t="shared" ca="1" si="787"/>
        <v>-1792077.4773418431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-1561091.8157870152</v>
      </c>
      <c r="R825" s="25">
        <f t="array" aca="1" ref="R825" ca="1">INDEX('Lorri 401b'!L:L,MATCH('Retirement Calculator'!A825,'Lorri 401b'!N:N,0),0)</f>
        <v>-266833.84859333618</v>
      </c>
      <c r="S825" s="25">
        <f t="shared" ca="1" si="787"/>
        <v>-1827925.6643803515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-1575525.5039908639</v>
      </c>
      <c r="R826" s="25">
        <f t="array" aca="1" ref="R826" ca="1">INDEX('Lorri 401b'!L:L,MATCH('Retirement Calculator'!A826,'Lorri 401b'!N:N,0),0)</f>
        <v>-288397.71487398964</v>
      </c>
      <c r="S826" s="25">
        <f t="shared" ca="1" si="787"/>
        <v>-1863923.2188648535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-1590019.3325622287</v>
      </c>
      <c r="R827" s="25">
        <f t="array" aca="1" ref="R827" ca="1">INDEX('Lorri 401b'!L:L,MATCH('Retirement Calculator'!A827,'Lorri 401b'!N:N,0),0)</f>
        <v>-310051.43059747916</v>
      </c>
      <c r="S827" s="25">
        <f t="shared" ca="1" si="787"/>
        <v>-1900070.7631597079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-1604573.552085974</v>
      </c>
      <c r="R828" s="25">
        <f t="array" aca="1" ref="R828" ca="1">INDEX('Lorri 401b'!L:L,MATCH('Retirement Calculator'!A828,'Lorri 401b'!N:N,0),0)</f>
        <v>-331795.37013648322</v>
      </c>
      <c r="S828" s="25">
        <f t="shared" ca="1" si="787"/>
        <v>-1936368.9222224574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-1619188.4141910684</v>
      </c>
      <c r="R829" s="25">
        <f t="array" aca="1" ref="R829" ca="1">INDEX('Lorri 401b'!L:L,MATCH('Retirement Calculator'!A829,'Lorri 401b'!N:N,0),0)</f>
        <v>-353629.90942356642</v>
      </c>
      <c r="S829" s="25">
        <f t="shared" ca="1" si="787"/>
        <v>-1972818.3236146348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-1633864.171554934</v>
      </c>
      <c r="R830" s="25">
        <f t="array" aca="1" ref="R830" ca="1">INDEX('Lorri 401b'!L:L,MATCH('Retirement Calculator'!A830,'Lorri 401b'!N:N,0),0)</f>
        <v>-375555.42595767917</v>
      </c>
      <c r="S830" s="25">
        <f t="shared" ca="1" si="787"/>
        <v>-2009419.5975126131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-1648601.0779078158</v>
      </c>
      <c r="R831" s="25">
        <f t="array" aca="1" ref="R831" ca="1">INDEX('Lorri 401b'!L:L,MATCH('Retirement Calculator'!A831,'Lorri 401b'!N:N,0),0)</f>
        <v>-397572.29881068406</v>
      </c>
      <c r="S831" s="25">
        <f t="shared" ca="1" si="787"/>
        <v>-2046173.3767184999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-1663399.388037168</v>
      </c>
      <c r="R832" s="25">
        <f t="array" aca="1" ref="R832" ca="1">INDEX('Lorri 401b'!L:L,MATCH('Retirement Calculator'!A832,'Lorri 401b'!N:N,0),0)</f>
        <v>-419680.90863390977</v>
      </c>
      <c r="S832" s="25">
        <f t="shared" ca="1" si="787"/>
        <v>-2083080.2966710776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-1678259.357792059</v>
      </c>
      <c r="R833" s="25">
        <f t="array" aca="1" ref="R833" ca="1">INDEX('Lorri 401b'!L:L,MATCH('Retirement Calculator'!A833,'Lorri 401b'!N:N,0),0)</f>
        <v>-441881.63766473229</v>
      </c>
      <c r="S833" s="25">
        <f t="shared" ca="1" si="787"/>
        <v>-2120140.9954567915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-1693181.2440875953</v>
      </c>
      <c r="R834" s="25">
        <f t="array" aca="1" ref="R834" ca="1">INDEX('Lorri 401b'!L:L,MATCH('Retirement Calculator'!A834,'Lorri 401b'!N:N,0),0)</f>
        <v>-464174.86973318324</v>
      </c>
      <c r="S834" s="25">
        <f t="shared" ca="1" si="787"/>
        <v>-2157356.1138207787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-1708165.3049093632</v>
      </c>
      <c r="R835" s="25">
        <f t="array" aca="1" ref="R835" ca="1">INDEX('Lorri 401b'!L:L,MATCH('Retirement Calculator'!A835,'Lorri 401b'!N:N,0),0)</f>
        <v>-486560.99026858603</v>
      </c>
      <c r="S835" s="25">
        <f t="shared" ca="1" si="787"/>
        <v>-2194726.2951779491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-1723211.7993178882</v>
      </c>
      <c r="R836" s="25">
        <f t="array" aca="1" ref="R836" ca="1">INDEX('Lorri 401b'!L:L,MATCH('Retirement Calculator'!A836,'Lorri 401b'!N:N,0),0)</f>
        <v>-509040.38630621968</v>
      </c>
      <c r="S836" s="25">
        <f t="shared" ca="1" si="787"/>
        <v>-2232252.1856241077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-1738320.9874531156</v>
      </c>
      <c r="R837" s="25">
        <f t="array" aca="1" ref="R837" ca="1">INDEX('Lorri 401b'!L:L,MATCH('Retirement Calculator'!A837,'Lorri 401b'!N:N,0),0)</f>
        <v>-531613.44649401004</v>
      </c>
      <c r="S837" s="25">
        <f t="shared" ca="1" si="787"/>
        <v>-2269934.4339471254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-1753493.1305389064</v>
      </c>
      <c r="R838" s="25">
        <f t="array" aca="1" ref="R838" ca="1">INDEX('Lorri 401b'!L:L,MATCH('Retirement Calculator'!A838,'Lorri 401b'!N:N,0),0)</f>
        <v>-554280.56109924964</v>
      </c>
      <c r="S838" s="25">
        <f t="shared" ca="1" si="787"/>
        <v>-2307773.6916381558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-1768728.4908875546</v>
      </c>
      <c r="R839" s="25">
        <f t="array" aca="1" ref="R839" ca="1">INDEX('Lorri 401b'!L:L,MATCH('Retirement Calculator'!A839,'Lorri 401b'!N:N,0),0)</f>
        <v>-577042.12201534433</v>
      </c>
      <c r="S839" s="25">
        <f t="shared" ca="1" si="787"/>
        <v>-2345770.6129028988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-1784027.3319043221</v>
      </c>
      <c r="R840" s="25">
        <f t="array" aca="1" ref="R840" ca="1">INDEX('Lorri 401b'!L:L,MATCH('Retirement Calculator'!A840,'Lorri 401b'!N:N,0),0)</f>
        <v>-599898.52276858944</v>
      </c>
      <c r="S840" s="25">
        <f t="shared" ca="1" si="787"/>
        <v>-2383925.8546729116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-1799389.9180919931</v>
      </c>
      <c r="R841" s="25">
        <f t="array" aca="1" ref="R841" ca="1">INDEX('Lorri 401b'!L:L,MATCH('Retirement Calculator'!A841,'Lorri 401b'!N:N,0),0)</f>
        <v>-622850.15852497309</v>
      </c>
      <c r="S841" s="25">
        <f t="shared" ca="1" si="787"/>
        <v>-2422240.0766169662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-1814816.515055446</v>
      </c>
      <c r="R842" s="25">
        <f t="array" aca="1" ref="R842" ca="1">INDEX('Lorri 401b'!L:L,MATCH('Retirement Calculator'!A842,'Lorri 401b'!N:N,0),0)</f>
        <v>-645897.4260970084</v>
      </c>
      <c r="S842" s="25">
        <f t="shared" ca="1" si="787"/>
        <v>-2460713.9411524544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-1830307.3895062464</v>
      </c>
      <c r="R843" s="25">
        <f t="array" aca="1" ref="R843" ca="1">INDEX('Lorri 401b'!L:L,MATCH('Retirement Calculator'!A843,'Lorri 401b'!N:N,0),0)</f>
        <v>-669040.72395059385</v>
      </c>
      <c r="S843" s="25">
        <f t="shared" ca="1" si="787"/>
        <v>-2499348.1134568402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-1845862.8092672585</v>
      </c>
      <c r="R844" s="25">
        <f t="array" aca="1" ref="R844" ca="1">INDEX('Lorri 401b'!L:L,MATCH('Retirement Calculator'!A844,'Lorri 401b'!N:N,0),0)</f>
        <v>-692280.45221190248</v>
      </c>
      <c r="S844" s="25">
        <f t="shared" ca="1" si="787"/>
        <v>-2538143.2614791607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-1861483.0432772748</v>
      </c>
      <c r="R845" s="25">
        <f t="array" aca="1" ref="R845" ca="1">INDEX('Lorri 401b'!L:L,MATCH('Retirement Calculator'!A845,'Lorri 401b'!N:N,0),0)</f>
        <v>-715617.0126743</v>
      </c>
      <c r="S845" s="25">
        <f t="shared" ca="1" si="787"/>
        <v>-2577100.0559515748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-1877168.3615956663</v>
      </c>
      <c r="R846" s="25">
        <f t="array" aca="1" ref="R846" ca="1">INDEX('Lorri 401b'!L:L,MATCH('Retirement Calculator'!A846,'Lorri 401b'!N:N,0),0)</f>
        <v>-739050.80880529084</v>
      </c>
      <c r="S846" s="25">
        <f t="shared" ca="1" si="787"/>
        <v>-2616219.1704009571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-1892919.035407051</v>
      </c>
      <c r="R847" s="25">
        <f t="array" aca="1" ref="R847" ca="1">INDEX('Lorri 401b'!L:L,MATCH('Retirement Calculator'!A847,'Lorri 401b'!N:N,0),0)</f>
        <v>-762582.24575349409</v>
      </c>
      <c r="S847" s="25">
        <f t="shared" ca="1" si="787"/>
        <v>-2655501.2811605451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-1908735.3370259833</v>
      </c>
      <c r="R848" s="25">
        <f t="array" aca="1" ref="R848" ca="1">INDEX('Lorri 401b'!L:L,MATCH('Retirement Calculator'!A848,'Lorri 401b'!N:N,0),0)</f>
        <v>-786211.73035564821</v>
      </c>
      <c r="S848" s="25">
        <f t="shared" ca="1" si="787"/>
        <v>-2694947.0673816316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-1924617.539901661</v>
      </c>
      <c r="R849" s="25">
        <f t="array" aca="1" ref="R849" ca="1">INDEX('Lorri 401b'!L:L,MATCH('Retirement Calculator'!A849,'Lorri 401b'!N:N,0),0)</f>
        <v>-809939.67114364461</v>
      </c>
      <c r="S849" s="25">
        <f t="shared" ca="1" si="787"/>
        <v>-2734557.2110453057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-1940565.9186226542</v>
      </c>
      <c r="R850" s="25">
        <f t="array" aca="1" ref="R850" ca="1">INDEX('Lorri 401b'!L:L,MATCH('Retirement Calculator'!A850,'Lorri 401b'!N:N,0),0)</f>
        <v>-833766.47835159104</v>
      </c>
      <c r="S850" s="25">
        <f t="shared" ca="1" si="787"/>
        <v>-2774332.3969742451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-1956580.7489216514</v>
      </c>
      <c r="R851" s="25">
        <f t="array" aca="1" ref="R851" ca="1">INDEX('Lorri 401b'!L:L,MATCH('Retirement Calculator'!A851,'Lorri 401b'!N:N,0),0)</f>
        <v>-857692.56392290385</v>
      </c>
      <c r="S851" s="25">
        <f t="shared" ca="1" si="787"/>
        <v>-2814273.3128445554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-1972662.3076802278</v>
      </c>
      <c r="R852" s="25">
        <f t="array" aca="1" ref="R852" ca="1">INDEX('Lorri 401b'!L:L,MATCH('Retirement Calculator'!A852,'Lorri 401b'!N:N,0),0)</f>
        <v>-881718.3415174305</v>
      </c>
      <c r="S852" s="25">
        <f t="shared" ca="1" si="787"/>
        <v>-2854380.6491976585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-1988810.8729336315</v>
      </c>
      <c r="R853" s="25">
        <f t="array" aca="1" ref="R853" ca="1">INDEX('Lorri 401b'!L:L,MATCH('Retirement Calculator'!A853,'Lorri 401b'!N:N,0),0)</f>
        <v>-905844.22651860095</v>
      </c>
      <c r="S853" s="25">
        <f t="shared" ca="1" si="787"/>
        <v>-2894655.0994522325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-2005026.7238755911</v>
      </c>
      <c r="R854" s="25">
        <f t="array" aca="1" ref="R854" ca="1">INDEX('Lorri 401b'!L:L,MATCH('Retirement Calculator'!A854,'Lorri 401b'!N:N,0),0)</f>
        <v>-930070.63604060968</v>
      </c>
      <c r="S854" s="25">
        <f t="shared" ca="1" si="787"/>
        <v>-2935097.3599162009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-2021310.1408631422</v>
      </c>
      <c r="R855" s="25">
        <f t="array" aca="1" ref="R855" ca="1">INDEX('Lorri 401b'!L:L,MATCH('Retirement Calculator'!A855,'Lorri 401b'!N:N,0),0)</f>
        <v>-954397.98893562681</v>
      </c>
      <c r="S855" s="25">
        <f t="shared" ca="1" si="787"/>
        <v>-2975708.129798769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-2037661.4054214747</v>
      </c>
      <c r="R856" s="25">
        <f t="array" aca="1" ref="R856" ca="1">INDEX('Lorri 401b'!L:L,MATCH('Retirement Calculator'!A856,'Lorri 401b'!N:N,0),0)</f>
        <v>-978826.70580103982</v>
      </c>
      <c r="S856" s="25">
        <f t="shared" ca="1" si="787"/>
        <v>-3016488.1112225144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-2054080.8002488003</v>
      </c>
      <c r="R857" s="25">
        <f t="array" aca="1" ref="R857" ca="1">INDEX('Lorri 401b'!L:L,MATCH('Retirement Calculator'!A857,'Lorri 401b'!N:N,0),0)</f>
        <v>-1003357.2089867253</v>
      </c>
      <c r="S857" s="25">
        <f t="shared" ca="1" si="787"/>
        <v>-3057438.0092355255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-2070568.6092212398</v>
      </c>
      <c r="R858" s="25">
        <f t="array" aca="1" ref="R858" ca="1">INDEX('Lorri 401b'!L:L,MATCH('Retirement Calculator'!A858,'Lorri 401b'!N:N,0),0)</f>
        <v>-1027989.9226023512</v>
      </c>
      <c r="S858" s="25">
        <f t="shared" ca="1" si="787"/>
        <v>-3098558.5318235909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-2087125.1173977312</v>
      </c>
      <c r="R859" s="25">
        <f t="array" aca="1" ref="R859" ca="1">INDEX('Lorri 401b'!L:L,MATCH('Retirement Calculator'!A859,'Lorri 401b'!N:N,0),0)</f>
        <v>-1052725.2725247089</v>
      </c>
      <c r="S859" s="25">
        <f t="shared" ca="1" si="787"/>
        <v>-3139850.3899224401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-2103750.6110249581</v>
      </c>
      <c r="R860" s="25">
        <f t="array" aca="1" ref="R860" ca="1">INDEX('Lorri 401b'!L:L,MATCH('Retirement Calculator'!A860,'Lorri 401b'!N:N,0),0)</f>
        <v>-1077563.6864050764</v>
      </c>
      <c r="S860" s="25">
        <f t="shared" ca="1" si="787"/>
        <v>-3181314.2974300347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-2120445.3775422978</v>
      </c>
      <c r="R861" s="25">
        <f t="array" aca="1" ref="R861" ca="1">INDEX('Lorri 401b'!L:L,MATCH('Retirement Calculator'!A861,'Lorri 401b'!N:N,0),0)</f>
        <v>-1102505.593676612</v>
      </c>
      <c r="S861" s="25">
        <f t="shared" ca="1" si="787"/>
        <v>-3222950.9712189101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-2137209.7055867934</v>
      </c>
      <c r="R862" s="25">
        <f t="array" aca="1" ref="R862" ca="1">INDEX('Lorri 401b'!L:L,MATCH('Retirement Calculator'!A862,'Lorri 401b'!N:N,0),0)</f>
        <v>-1127551.4255617792</v>
      </c>
      <c r="S862" s="25">
        <f t="shared" ca="1" si="787"/>
        <v>-3264761.1311485725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-2154043.8849981409</v>
      </c>
      <c r="R863" s="25">
        <f t="array" aca="1" ref="R863" ca="1">INDEX('Lorri 401b'!L:L,MATCH('Retirement Calculator'!A863,'Lorri 401b'!N:N,0),0)</f>
        <v>-1152701.6150798011</v>
      </c>
      <c r="S863" s="25">
        <f t="shared" ca="1" si="787"/>
        <v>-3306745.5000779419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-2170948.2068237024</v>
      </c>
      <c r="R864" s="25">
        <f t="array" aca="1" ref="R864" ca="1">INDEX('Lorri 401b'!L:L,MATCH('Retirement Calculator'!A864,'Lorri 401b'!N:N,0),0)</f>
        <v>-1177956.5970541481</v>
      </c>
      <c r="S864" s="25">
        <f t="shared" ca="1" si="787"/>
        <v>-3348904.8038778505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-2187922.9633235373</v>
      </c>
      <c r="R865" s="25">
        <f t="array" aca="1" ref="R865" ca="1">INDEX('Lorri 401b'!L:L,MATCH('Retirement Calculator'!A865,'Lorri 401b'!N:N,0),0)</f>
        <v>-1203316.8081200549</v>
      </c>
      <c r="S865" s="25">
        <f t="shared" ca="1" si="787"/>
        <v>-3391239.7714435924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-2204968.4479754544</v>
      </c>
      <c r="R866" s="25">
        <f t="array" aca="1" ref="R866" ca="1">INDEX('Lorri 401b'!L:L,MATCH('Retirement Calculator'!A866,'Lorri 401b'!N:N,0),0)</f>
        <v>-1228782.6867320696</v>
      </c>
      <c r="S866" s="25">
        <f t="shared" ca="1" si="787"/>
        <v>-3433751.134707524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-2222084.955480088</v>
      </c>
      <c r="R867" s="25">
        <f t="array" aca="1" ref="R867" ca="1">INDEX('Lorri 401b'!L:L,MATCH('Retirement Calculator'!A867,'Lorri 401b'!N:N,0),0)</f>
        <v>-1254354.6731716343</v>
      </c>
      <c r="S867" s="25">
        <f t="shared" ca="1" si="787"/>
        <v>-3476439.6286517223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-2239272.7817659909</v>
      </c>
      <c r="R868" s="25">
        <f t="array" aca="1" ref="R868" ca="1">INDEX('Lorri 401b'!L:L,MATCH('Retirement Calculator'!A868,'Lorri 401b'!N:N,0),0)</f>
        <v>-1280033.2095546974</v>
      </c>
      <c r="S868" s="25">
        <f t="shared" ca="1" si="787"/>
        <v>-3519305.9913206883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-2256532.2239947519</v>
      </c>
      <c r="R869" s="25">
        <f t="array" aca="1" ref="R869" ca="1">INDEX('Lorri 401b'!L:L,MATCH('Retirement Calculator'!A869,'Lorri 401b'!N:N,0),0)</f>
        <v>-1305818.7398393564</v>
      </c>
      <c r="S869" s="25">
        <f t="shared" ca="1" si="787"/>
        <v>-3562350.9638341083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-2273863.5805661324</v>
      </c>
      <c r="R870" s="25">
        <f t="array" aca="1" ref="R870" ca="1">INDEX('Lorri 401b'!L:L,MATCH('Retirement Calculator'!A870,'Lorri 401b'!N:N,0),0)</f>
        <v>-1331711.7098335349</v>
      </c>
      <c r="S870" s="25">
        <f t="shared" ca="1" si="787"/>
        <v>-3605575.2903996673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-2291267.1511232271</v>
      </c>
      <c r="R871" s="25">
        <f t="array" aca="1" ref="R871" ca="1">INDEX('Lorri 401b'!L:L,MATCH('Retirement Calculator'!A871,'Lorri 401b'!N:N,0),0)</f>
        <v>-1357712.5672026891</v>
      </c>
      <c r="S871" s="25">
        <f t="shared" ca="1" si="787"/>
        <v>-3648979.7183259162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-2308743.2365576429</v>
      </c>
      <c r="R872" s="25">
        <f t="array" aca="1" ref="R872" ca="1">INDEX('Lorri 401b'!L:L,MATCH('Retirement Calculator'!A872,'Lorri 401b'!N:N,0),0)</f>
        <v>-1383821.7614775482</v>
      </c>
      <c r="S872" s="25">
        <f t="shared" ca="1" si="787"/>
        <v>-3692564.9980351911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-2326292.1390147023</v>
      </c>
      <c r="R873" s="25">
        <f t="array" aca="1" ref="R873" ca="1">INDEX('Lorri 401b'!L:L,MATCH('Retirement Calculator'!A873,'Lorri 401b'!N:N,0),0)</f>
        <v>-1410039.7440618859</v>
      </c>
      <c r="S873" s="25">
        <f t="shared" ca="1" si="787"/>
        <v>-3736331.8830765882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-2343914.1618986661</v>
      </c>
      <c r="R874" s="25">
        <f t="array" aca="1" ref="R874" ca="1">INDEX('Lorri 401b'!L:L,MATCH('Retirement Calculator'!A874,'Lorri 401b'!N:N,0),0)</f>
        <v>-1436366.9682403249</v>
      </c>
      <c r="S874" s="25">
        <f t="shared" ca="1" si="787"/>
        <v>-3780281.1301389909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-2361609.6098779798</v>
      </c>
      <c r="R875" s="25">
        <f t="array" aca="1" ref="R875" ca="1">INDEX('Lorri 401b'!L:L,MATCH('Retirement Calculator'!A875,'Lorri 401b'!N:N,0),0)</f>
        <v>-1462803.8891861741</v>
      </c>
      <c r="S875" s="25">
        <f t="shared" ca="1" si="787"/>
        <v>-3824413.499064154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-2379378.7888905406</v>
      </c>
      <c r="R876" s="25">
        <f t="array" aca="1" ref="R876" ca="1">INDEX('Lorri 401b'!L:L,MATCH('Retirement Calculator'!A876,'Lorri 401b'!N:N,0),0)</f>
        <v>-1489350.9639692977</v>
      </c>
      <c r="S876" s="25">
        <f t="shared" ca="1" si="787"/>
        <v>-3868729.7528598383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-2397222.006148987</v>
      </c>
      <c r="R877" s="25">
        <f t="array" aca="1" ref="R877" ca="1">INDEX('Lorri 401b'!L:L,MATCH('Retirement Calculator'!A877,'Lorri 401b'!N:N,0),0)</f>
        <v>-1516008.6515640176</v>
      </c>
      <c r="S877" s="25">
        <f t="shared" ca="1" si="787"/>
        <v>-3913230.6577130044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-2415139.5701460103</v>
      </c>
      <c r="R878" s="25">
        <f t="array" aca="1" ref="R878" ca="1">INDEX('Lorri 401b'!L:L,MATCH('Retirement Calculator'!A878,'Lorri 401b'!N:N,0),0)</f>
        <v>-1542777.4128570489</v>
      </c>
      <c r="S878" s="25">
        <f t="shared" ca="1" si="787"/>
        <v>-3957916.9830030594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-2433131.7906596879</v>
      </c>
      <c r="R879" s="25">
        <f t="array" aca="1" ref="R879" ca="1">INDEX('Lorri 401b'!L:L,MATCH('Retirement Calculator'!A879,'Lorri 401b'!N:N,0),0)</f>
        <v>-1569657.7106554678</v>
      </c>
      <c r="S879" s="25">
        <f t="shared" ca="1" si="787"/>
        <v>-4002789.501315156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-2451198.9787588394</v>
      </c>
      <c r="R880" s="25">
        <f t="array" aca="1" ref="R880" ca="1">INDEX('Lorri 401b'!L:L,MATCH('Retirement Calculator'!A880,'Lorri 401b'!N:N,0),0)</f>
        <v>-1596650.0096947134</v>
      </c>
      <c r="S880" s="25">
        <f t="shared" ca="1" si="787"/>
        <v>-4047848.9884535531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-2469341.4468084038</v>
      </c>
      <c r="R881" s="25">
        <f t="array" aca="1" ref="R881" ca="1">INDEX('Lorri 401b'!L:L,MATCH('Retirement Calculator'!A881,'Lorri 401b'!N:N,0),0)</f>
        <v>-1623754.7766466227</v>
      </c>
      <c r="S881" s="25">
        <f t="shared" ca="1" si="787"/>
        <v>-4093096.2234550267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-2487559.5084748412</v>
      </c>
      <c r="R882" s="25">
        <f t="array" aca="1" ref="R882" ca="1">INDEX('Lorri 401b'!L:L,MATCH('Retirement Calculator'!A882,'Lorri 401b'!N:N,0),0)</f>
        <v>-1650972.4801274983</v>
      </c>
      <c r="S882" s="25">
        <f t="shared" ca="1" si="787"/>
        <v>-4138531.9886023393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-2505853.4787315559</v>
      </c>
      <c r="R883" s="25">
        <f t="array" aca="1" ref="R883" ca="1">INDEX('Lorri 401b'!L:L,MATCH('Retirement Calculator'!A883,'Lorri 401b'!N:N,0),0)</f>
        <v>-1678303.5907062108</v>
      </c>
      <c r="S883" s="25">
        <f t="shared" ca="1" si="787"/>
        <v>-4184157.0694377664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-2524223.6738643399</v>
      </c>
      <c r="R884" s="25">
        <f t="array" aca="1" ref="R884" ca="1">INDEX('Lorri 401b'!L:L,MATCH('Retirement Calculator'!A884,'Lorri 401b'!N:N,0),0)</f>
        <v>-1705748.5809123346</v>
      </c>
      <c r="S884" s="25">
        <f t="shared" ca="1" si="787"/>
        <v>-4229972.2547766743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-2542670.411476844</v>
      </c>
      <c r="R885" s="25">
        <f t="array" aca="1" ref="R885" ca="1">INDEX('Lorri 401b'!L:L,MATCH('Retirement Calculator'!A885,'Lorri 401b'!N:N,0),0)</f>
        <v>-1733307.9252443172</v>
      </c>
      <c r="S885" s="25">
        <f t="shared" ca="1" si="787"/>
        <v>-4275978.3367211614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-2561194.0104960669</v>
      </c>
      <c r="R886" s="25">
        <f t="array" aca="1" ref="R886" ca="1">INDEX('Lorri 401b'!L:L,MATCH('Retirement Calculator'!A886,'Lorri 401b'!N:N,0),0)</f>
        <v>-1760982.1001776829</v>
      </c>
      <c r="S886" s="25">
        <f t="shared" ca="1" si="787"/>
        <v>-4322176.1106737498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-2579794.7911778698</v>
      </c>
      <c r="R887" s="25">
        <f t="array" aca="1" ref="R887" ca="1">INDEX('Lorri 401b'!L:L,MATCH('Retirement Calculator'!A887,'Lorri 401b'!N:N,0),0)</f>
        <v>-1788771.5841732712</v>
      </c>
      <c r="S887" s="25">
        <f t="shared" ca="1" si="787"/>
        <v>-4368566.3753511412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-2598473.0751125133</v>
      </c>
      <c r="R888" s="25">
        <f t="array" aca="1" ref="R888" ca="1">INDEX('Lorri 401b'!L:L,MATCH('Retirement Calculator'!A888,'Lorri 401b'!N:N,0),0)</f>
        <v>-1816676.8576855077</v>
      </c>
      <c r="S888" s="25">
        <f t="shared" ca="1" si="787"/>
        <v>-4415149.9327980205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-2617229.1852302179</v>
      </c>
      <c r="R889" s="25">
        <f t="array" aca="1" ref="R889" ca="1">INDEX('Lorri 401b'!L:L,MATCH('Retirement Calculator'!A889,'Lorri 401b'!N:N,0),0)</f>
        <v>-1844698.4031707118</v>
      </c>
      <c r="S889" s="25">
        <f t="shared" ca="1" si="787"/>
        <v>-4461927.5884009302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-2636063.4458067464</v>
      </c>
      <c r="R890" s="25">
        <f t="array" aca="1" ref="R890" ca="1">INDEX('Lorri 401b'!L:L,MATCH('Retirement Calculator'!A890,'Lorri 401b'!N:N,0),0)</f>
        <v>-1872836.7050954376</v>
      </c>
      <c r="S890" s="25">
        <f t="shared" ca="1" si="787"/>
        <v>-4508900.1509021837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-2654976.1824690104</v>
      </c>
      <c r="R891" s="25">
        <f t="array" aca="1" ref="R891" ca="1">INDEX('Lorri 401b'!L:L,MATCH('Retirement Calculator'!A891,'Lorri 401b'!N:N,0),0)</f>
        <v>-1901092.2499448499</v>
      </c>
      <c r="S891" s="25">
        <f t="shared" ca="1" si="787"/>
        <v>-4556068.4324138602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-2673967.7222007005</v>
      </c>
      <c r="R892" s="25">
        <f t="array" aca="1" ref="R892" ca="1">INDEX('Lorri 401b'!L:L,MATCH('Retirement Calculator'!A892,'Lorri 401b'!N:N,0),0)</f>
        <v>-1929465.5262311345</v>
      </c>
      <c r="S892" s="25">
        <f t="shared" ca="1" si="787"/>
        <v>-4603433.2484318353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-2693038.3933479395</v>
      </c>
      <c r="R893" s="25">
        <f t="array" aca="1" ref="R893" ca="1">INDEX('Lorri 401b'!L:L,MATCH('Retirement Calculator'!A893,'Lorri 401b'!N:N,0),0)</f>
        <v>-1957957.0245019456</v>
      </c>
      <c r="S893" s="25">
        <f t="shared" ca="1" si="787"/>
        <v>-4650995.4178498853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-2712188.5256249583</v>
      </c>
      <c r="R894" s="25">
        <f t="array" aca="1" ref="R894" ca="1">INDEX('Lorri 401b'!L:L,MATCH('Retirement Calculator'!A894,'Lorri 401b'!N:N,0),0)</f>
        <v>-1986567.2373488848</v>
      </c>
      <c r="S894" s="25">
        <f t="shared" ca="1" si="787"/>
        <v>-4698755.7629738431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-2731418.4501197981</v>
      </c>
      <c r="R895" s="25">
        <f t="array" aca="1" ref="R895" ca="1">INDEX('Lorri 401b'!L:L,MATCH('Retirement Calculator'!A895,'Lorri 401b'!N:N,0),0)</f>
        <v>-2015296.6594160197</v>
      </c>
      <c r="S895" s="25">
        <f t="shared" ca="1" si="787"/>
        <v>-4746715.109535818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-2750728.4993000333</v>
      </c>
      <c r="R896" s="25">
        <f t="array" aca="1" ref="R896" ca="1">INDEX('Lorri 401b'!L:L,MATCH('Retirement Calculator'!A896,'Lorri 401b'!N:N,0),0)</f>
        <v>-2044145.7874084343</v>
      </c>
      <c r="S896" s="25">
        <f t="shared" ca="1" si="787"/>
        <v>-4794874.2867084676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-2770119.0070185196</v>
      </c>
      <c r="R897" s="25">
        <f t="array" aca="1" ref="R897" ca="1">INDEX('Lorri 401b'!L:L,MATCH('Retirement Calculator'!A897,'Lorri 401b'!N:N,0),0)</f>
        <v>-2073115.1201008174</v>
      </c>
      <c r="S897" s="25">
        <f t="shared" ca="1" si="787"/>
        <v>-4843234.1271193372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-2789590.308519166</v>
      </c>
      <c r="R898" s="25">
        <f t="array" aca="1" ref="R898" ca="1">INDEX('Lorri 401b'!L:L,MATCH('Retirement Calculator'!A898,'Lorri 401b'!N:N,0),0)</f>
        <v>-2102205.1583460853</v>
      </c>
      <c r="S898" s="25">
        <f t="shared" ca="1" si="787"/>
        <v>-4891795.4668652508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-2809142.7404427319</v>
      </c>
      <c r="R899" s="25">
        <f t="array" aca="1" ref="R899" ca="1">INDEX('Lorri 401b'!L:L,MATCH('Retirement Calculator'!A899,'Lorri 401b'!N:N,0),0)</f>
        <v>-2131416.4050840419</v>
      </c>
      <c r="S899" s="25">
        <f t="shared" ca="1" si="787"/>
        <v>-4940559.1455267742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-2828776.6408326458</v>
      </c>
      <c r="R900" s="25">
        <f t="array" aca="1" ref="R900" ca="1">INDEX('Lorri 401b'!L:L,MATCH('Retirement Calculator'!A900,'Lorri 401b'!N:N,0),0)</f>
        <v>-2160749.3653500732</v>
      </c>
      <c r="S900" s="25">
        <f t="shared" ca="1" si="787"/>
        <v>-4989526.006182719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-2848492.3491408513</v>
      </c>
      <c r="R901" s="25">
        <f t="array" aca="1" ref="R901" ca="1">INDEX('Lorri 401b'!L:L,MATCH('Retirement Calculator'!A901,'Lorri 401b'!N:N,0),0)</f>
        <v>-2190204.5462838798</v>
      </c>
      <c r="S901" s="25">
        <f t="shared" ca="1" si="787"/>
        <v>-5038696.8954247311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-2868290.2062336742</v>
      </c>
      <c r="R902" s="25">
        <f t="array" aca="1" ref="R902" ca="1">INDEX('Lorri 401b'!L:L,MATCH('Retirement Calculator'!A902,'Lorri 401b'!N:N,0),0)</f>
        <v>-2219782.4571382436</v>
      </c>
      <c r="S902" s="25">
        <f t="shared" ca="1" si="787"/>
        <v>-5088072.6633719178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-2888170.5543977171</v>
      </c>
      <c r="R903" s="25">
        <f t="array" aca="1" ref="R903" ca="1">INDEX('Lorri 401b'!L:L,MATCH('Retirement Calculator'!A903,'Lorri 401b'!N:N,0),0)</f>
        <v>-2249483.6092878343</v>
      </c>
      <c r="S903" s="25">
        <f t="shared" ca="1" si="787"/>
        <v>-5137654.1636855509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-2908133.737345777</v>
      </c>
      <c r="R904" s="25">
        <f t="array" aca="1" ref="R904" ca="1">INDEX('Lorri 401b'!L:L,MATCH('Retirement Calculator'!A904,'Lorri 401b'!N:N,0),0)</f>
        <v>-2279308.5162380482</v>
      </c>
      <c r="S904" s="25">
        <f t="shared" ca="1" si="787"/>
        <v>-5187442.2535838252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-2928180.1002227869</v>
      </c>
      <c r="R905" s="25">
        <f t="array" aca="1" ref="R905" ca="1">INDEX('Lorri 401b'!L:L,MATCH('Retirement Calculator'!A905,'Lorri 401b'!N:N,0),0)</f>
        <v>-2309257.6936338879</v>
      </c>
      <c r="S905" s="25">
        <f t="shared" ca="1" si="787"/>
        <v>-5237437.7938566748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-2948309.9896117845</v>
      </c>
      <c r="R906" s="25">
        <f t="array" aca="1" ref="R906" ca="1">INDEX('Lorri 401b'!L:L,MATCH('Retirement Calculator'!A906,'Lorri 401b'!N:N,0),0)</f>
        <v>-2339331.659268877</v>
      </c>
      <c r="S906" s="25">
        <f t="shared" ca="1" si="787"/>
        <v>-5287641.6488806615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-2968523.7535399026</v>
      </c>
      <c r="R907" s="25">
        <f t="array" aca="1" ref="R907" ca="1">INDEX('Lorri 401b'!L:L,MATCH('Retirement Calculator'!A907,'Lorri 401b'!N:N,0),0)</f>
        <v>-2369530.9330940121</v>
      </c>
      <c r="S907" s="25">
        <f t="shared" ca="1" si="787"/>
        <v>-5338054.6866339147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-2988821.7414843882</v>
      </c>
      <c r="R908" s="25">
        <f t="array" aca="1" ref="R908" ca="1">INDEX('Lorri 401b'!L:L,MATCH('Retirement Calculator'!A908,'Lorri 401b'!N:N,0),0)</f>
        <v>-2399856.0372267514</v>
      </c>
      <c r="S908" s="25">
        <f t="shared" ca="1" si="787"/>
        <v>-5388677.7787111402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-3009204.3043786422</v>
      </c>
      <c r="R909" s="25">
        <f t="array" aca="1" ref="R909" ca="1">INDEX('Lorri 401b'!L:L,MATCH('Retirement Calculator'!A909,'Lorri 401b'!N:N,0),0)</f>
        <v>-2430307.4959600442</v>
      </c>
      <c r="S909" s="25">
        <f t="shared" ca="1" si="787"/>
        <v>-5439511.8003386864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-3029671.794618289</v>
      </c>
      <c r="R910" s="25">
        <f t="array" aca="1" ref="R910" ca="1">INDEX('Lorri 401b'!L:L,MATCH('Retirement Calculator'!A910,'Lorri 401b'!N:N,0),0)</f>
        <v>-2460885.8357713921</v>
      </c>
      <c r="S910" s="25">
        <f t="shared" ca="1" si="787"/>
        <v>-5490557.6303896811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-3050224.5660672677</v>
      </c>
      <c r="R911" s="25">
        <f t="array" aca="1" ref="R911" ca="1">INDEX('Lorri 401b'!L:L,MATCH('Retirement Calculator'!A911,'Lorri 401b'!N:N,0),0)</f>
        <v>-2491591.5853319541</v>
      </c>
      <c r="S911" s="25">
        <f t="shared" ca="1" si="787"/>
        <v>-5541816.1513992213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-3070862.9740639506</v>
      </c>
      <c r="R912" s="25">
        <f t="array" aca="1" ref="R912" ca="1">INDEX('Lorri 401b'!L:L,MATCH('Retirement Calculator'!A912,'Lorri 401b'!N:N,0),0)</f>
        <v>-2522425.2755156849</v>
      </c>
      <c r="S912" s="25">
        <f t="shared" ca="1" si="787"/>
        <v>-5593288.2495796354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-3091587.3754272861</v>
      </c>
      <c r="R913" s="25">
        <f t="array" aca="1" ref="R913" ca="1">INDEX('Lorri 401b'!L:L,MATCH('Retirement Calculator'!A913,'Lorri 401b'!N:N,0),0)</f>
        <v>-2553387.4394085146</v>
      </c>
      <c r="S913" s="25">
        <f t="shared" ca="1" si="787"/>
        <v>-5644974.8148358008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-3112398.1284629689</v>
      </c>
      <c r="R914" s="25">
        <f t="array" aca="1" ref="R914" ca="1">INDEX('Lorri 401b'!L:L,MATCH('Retirement Calculator'!A914,'Lorri 401b'!N:N,0),0)</f>
        <v>-2584478.6123175649</v>
      </c>
      <c r="S914" s="25">
        <f t="shared" ca="1" si="787"/>
        <v>-5696876.7407805342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-3133295.5929696336</v>
      </c>
      <c r="R915" s="25">
        <f t="array" aca="1" ref="R915" ca="1">INDEX('Lorri 401b'!L:L,MATCH('Retirement Calculator'!A915,'Lorri 401b'!N:N,0),0)</f>
        <v>-2615699.3317804025</v>
      </c>
      <c r="S915" s="25">
        <f t="shared" ca="1" si="787"/>
        <v>-5748994.9247500356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-3154280.1302450765</v>
      </c>
      <c r="R916" s="25">
        <f t="array" aca="1" ref="R916" ca="1">INDEX('Lorri 401b'!L:L,MATCH('Retirement Calculator'!A916,'Lorri 401b'!N:N,0),0)</f>
        <v>-2647050.1375743356</v>
      </c>
      <c r="S916" s="25">
        <f t="shared" ca="1" si="787"/>
        <v>-5801330.2678194121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-3175352.1030925</v>
      </c>
      <c r="R917" s="25">
        <f t="array" aca="1" ref="R917" ca="1">INDEX('Lorri 401b'!L:L,MATCH('Retirement Calculator'!A917,'Lorri 401b'!N:N,0),0)</f>
        <v>-2678531.5717257434</v>
      </c>
      <c r="S917" s="25">
        <f t="shared" ca="1" si="787"/>
        <v>-5853883.6748182438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-3196511.8758267881</v>
      </c>
      <c r="R918" s="25">
        <f t="array" aca="1" ref="R918" ca="1">INDEX('Lorri 401b'!L:L,MATCH('Retirement Calculator'!A918,'Lorri 401b'!N:N,0),0)</f>
        <v>-2710144.1785194483</v>
      </c>
      <c r="S918" s="25">
        <f t="shared" ca="1" si="787"/>
        <v>-5906656.0543462364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-3217759.8142808024</v>
      </c>
      <c r="R919" s="25">
        <f t="array" aca="1" ref="R919" ca="1">INDEX('Lorri 401b'!L:L,MATCH('Retirement Calculator'!A919,'Lorri 401b'!N:N,0),0)</f>
        <v>-2741888.504508127</v>
      </c>
      <c r="S919" s="25">
        <f t="shared" ca="1" si="787"/>
        <v>-5959648.3187889289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-3239096.2858117083</v>
      </c>
      <c r="R920" s="25">
        <f t="array" aca="1" ref="R920" ca="1">INDEX('Lorri 401b'!L:L,MATCH('Retirement Calculator'!A920,'Lorri 401b'!N:N,0),0)</f>
        <v>-2773765.0985217588</v>
      </c>
      <c r="S920" s="25">
        <f t="shared" ca="1" si="787"/>
        <v>-6012861.3843334671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-3260521.6593073262</v>
      </c>
      <c r="R921" s="25">
        <f t="array" aca="1" ref="R921" ca="1">INDEX('Lorri 401b'!L:L,MATCH('Retirement Calculator'!A921,'Lorri 401b'!N:N,0),0)</f>
        <v>-2805774.5116771138</v>
      </c>
      <c r="S921" s="25">
        <f t="shared" ca="1" si="787"/>
        <v>-6066296.1709844396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-3282036.3051925092</v>
      </c>
      <c r="R922" s="25">
        <f t="array" aca="1" ref="R922" ca="1">INDEX('Lorri 401b'!L:L,MATCH('Retirement Calculator'!A922,'Lorri 401b'!N:N,0),0)</f>
        <v>-2837917.2973872828</v>
      </c>
      <c r="S922" s="25">
        <f t="shared" ca="1" si="787"/>
        <v>-6119953.602579792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-3303640.5954355472</v>
      </c>
      <c r="R923" s="25">
        <f t="array" aca="1" ref="R923" ca="1">INDEX('Lorri 401b'!L:L,MATCH('Retirement Calculator'!A923,'Lorri 401b'!N:N,0),0)</f>
        <v>-2870194.0113712442</v>
      </c>
      <c r="S923" s="25">
        <f t="shared" ca="1" si="787"/>
        <v>-6173834.6068067914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-3325334.9035545979</v>
      </c>
      <c r="R924" s="25">
        <f t="array" aca="1" ref="R924" ca="1">INDEX('Lorri 401b'!L:L,MATCH('Retirement Calculator'!A924,'Lorri 401b'!N:N,0),0)</f>
        <v>-2902605.2116634725</v>
      </c>
      <c r="S924" s="25">
        <f t="shared" ca="1" si="787"/>
        <v>-6227940.1152180703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-3347119.6046241447</v>
      </c>
      <c r="R925" s="25">
        <f t="array" aca="1" ref="R925" ca="1">INDEX('Lorri 401b'!L:L,MATCH('Retirement Calculator'!A925,'Lorri 401b'!N:N,0),0)</f>
        <v>-2935151.4586235848</v>
      </c>
      <c r="S925" s="25">
        <f t="shared" ca="1" si="787"/>
        <v>-6282271.0632477291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-3368995.0752814813</v>
      </c>
      <c r="R926" s="25">
        <f t="array" aca="1" ref="R926" ca="1">INDEX('Lorri 401b'!L:L,MATCH('Retirement Calculator'!A926,'Lorri 401b'!N:N,0),0)</f>
        <v>-2967833.3149460312</v>
      </c>
      <c r="S926" s="25">
        <f t="shared" ca="1" si="787"/>
        <v>-6336828.3902275125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-3390961.6937332232</v>
      </c>
      <c r="R927" s="25">
        <f t="array" aca="1" ref="R927" ca="1">INDEX('Lorri 401b'!L:L,MATCH('Retirement Calculator'!A927,'Lorri 401b'!N:N,0),0)</f>
        <v>-3000651.3456698209</v>
      </c>
      <c r="S927" s="25">
        <f t="shared" ca="1" si="787"/>
        <v>-6391613.0394030437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-3413019.8397618476</v>
      </c>
      <c r="R928" s="25">
        <f t="array" aca="1" ref="R928" ca="1">INDEX('Lorri 401b'!L:L,MATCH('Retirement Calculator'!A928,'Lorri 401b'!N:N,0),0)</f>
        <v>-3033606.1181882932</v>
      </c>
      <c r="S928" s="25">
        <f t="shared" ca="1" si="787"/>
        <v>-6446625.9579501413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-3435169.8947322578</v>
      </c>
      <c r="R929" s="25">
        <f t="array" aca="1" ref="R929" ca="1">INDEX('Lorri 401b'!L:L,MATCH('Retirement Calculator'!A929,'Lorri 401b'!N:N,0),0)</f>
        <v>-3066698.2022589254</v>
      </c>
      <c r="S929" s="25">
        <f t="shared" ca="1" si="787"/>
        <v>-6501868.0969911832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-3457412.2415983779</v>
      </c>
      <c r="R930" s="25">
        <f t="array" aca="1" ref="R930" ca="1">INDEX('Lorri 401b'!L:L,MATCH('Retirement Calculator'!A930,'Lorri 401b'!N:N,0),0)</f>
        <v>-3099928.1700131856</v>
      </c>
      <c r="S930" s="25">
        <f t="shared" ca="1" si="787"/>
        <v>-6557340.4116115635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-3479747.2649097736</v>
      </c>
      <c r="R931" s="25">
        <f t="array" aca="1" ref="R931" ca="1">INDEX('Lorri 401b'!L:L,MATCH('Retirement Calculator'!A931,'Lorri 401b'!N:N,0),0)</f>
        <v>-3133296.5959664215</v>
      </c>
      <c r="S931" s="25">
        <f t="shared" ca="1" si="787"/>
        <v>-6613043.8608761951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-3502175.3508183002</v>
      </c>
      <c r="R932" s="25">
        <f t="array" aca="1" ref="R932" ca="1">INDEX('Lorri 401b'!L:L,MATCH('Retirement Calculator'!A932,'Lorri 401b'!N:N,0),0)</f>
        <v>-3166804.0570277963</v>
      </c>
      <c r="S932" s="25">
        <f t="shared" ca="1" si="787"/>
        <v>-6668979.4078460969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-3524696.8870847789</v>
      </c>
      <c r="R933" s="25">
        <f t="array" aca="1" ref="R933" ca="1">INDEX('Lorri 401b'!L:L,MATCH('Retirement Calculator'!A933,'Lorri 401b'!N:N,0),0)</f>
        <v>-3200451.1325102597</v>
      </c>
      <c r="S933" s="25">
        <f t="shared" ca="1" si="787"/>
        <v>-6725148.0195950381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-3547312.2630857015</v>
      </c>
      <c r="R934" s="25">
        <f t="array" aca="1" ref="R934" ca="1">INDEX('Lorri 401b'!L:L,MATCH('Retirement Calculator'!A934,'Lorri 401b'!N:N,0),0)</f>
        <v>-3234238.4041405669</v>
      </c>
      <c r="S934" s="25">
        <f t="shared" ca="1" si="787"/>
        <v>-6781550.667226268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-3570021.869819961</v>
      </c>
      <c r="R935" s="25">
        <f t="array" aca="1" ref="R935" ca="1">INDEX('Lorri 401b'!L:L,MATCH('Retirement Calculator'!A935,'Lorri 401b'!N:N,0),0)</f>
        <v>-3268166.4560693339</v>
      </c>
      <c r="S935" s="25">
        <f t="shared" ca="1" si="787"/>
        <v>-6838188.325889295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-3592826.0999156134</v>
      </c>
      <c r="R936" s="25">
        <f t="array" aca="1" ref="R936" ca="1">INDEX('Lorri 401b'!L:L,MATCH('Retirement Calculator'!A936,'Lorri 401b'!N:N,0),0)</f>
        <v>-3302235.8748811372</v>
      </c>
      <c r="S936" s="25">
        <f t="shared" ca="1" si="787"/>
        <v>-6895061.9747967506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-3615725.3476366643</v>
      </c>
      <c r="R937" s="25">
        <f t="array" aca="1" ref="R937" ca="1">INDEX('Lorri 401b'!L:L,MATCH('Retirement Calculator'!A937,'Lorri 401b'!N:N,0),0)</f>
        <v>-3336447.2496046564</v>
      </c>
      <c r="S937" s="25">
        <f t="shared" ca="1" si="787"/>
        <v>-6952172.5972413206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-3638720.0088898861</v>
      </c>
      <c r="R938" s="25">
        <f t="array" aca="1" ref="R938" ca="1">INDEX('Lorri 401b'!L:L,MATCH('Retirement Calculator'!A938,'Lorri 401b'!N:N,0),0)</f>
        <v>-3370801.1717228568</v>
      </c>
      <c r="S938" s="25">
        <f t="shared" ca="1" si="787"/>
        <v>-7009521.1806127429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-3661810.4812316634</v>
      </c>
      <c r="R939" s="25">
        <f t="array" aca="1" ref="R939" ca="1">INDEX('Lorri 401b'!L:L,MATCH('Retirement Calculator'!A939,'Lorri 401b'!N:N,0),0)</f>
        <v>-3405298.2351832166</v>
      </c>
      <c r="S939" s="25">
        <f t="shared" ca="1" si="787"/>
        <v>-7067108.71641488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-3684997.1638748646</v>
      </c>
      <c r="R940" s="25">
        <f t="array" aca="1" ref="R940" ca="1">INDEX('Lorri 401b'!L:L,MATCH('Retirement Calculator'!A940,'Lorri 401b'!N:N,0),0)</f>
        <v>-3439939.0364079946</v>
      </c>
      <c r="S940" s="25">
        <f t="shared" ca="1" si="787"/>
        <v>-7124936.2002828587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-3708280.4576957459</v>
      </c>
      <c r="R941" s="25">
        <f t="array" aca="1" ref="R941" ca="1">INDEX('Lorri 401b'!L:L,MATCH('Retirement Calculator'!A941,'Lorri 401b'!N:N,0),0)</f>
        <v>-3474724.1743045426</v>
      </c>
      <c r="S941" s="25">
        <f t="shared" ca="1" si="787"/>
        <v>-7183004.632000288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-3731660.7652408807</v>
      </c>
      <c r="R942" s="25">
        <f t="array" aca="1" ref="R942" ca="1">INDEX('Lorri 401b'!L:L,MATCH('Retirement Calculator'!A942,'Lorri 401b'!N:N,0),0)</f>
        <v>-3509654.2502756594</v>
      </c>
      <c r="S942" s="25">
        <f t="shared" ca="1" si="787"/>
        <v>-7241315.01551654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-3755138.4907341204</v>
      </c>
      <c r="R943" s="25">
        <f t="array" aca="1" ref="R943" ca="1">INDEX('Lorri 401b'!L:L,MATCH('Retirement Calculator'!A943,'Lorri 401b'!N:N,0),0)</f>
        <v>-3544729.868229989</v>
      </c>
      <c r="S943" s="25">
        <f t="shared" ca="1" si="787"/>
        <v>-7299868.3589641098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-3778714.0400835816</v>
      </c>
      <c r="R944" s="25">
        <f t="array" aca="1" ref="R944" ca="1">INDEX('Lorri 401b'!L:L,MATCH('Retirement Calculator'!A944,'Lorri 401b'!N:N,0),0)</f>
        <v>-3579951.6345924619</v>
      </c>
      <c r="S944" s="25">
        <f t="shared" ca="1" si="787"/>
        <v>-7358665.6746760439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-3802387.820888666</v>
      </c>
      <c r="R945" s="25">
        <f t="array" aca="1" ref="R945" ca="1">INDEX('Lorri 401b'!L:L,MATCH('Retirement Calculator'!A945,'Lorri 401b'!N:N,0),0)</f>
        <v>-3615320.1583147785</v>
      </c>
      <c r="S945" s="25">
        <f t="shared" ca="1" si="787"/>
        <v>-7417707.979203444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-3826160.2424471048</v>
      </c>
      <c r="R946" s="25">
        <f t="array" aca="1" ref="R946" ca="1">INDEX('Lorri 401b'!L:L,MATCH('Retirement Calculator'!A946,'Lorri 401b'!N:N,0),0)</f>
        <v>-3650836.0508859381</v>
      </c>
      <c r="S946" s="25">
        <f t="shared" ca="1" si="787"/>
        <v>-7476996.2933330424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-3850031.7157620369</v>
      </c>
      <c r="R947" s="25">
        <f t="array" aca="1" ref="R947" ca="1">INDEX('Lorri 401b'!L:L,MATCH('Retirement Calculator'!A947,'Lorri 401b'!N:N,0),0)</f>
        <v>-3686499.9263428105</v>
      </c>
      <c r="S947" s="25">
        <f t="shared" ca="1" si="787"/>
        <v>-7536531.6421048474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-3874002.6535491147</v>
      </c>
      <c r="R948" s="25">
        <f t="array" aca="1" ref="R948" ca="1">INDEX('Lorri 401b'!L:L,MATCH('Retirement Calculator'!A948,'Lorri 401b'!N:N,0),0)</f>
        <v>-3722312.4012807533</v>
      </c>
      <c r="S948" s="25">
        <f t="shared" ca="1" si="787"/>
        <v>-7596315.0548298676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-3898073.4702436384</v>
      </c>
      <c r="R949" s="25">
        <f t="array" aca="1" ref="R949" ca="1">INDEX('Lorri 401b'!L:L,MATCH('Retirement Calculator'!A949,'Lorri 401b'!N:N,0),0)</f>
        <v>-3758274.0948642711</v>
      </c>
      <c r="S949" s="25">
        <f t="shared" ca="1" si="787"/>
        <v>-7656347.56510791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-3922244.5820077229</v>
      </c>
      <c r="R950" s="25">
        <f t="array" aca="1" ref="R950" ca="1">INDEX('Lorri 401b'!L:L,MATCH('Retirement Calculator'!A950,'Lorri 401b'!N:N,0),0)</f>
        <v>-3794385.62883772</v>
      </c>
      <c r="S950" s="25">
        <f t="shared" ca="1" si="787"/>
        <v>-7716630.2108454425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-3946516.406737491</v>
      </c>
      <c r="R951" s="25">
        <f t="array" aca="1" ref="R951" ca="1">INDEX('Lorri 401b'!L:L,MATCH('Retirement Calculator'!A951,'Lorri 401b'!N:N,0),0)</f>
        <v>-3830647.6275360584</v>
      </c>
      <c r="S951" s="25">
        <f t="shared" ca="1" si="787"/>
        <v>-7777164.0342735499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-3970889.3640703</v>
      </c>
      <c r="R952" s="25">
        <f t="array" aca="1" ref="R952" ca="1">INDEX('Lorri 401b'!L:L,MATCH('Retirement Calculator'!A952,'Lorri 401b'!N:N,0),0)</f>
        <v>-3867060.7178956401</v>
      </c>
      <c r="S952" s="25">
        <f t="shared" ca="1" si="787"/>
        <v>-7837950.0819659401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-3995363.8753919955</v>
      </c>
      <c r="R953" s="25">
        <f t="array" aca="1" ref="R953" ca="1">INDEX('Lorri 401b'!L:L,MATCH('Retirement Calculator'!A953,'Lorri 401b'!N:N,0),0)</f>
        <v>-3903625.5294650532</v>
      </c>
      <c r="S953" s="25">
        <f t="shared" ca="1" si="787"/>
        <v>-7898989.4048570488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-4019940.3638441982</v>
      </c>
      <c r="R954" s="25">
        <f t="array" aca="1" ref="R954" ca="1">INDEX('Lorri 401b'!L:L,MATCH('Retirement Calculator'!A954,'Lorri 401b'!N:N,0),0)</f>
        <v>-3940342.6944160056</v>
      </c>
      <c r="S954" s="25">
        <f t="shared" ca="1" si="787"/>
        <v>-7960283.0582602043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-4044619.2543316181</v>
      </c>
      <c r="R955" s="25">
        <f t="array" aca="1" ref="R955" ca="1">INDEX('Lorri 401b'!L:L,MATCH('Retirement Calculator'!A955,'Lorri 401b'!N:N,0),0)</f>
        <v>-3977212.8475542534</v>
      </c>
      <c r="S955" s="25">
        <f t="shared" ca="1" si="787"/>
        <v>-8021832.101885872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-4069400.9735294026</v>
      </c>
      <c r="R956" s="25">
        <f t="array" aca="1" ref="R956" ca="1">INDEX('Lorri 401b'!L:L,MATCH('Retirement Calculator'!A956,'Lorri 401b'!N:N,0),0)</f>
        <v>-4014236.6263305773</v>
      </c>
      <c r="S956" s="25">
        <f t="shared" ca="1" si="787"/>
        <v>-8083637.5998599799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-4094285.9498905111</v>
      </c>
      <c r="R957" s="25">
        <f t="array" aca="1" ref="R957" ca="1">INDEX('Lorri 401b'!L:L,MATCH('Retirement Calculator'!A957,'Lorri 401b'!N:N,0),0)</f>
        <v>-4051414.6708518025</v>
      </c>
      <c r="S957" s="25">
        <f t="shared" ca="1" si="787"/>
        <v>-8145700.6207423136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-4119274.6136531243</v>
      </c>
      <c r="R958" s="25">
        <f t="array" aca="1" ref="R958" ca="1">INDEX('Lorri 401b'!L:L,MATCH('Retirement Calculator'!A958,'Lorri 401b'!N:N,0),0)</f>
        <v>-4088747.6238918663</v>
      </c>
      <c r="S958" s="25">
        <f t="shared" ca="1" si="787"/>
        <v>-8208022.2375449911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-4144367.3968480816</v>
      </c>
      <c r="R959" s="25">
        <f t="array" aca="1" ref="R959" ca="1">INDEX('Lorri 401b'!L:L,MATCH('Retirement Calculator'!A959,'Lorri 401b'!N:N,0),0)</f>
        <v>-4126236.1309029302</v>
      </c>
      <c r="S959" s="25">
        <f t="shared" ca="1" si="787"/>
        <v>-8270603.5277510118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-4169564.7333063511</v>
      </c>
      <c r="R960" s="25">
        <f t="array" aca="1" ref="R960" ca="1">INDEX('Lorri 401b'!L:L,MATCH('Retirement Calculator'!A960,'Lorri 401b'!N:N,0),0)</f>
        <v>-4163880.8400265402</v>
      </c>
      <c r="S960" s="25">
        <f t="shared" ca="1" si="787"/>
        <v>-8333445.5733328909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-4194867.0586665301</v>
      </c>
      <c r="R961" s="25">
        <f t="array" aca="1" ref="R961" ca="1">INDEX('Lorri 401b'!L:L,MATCH('Retirement Calculator'!A961,'Lorri 401b'!N:N,0),0)</f>
        <v>-4201682.4021048322</v>
      </c>
      <c r="S961" s="25">
        <f t="shared" ca="1" si="787"/>
        <v>-8396549.4607713632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-4220274.8103823764</v>
      </c>
      <c r="R962" s="25">
        <f t="array" aca="1" ref="R962" ca="1">INDEX('Lorri 401b'!L:L,MATCH('Retirement Calculator'!A962,'Lorri 401b'!N:N,0),0)</f>
        <v>-4239641.4706917834</v>
      </c>
      <c r="S962" s="25">
        <f t="shared" ca="1" si="787"/>
        <v>-8459916.2810741588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-4245788.4277303722</v>
      </c>
      <c r="R963" s="25">
        <f t="array" aca="1" ref="R963" ca="1">INDEX('Lorri 401b'!L:L,MATCH('Retirement Calculator'!A963,'Lorri 401b'!N:N,0),0)</f>
        <v>-4277758.7020645132</v>
      </c>
      <c r="S963" s="25">
        <f t="shared" ca="1" si="787"/>
        <v>-8523547.1297948845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-4271408.3518173182</v>
      </c>
      <c r="R964" s="25">
        <f t="array" aca="1" ref="R964" ca="1">INDEX('Lorri 401b'!L:L,MATCH('Retirement Calculator'!A964,'Lorri 401b'!N:N,0),0)</f>
        <v>-4316034.7552346298</v>
      </c>
      <c r="S964" s="25">
        <f t="shared" ca="1" si="787"/>
        <v>-8587443.1070519481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-4297135.0255879592</v>
      </c>
      <c r="R965" s="25">
        <f t="array" aca="1" ref="R965" ca="1">INDEX('Lorri 401b'!L:L,MATCH('Retirement Calculator'!A965,'Lorri 401b'!N:N,0),0)</f>
        <v>-4354470.2919596219</v>
      </c>
      <c r="S965" s="25">
        <f t="shared" ca="1" si="787"/>
        <v>-8651605.3175475821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-4322968.8938326454</v>
      </c>
      <c r="R966" s="25">
        <f t="array" aca="1" ref="R966" ca="1">INDEX('Lorri 401b'!L:L,MATCH('Retirement Calculator'!A966,'Lorri 401b'!N:N,0),0)</f>
        <v>-4393065.9767543012</v>
      </c>
      <c r="S966" s="25">
        <f t="shared" ca="1" si="787"/>
        <v>-8716034.8705869466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-4348910.403195017</v>
      </c>
      <c r="R967" s="25">
        <f t="array" aca="1" ref="R967" ca="1">INDEX('Lorri 401b'!L:L,MATCH('Retirement Calculator'!A967,'Lorri 401b'!N:N,0),0)</f>
        <v>-4431822.4769022921</v>
      </c>
      <c r="S967" s="25">
        <f t="shared" ca="1" si="787"/>
        <v>-8780732.8800973091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-4374960.0021797325</v>
      </c>
      <c r="R968" s="25">
        <f t="array" aca="1" ref="R968" ca="1">INDEX('Lorri 401b'!L:L,MATCH('Retirement Calculator'!A968,'Lorri 401b'!N:N,0),0)</f>
        <v>-4470740.4624675661</v>
      </c>
      <c r="S968" s="25">
        <f t="shared" ca="1" si="787"/>
        <v>-8845700.4646472987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-4401118.1411602171</v>
      </c>
      <c r="R969" s="25">
        <f t="array" aca="1" ref="R969" ca="1">INDEX('Lorri 401b'!L:L,MATCH('Retirement Calculator'!A969,'Lorri 401b'!N:N,0),0)</f>
        <v>-4509820.6063060286</v>
      </c>
      <c r="S969" s="25">
        <f t="shared" ca="1" si="787"/>
        <v>-8910938.7474662457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-4427385.272386454</v>
      </c>
      <c r="R970" s="25">
        <f t="array" aca="1" ref="R970" ca="1">INDEX('Lorri 401b'!L:L,MATCH('Retirement Calculator'!A970,'Lorri 401b'!N:N,0),0)</f>
        <v>-4549063.5840771515</v>
      </c>
      <c r="S970" s="25">
        <f t="shared" ca="1" si="787"/>
        <v>-8976448.8564636055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-4453761.8499928005</v>
      </c>
      <c r="R971" s="25">
        <f t="array" aca="1" ref="R971" ca="1">INDEX('Lorri 401b'!L:L,MATCH('Retirement Calculator'!A971,'Lorri 401b'!N:N,0),0)</f>
        <v>-4588470.0742556546</v>
      </c>
      <c r="S971" s="25">
        <f t="shared" ca="1" si="787"/>
        <v>-9042231.9242484551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-4480248.3300058395</v>
      </c>
      <c r="R972" s="25">
        <f t="array" aca="1" ref="R972" ca="1">INDEX('Lorri 401b'!L:L,MATCH('Retirement Calculator'!A972,'Lorri 401b'!N:N,0),0)</f>
        <v>-4628040.7581432341</v>
      </c>
      <c r="S972" s="25">
        <f t="shared" ca="1" si="787"/>
        <v>-9108289.0881490745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-4506845.1703522662</v>
      </c>
      <c r="R973" s="25">
        <f t="array" aca="1" ref="R973" ca="1">INDEX('Lorri 401b'!L:L,MATCH('Retirement Calculator'!A973,'Lorri 401b'!N:N,0),0)</f>
        <v>-4667776.3198803458</v>
      </c>
      <c r="S973" s="25">
        <f t="shared" ca="1" si="787"/>
        <v>-9174621.4902326129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-4533552.8308668034</v>
      </c>
      <c r="R974" s="25">
        <f t="array" aca="1" ref="R974" ca="1">INDEX('Lorri 401b'!L:L,MATCH('Retirement Calculator'!A974,'Lorri 401b'!N:N,0),0)</f>
        <v>-4707677.4464580286</v>
      </c>
      <c r="S974" s="25">
        <f t="shared" ca="1" si="787"/>
        <v>-9241230.277324833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-4560371.7733001513</v>
      </c>
      <c r="R975" s="25">
        <f t="array" aca="1" ref="R975" ca="1">INDEX('Lorri 401b'!L:L,MATCH('Retirement Calculator'!A975,'Lorri 401b'!N:N,0),0)</f>
        <v>-4747744.8277297849</v>
      </c>
      <c r="S975" s="25">
        <f t="shared" ca="1" si="787"/>
        <v>-9308116.6010299362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-4587302.4613269717</v>
      </c>
      <c r="R976" s="25">
        <f t="array" aca="1" ref="R976" ca="1">INDEX('Lorri 401b'!L:L,MATCH('Retirement Calculator'!A976,'Lorri 401b'!N:N,0),0)</f>
        <v>-4787979.1564235073</v>
      </c>
      <c r="S976" s="25">
        <f t="shared" ca="1" si="787"/>
        <v>-9375281.6177504789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-4614345.3605539035</v>
      </c>
      <c r="R977" s="25">
        <f t="array" aca="1" ref="R977" ca="1">INDEX('Lorri 401b'!L:L,MATCH('Retirement Calculator'!A977,'Lorri 401b'!N:N,0),0)</f>
        <v>-4828381.1281534526</v>
      </c>
      <c r="S977" s="25">
        <f t="shared" ca="1" si="787"/>
        <v>-9442726.4887073562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-4641500.9385276139</v>
      </c>
      <c r="R978" s="25">
        <f t="array" aca="1" ref="R978" ca="1">INDEX('Lorri 401b'!L:L,MATCH('Retirement Calculator'!A978,'Lorri 401b'!N:N,0),0)</f>
        <v>-4868951.441432273</v>
      </c>
      <c r="S978" s="25">
        <f t="shared" ca="1" si="787"/>
        <v>-9510452.3799598869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-4668769.6647428814</v>
      </c>
      <c r="R979" s="25">
        <f t="array" aca="1" ref="R979" ca="1">INDEX('Lorri 401b'!L:L,MATCH('Retirement Calculator'!A979,'Lorri 401b'!N:N,0),0)</f>
        <v>-4909690.797683089</v>
      </c>
      <c r="S979" s="25">
        <f t="shared" ca="1" si="787"/>
        <v>-9578460.4624259695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-4696152.010650713</v>
      </c>
      <c r="R980" s="25">
        <f t="array" aca="1" ref="R980" ca="1">INDEX('Lorri 401b'!L:L,MATCH('Retirement Calculator'!A980,'Lorri 401b'!N:N,0),0)</f>
        <v>-4950599.9012516169</v>
      </c>
      <c r="S980" s="25">
        <f t="shared" ca="1" si="787"/>
        <v>-9646751.9119023308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-4723648.4496664936</v>
      </c>
      <c r="R981" s="25">
        <f t="array" aca="1" ref="R981" ca="1">INDEX('Lorri 401b'!L:L,MATCH('Retirement Calculator'!A981,'Lorri 401b'!N:N,0),0)</f>
        <v>-4991679.4594183462</v>
      </c>
      <c r="S981" s="25">
        <f t="shared" ca="1" si="787"/>
        <v>-9715327.9090848397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-4751259.4571781736</v>
      </c>
      <c r="R982" s="25">
        <f t="array" aca="1" ref="R982" ca="1">INDEX('Lorri 401b'!L:L,MATCH('Retirement Calculator'!A982,'Lorri 401b'!N:N,0),0)</f>
        <v>-5032930.1824107701</v>
      </c>
      <c r="S982" s="25">
        <f t="shared" ca="1" si="787"/>
        <v>-9784189.6395889446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-4778985.510554485</v>
      </c>
      <c r="R983" s="25">
        <f t="array" aca="1" ref="R983" ca="1">INDEX('Lorri 401b'!L:L,MATCH('Retirement Calculator'!A983,'Lorri 401b'!N:N,0),0)</f>
        <v>-5074352.7834156631</v>
      </c>
      <c r="S983" s="25">
        <f t="shared" ca="1" si="787"/>
        <v>-9853338.293970149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-4806827.0891531976</v>
      </c>
      <c r="R984" s="25">
        <f t="array" aca="1" ref="R984" ca="1">INDEX('Lorri 401b'!L:L,MATCH('Retirement Calculator'!A984,'Lorri 401b'!N:N,0),0)</f>
        <v>-5115947.9785914095</v>
      </c>
      <c r="S984" s="25">
        <f t="shared" ca="1" si="787"/>
        <v>-9922775.0677446071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-4834784.6743294047</v>
      </c>
      <c r="R985" s="25">
        <f t="array" aca="1" ref="R985" ca="1">INDEX('Lorri 401b'!L:L,MATCH('Retirement Calculator'!A985,'Lorri 401b'!N:N,0),0)</f>
        <v>-5157716.4870803887</v>
      </c>
      <c r="S985" s="25">
        <f t="shared" ca="1" si="787"/>
        <v>-9992501.1614097934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-4862858.7494438468</v>
      </c>
      <c r="R986" s="25">
        <f t="array" aca="1" ref="R986" ca="1">INDEX('Lorri 401b'!L:L,MATCH('Retirement Calculator'!A986,'Lorri 401b'!N:N,0),0)</f>
        <v>-5199659.031021405</v>
      </c>
      <c r="S986" s="25">
        <f t="shared" ca="1" si="787"/>
        <v>-10062517.780465253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-4891049.799871265</v>
      </c>
      <c r="R987" s="25">
        <f t="array" aca="1" ref="R987" ca="1">INDEX('Lorri 401b'!L:L,MATCH('Retirement Calculator'!A987,'Lorri 401b'!N:N,0),0)</f>
        <v>-5241776.3355621751</v>
      </c>
      <c r="S987" s="25">
        <f t="shared" ca="1" si="787"/>
        <v>-10132826.135433439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-4919358.3130087974</v>
      </c>
      <c r="R988" s="25">
        <f t="array" aca="1" ref="R988" ca="1">INDEX('Lorri 401b'!L:L,MATCH('Retirement Calculator'!A988,'Lorri 401b'!N:N,0),0)</f>
        <v>-5284069.1288718656</v>
      </c>
      <c r="S988" s="25">
        <f t="shared" ca="1" si="787"/>
        <v>-10203427.441880662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-4947784.7782844035</v>
      </c>
      <c r="R989" s="25">
        <f t="array" aca="1" ref="R989" ca="1">INDEX('Lorri 401b'!L:L,MATCH('Retirement Calculator'!A989,'Lorri 401b'!N:N,0),0)</f>
        <v>-5326538.1421536794</v>
      </c>
      <c r="S989" s="25">
        <f t="shared" ca="1" si="787"/>
        <v>-10274322.920438083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-4976329.6871653246</v>
      </c>
      <c r="R990" s="25">
        <f t="array" aca="1" ref="R990" ca="1">INDEX('Lorri 401b'!L:L,MATCH('Retirement Calculator'!A990,'Lorri 401b'!N:N,0),0)</f>
        <v>-5369184.1096575009</v>
      </c>
      <c r="S990" s="25">
        <f t="shared" ca="1" si="787"/>
        <v>-10345513.796822825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-5004993.5331665827</v>
      </c>
      <c r="R991" s="25">
        <f t="array" aca="1" ref="R991" ca="1">INDEX('Lorri 401b'!L:L,MATCH('Retirement Calculator'!A991,'Lorri 401b'!N:N,0),0)</f>
        <v>-5412007.7686925884</v>
      </c>
      <c r="S991" s="25">
        <f t="shared" ca="1" si="787"/>
        <v>-10417001.30185917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-5033776.8118595127</v>
      </c>
      <c r="R992" s="25">
        <f t="array" aca="1" ref="R992" ca="1">INDEX('Lorri 401b'!L:L,MATCH('Retirement Calculator'!A992,'Lorri 401b'!N:N,0),0)</f>
        <v>-5455009.8596403217</v>
      </c>
      <c r="S992" s="25">
        <f t="shared" ca="1" si="787"/>
        <v>-10488786.671499833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-5062680.0208803304</v>
      </c>
      <c r="R993" s="25">
        <f t="array" aca="1" ref="R993" ca="1">INDEX('Lorri 401b'!L:L,MATCH('Retirement Calculator'!A993,'Lorri 401b'!N:N,0),0)</f>
        <v>-5498191.1259670043</v>
      </c>
      <c r="S993" s="25">
        <f t="shared" ca="1" si="787"/>
        <v>-10560871.146847334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-5091703.659938734</v>
      </c>
      <c r="R994" s="25">
        <f t="array" aca="1" ref="R994" ca="1">INDEX('Lorri 401b'!L:L,MATCH('Retirement Calculator'!A994,'Lorri 401b'!N:N,0),0)</f>
        <v>-5541552.3142367145</v>
      </c>
      <c r="S994" s="25">
        <f t="shared" ca="1" si="787"/>
        <v>-10633255.974175449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-5120848.2308265483</v>
      </c>
      <c r="R995" s="25">
        <f t="array" aca="1" ref="R995" ca="1">INDEX('Lorri 401b'!L:L,MATCH('Retirement Calculator'!A995,'Lorri 401b'!N:N,0),0)</f>
        <v>-5585094.1741242157</v>
      </c>
      <c r="S995" s="25">
        <f t="shared" ca="1" si="787"/>
        <v>-10705942.404950764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-5150114.2374263946</v>
      </c>
      <c r="R996" s="25">
        <f t="array" aca="1" ref="R996" ca="1">INDEX('Lorri 401b'!L:L,MATCH('Retirement Calculator'!A996,'Lorri 401b'!N:N,0),0)</f>
        <v>-5628817.4584279144</v>
      </c>
      <c r="S996" s="25">
        <f t="shared" ca="1" si="787"/>
        <v>-10778931.69585431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-5179502.1857204074</v>
      </c>
      <c r="R997" s="25">
        <f t="array" aca="1" ref="R997" ca="1">INDEX('Lorri 401b'!L:L,MATCH('Retirement Calculator'!A997,'Lorri 401b'!N:N,0),0)</f>
        <v>-5672722.9230828788</v>
      </c>
      <c r="S997" s="25">
        <f t="shared" ca="1" si="787"/>
        <v>-10852225.108803287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-5209012.5837989785</v>
      </c>
      <c r="R998" s="25">
        <f t="array" aca="1" ref="R998" ca="1">INDEX('Lorri 401b'!L:L,MATCH('Retirement Calculator'!A998,'Lorri 401b'!N:N,0),0)</f>
        <v>-5716811.3271739054</v>
      </c>
      <c r="S998" s="25">
        <f t="shared" ca="1" si="787"/>
        <v>-10925823.910972884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-5238645.9418695439</v>
      </c>
      <c r="R999" s="25">
        <f t="array" aca="1" ref="R999" ca="1">INDEX('Lorri 401b'!L:L,MATCH('Retirement Calculator'!A999,'Lorri 401b'!N:N,0),0)</f>
        <v>-5761083.4329486443</v>
      </c>
      <c r="S999" s="25">
        <f t="shared" ca="1" si="787"/>
        <v>-10999729.374818187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-5268402.7722654026</v>
      </c>
      <c r="R1000" s="25">
        <f t="array" aca="1" ref="R1000" ca="1">INDEX('Lorri 401b'!L:L,MATCH('Retirement Calculator'!A1000,'Lorri 401b'!N:N,0),0)</f>
        <v>-5805540.0058307778</v>
      </c>
      <c r="S1000" s="25">
        <f t="shared" ca="1" si="787"/>
        <v>-11073942.77809618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-5298283.5894545773</v>
      </c>
      <c r="R1001" s="25">
        <f t="array" aca="1" ref="R1001" ca="1">INDEX('Lorri 401b'!L:L,MATCH('Retirement Calculator'!A1001,'Lorri 401b'!N:N,0),0)</f>
        <v>-5850181.8144332543</v>
      </c>
      <c r="S1001" s="25">
        <f t="shared" ca="1" si="787"/>
        <v>-11148465.403887831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-5328288.9100487074</v>
      </c>
      <c r="R1002" s="25">
        <f t="array" aca="1" ref="R1002" ca="1">INDEX('Lorri 401b'!L:L,MATCH('Retirement Calculator'!A1002,'Lorri 401b'!N:N,0),0)</f>
        <v>-5895009.630571574</v>
      </c>
      <c r="S1002" s="25">
        <f t="shared" ca="1" si="787"/>
        <v>-11223298.540620282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-5358419.2528119795</v>
      </c>
      <c r="R1003" s="25">
        <f t="array" aca="1" ref="R1003" ca="1">INDEX('Lorri 401b'!L:L,MATCH('Retirement Calculator'!A1003,'Lorri 401b'!N:N,0),0)</f>
        <v>-5940024.2292771367</v>
      </c>
      <c r="S1003" s="25">
        <f t="shared" ca="1" si="787"/>
        <v>-11298443.482089117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-5388675.138670099</v>
      </c>
      <c r="R1004" s="25">
        <f t="array" aca="1" ref="R1004" ca="1">INDEX('Lorri 401b'!L:L,MATCH('Retirement Calculator'!A1004,'Lorri 401b'!N:N,0),0)</f>
        <v>-5985226.3888106393</v>
      </c>
      <c r="S1004" s="25">
        <f t="shared" ca="1" si="787"/>
        <v>-11373901.527480738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-5419057.0907192938</v>
      </c>
      <c r="R1005" s="25">
        <f t="array" aca="1" ref="R1005" ca="1">INDEX('Lorri 401b'!L:L,MATCH('Retirement Calculator'!A1005,'Lorri 401b'!N:N,0),0)</f>
        <v>-6030616.8906755317</v>
      </c>
      <c r="S1005" s="25">
        <f t="shared" ca="1" si="787"/>
        <v>-11449673.981394826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-5449565.6342353597</v>
      </c>
      <c r="R1006" s="25">
        <f t="array" aca="1" ref="R1006" ca="1">INDEX('Lorri 401b'!L:L,MATCH('Retirement Calculator'!A1006,'Lorri 401b'!N:N,0),0)</f>
        <v>-6076196.5196315274</v>
      </c>
      <c r="S1006" s="25">
        <f t="shared" ca="1" si="787"/>
        <v>-11525762.153866887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-5480201.2966827434</v>
      </c>
      <c r="R1007" s="25">
        <f t="array" aca="1" ref="R1007" ca="1">INDEX('Lorri 401b'!L:L,MATCH('Retirement Calculator'!A1007,'Lorri 401b'!N:N,0),0)</f>
        <v>-6121966.0637081731</v>
      </c>
      <c r="S1007" s="25">
        <f t="shared" ca="1" si="787"/>
        <v>-11602167.360390916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-5510964.607723657</v>
      </c>
      <c r="R1008" s="25">
        <f t="array" aca="1" ref="R1008" ca="1">INDEX('Lorri 401b'!L:L,MATCH('Retirement Calculator'!A1008,'Lorri 401b'!N:N,0),0)</f>
        <v>-6167926.3142184718</v>
      </c>
      <c r="S1008" s="25">
        <f t="shared" ca="1" si="787"/>
        <v>-11678890.92194213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-5541856.0992272412</v>
      </c>
      <c r="R1009" s="25">
        <f t="array" aca="1" ref="R1009" ca="1">INDEX('Lorri 401b'!L:L,MATCH('Retirement Calculator'!A1009,'Lorri 401b'!N:N,0),0)</f>
        <v>-6214078.0657725632</v>
      </c>
      <c r="S1009" s="25">
        <f t="shared" ca="1" si="787"/>
        <v>-11755934.164999805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-5572876.3052787576</v>
      </c>
      <c r="R1010" s="25">
        <f t="array" aca="1" ref="R1010" ca="1">INDEX('Lorri 401b'!L:L,MATCH('Retirement Calculator'!A1010,'Lorri 401b'!N:N,0),0)</f>
        <v>-6260422.1162914634</v>
      </c>
      <c r="S1010" s="25">
        <f t="shared" ca="1" si="787"/>
        <v>-11833298.421570221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-5604025.762188822</v>
      </c>
      <c r="R1011" s="25">
        <f t="array" aca="1" ref="R1011" ca="1">INDEX('Lorri 401b'!L:L,MATCH('Retirement Calculator'!A1011,'Lorri 401b'!N:N,0),0)</f>
        <v>-6306959.2670208588</v>
      </c>
      <c r="S1011" s="25">
        <f t="shared" ca="1" si="787"/>
        <v>-11910985.029209681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-5635305.008502678</v>
      </c>
      <c r="R1012" s="25">
        <f t="array" aca="1" ref="R1012" ca="1">INDEX('Lorri 401b'!L:L,MATCH('Retirement Calculator'!A1012,'Lorri 401b'!N:N,0),0)</f>
        <v>-6353690.3225449603</v>
      </c>
      <c r="S1012" s="25">
        <f t="shared" ca="1" si="787"/>
        <v>-11988995.331047639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-5666714.5850095088</v>
      </c>
      <c r="R1013" s="25">
        <f t="array" aca="1" ref="R1013" ca="1">INDEX('Lorri 401b'!L:L,MATCH('Retirement Calculator'!A1013,'Lorri 401b'!N:N,0),0)</f>
        <v>-6400616.090800412</v>
      </c>
      <c r="S1013" s="25">
        <f t="shared" ca="1" si="787"/>
        <v>-12067330.67580992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-5698255.0347517841</v>
      </c>
      <c r="R1014" s="25">
        <f t="array" aca="1" ref="R1014" ca="1">INDEX('Lorri 401b'!L:L,MATCH('Retirement Calculator'!A1014,'Lorri 401b'!N:N,0),0)</f>
        <v>-6447737.3830902614</v>
      </c>
      <c r="S1014" s="25">
        <f t="shared" ca="1" si="787"/>
        <v>-12145992.417842045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-5729926.9030346526</v>
      </c>
      <c r="R1015" s="25">
        <f t="array" aca="1" ref="R1015" ca="1">INDEX('Lorri 401b'!L:L,MATCH('Retirement Calculator'!A1015,'Lorri 401b'!N:N,0),0)</f>
        <v>-6495055.0140979849</v>
      </c>
      <c r="S1015" s="25">
        <f t="shared" ca="1" si="787"/>
        <v>-12224981.917132638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-5761730.737435366</v>
      </c>
      <c r="R1016" s="25">
        <f t="array" aca="1" ref="R1016" ca="1">INDEX('Lorri 401b'!L:L,MATCH('Retirement Calculator'!A1016,'Lorri 401b'!N:N,0),0)</f>
        <v>-6542569.8019015742</v>
      </c>
      <c r="S1016" s="25">
        <f t="shared" ca="1" si="787"/>
        <v>-12304300.53933694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-5793667.0878127497</v>
      </c>
      <c r="R1017" s="25">
        <f t="array" aca="1" ref="R1017" ca="1">INDEX('Lorri 401b'!L:L,MATCH('Retirement Calculator'!A1017,'Lorri 401b'!N:N,0),0)</f>
        <v>-6590282.5679876786</v>
      </c>
      <c r="S1017" s="25">
        <f t="shared" ca="1" si="787"/>
        <v>-12383949.655800428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-5825736.5063167056</v>
      </c>
      <c r="R1018" s="25">
        <f t="array" aca="1" ref="R1018" ca="1">INDEX('Lorri 401b'!L:L,MATCH('Retirement Calculator'!A1018,'Lorri 401b'!N:N,0),0)</f>
        <v>-6638194.1372658089</v>
      </c>
      <c r="S1018" s="25">
        <f t="shared" ca="1" si="787"/>
        <v>-12463930.643582515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-5857939.5473977607</v>
      </c>
      <c r="R1019" s="25">
        <f t="array" aca="1" ref="R1019" ca="1">INDEX('Lorri 401b'!L:L,MATCH('Retirement Calculator'!A1019,'Lorri 401b'!N:N,0),0)</f>
        <v>-6686305.3380825976</v>
      </c>
      <c r="S1019" s="25">
        <f t="shared" ca="1" si="787"/>
        <v>-12544244.885480359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-5890276.7678166535</v>
      </c>
      <c r="R1020" s="25">
        <f t="array" aca="1" ref="R1020" ca="1">INDEX('Lorri 401b'!L:L,MATCH('Retirement Calculator'!A1020,'Lorri 401b'!N:N,0),0)</f>
        <v>-6734617.0022361232</v>
      </c>
      <c r="S1020" s="25">
        <f t="shared" ca="1" si="787"/>
        <v>-12624893.770052776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-5922748.7266539587</v>
      </c>
      <c r="R1021" s="25">
        <f t="array" aca="1" ref="R1021" ca="1">INDEX('Lorri 401b'!L:L,MATCH('Retirement Calculator'!A1021,'Lorri 401b'!N:N,0),0)</f>
        <v>-6783129.964990288</v>
      </c>
      <c r="S1021" s="25">
        <f t="shared" ca="1" si="787"/>
        <v>-12705878.691644248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-5955355.9853197532</v>
      </c>
      <c r="R1022" s="25">
        <f t="array" aca="1" ref="R1022" ca="1">INDEX('Lorri 401b'!L:L,MATCH('Retirement Calculator'!A1022,'Lorri 401b'!N:N,0),0)</f>
        <v>-6831845.0650892621</v>
      </c>
      <c r="S1022" s="25">
        <f t="shared" ca="1" si="787"/>
        <v>-12787201.050409015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-5988099.1075633215</v>
      </c>
      <c r="R1023" s="25">
        <f t="array" aca="1" ref="R1023" ca="1">INDEX('Lorri 401b'!L:L,MATCH('Retirement Calculator'!A1023,'Lorri 401b'!N:N,0),0)</f>
        <v>-6880763.144771982</v>
      </c>
      <c r="S1023" s="25">
        <f t="shared" ca="1" si="787"/>
        <v>-12868862.252335303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-6020978.6594829047</v>
      </c>
      <c r="R1024" s="25">
        <f t="array" aca="1" ref="R1024" ca="1">INDEX('Lorri 401b'!L:L,MATCH('Retirement Calculator'!A1024,'Lorri 401b'!N:N,0),0)</f>
        <v>-6929885.049786713</v>
      </c>
      <c r="S1024" s="25">
        <f t="shared" ca="1" si="787"/>
        <v>-12950863.709269617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-6053995.2095354861</v>
      </c>
      <c r="R1025" s="25">
        <f t="array" aca="1" ref="R1025" ca="1">INDEX('Lorri 401b'!L:L,MATCH('Retirement Calculator'!A1025,'Lorri 401b'!N:N,0),0)</f>
        <v>-6979211.6294056717</v>
      </c>
      <c r="S1025" s="25">
        <f t="shared" ca="1" si="787"/>
        <v>-13033206.838941157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-6087149.32854662</v>
      </c>
      <c r="R1026" s="25">
        <f t="array" aca="1" ref="R1026" ca="1">INDEX('Lorri 401b'!L:L,MATCH('Retirement Calculator'!A1026,'Lorri 401b'!N:N,0),0)</f>
        <v>-7028743.7364397096</v>
      </c>
      <c r="S1026" s="25">
        <f t="shared" ca="1" si="787"/>
        <v>-13115893.06498633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-6120441.5897203004</v>
      </c>
      <c r="R1027" s="25">
        <f t="array" aca="1" ref="R1027" ca="1">INDEX('Lorri 401b'!L:L,MATCH('Retirement Calculator'!A1027,'Lorri 401b'!N:N,0),0)</f>
        <v>-7078482.2272530561</v>
      </c>
      <c r="S1027" s="25">
        <f t="shared" ca="1" si="787"/>
        <v>-13198923.816973357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-6153872.568648871</v>
      </c>
      <c r="R1028" s="25">
        <f t="array" aca="1" ref="R1028" ca="1">INDEX('Lorri 401b'!L:L,MATCH('Retirement Calculator'!A1028,'Lorri 401b'!N:N,0),0)</f>
        <v>-7128427.9617781248</v>
      </c>
      <c r="S1028" s="25">
        <f t="shared" ca="1" si="787"/>
        <v>-13282300.530426996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-6187442.8433229774</v>
      </c>
      <c r="R1029" s="25">
        <f t="array" aca="1" ref="R1029" ca="1">INDEX('Lorri 401b'!L:L,MATCH('Retirement Calculator'!A1029,'Lorri 401b'!N:N,0),0)</f>
        <v>-7178581.8035303811</v>
      </c>
      <c r="S1029" s="25">
        <f t="shared" ca="1" si="787"/>
        <v>-13366024.646853358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-6221152.9941415591</v>
      </c>
      <c r="R1030" s="25">
        <f t="array" aca="1" ref="R1030" ca="1">INDEX('Lorri 401b'!L:L,MATCH('Retirement Calculator'!A1030,'Lorri 401b'!N:N,0),0)</f>
        <v>-7228944.6196232717</v>
      </c>
      <c r="S1030" s="25">
        <f t="shared" ca="1" si="787"/>
        <v>-13450097.61376483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-6255003.6039218847</v>
      </c>
      <c r="R1031" s="25">
        <f t="array" aca="1" ref="R1031" ca="1">INDEX('Lorri 401b'!L:L,MATCH('Retirement Calculator'!A1031,'Lorri 401b'!N:N,0),0)</f>
        <v>-7279517.2807832165</v>
      </c>
      <c r="S1031" s="25">
        <f t="shared" ref="S1031:S1171" ca="1" si="1047">SUM(Q1031:R1031)</f>
        <v>-13534520.8847051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-6288995.2579096286</v>
      </c>
      <c r="R1032" s="25">
        <f t="array" aca="1" ref="R1032" ca="1">INDEX('Lorri 401b'!L:L,MATCH('Retirement Calculator'!A1032,'Lorri 401b'!N:N,0),0)</f>
        <v>-7330300.6613646615</v>
      </c>
      <c r="S1032" s="25">
        <f t="shared" ca="1" si="1047"/>
        <v>-13619295.919274289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-6323128.5437889881</v>
      </c>
      <c r="R1033" s="25">
        <f t="array" aca="1" ref="R1033" ca="1">INDEX('Lorri 401b'!L:L,MATCH('Retirement Calculator'!A1033,'Lorri 401b'!N:N,0),0)</f>
        <v>-7381295.6393651953</v>
      </c>
      <c r="S1033" s="25">
        <f t="shared" ca="1" si="1047"/>
        <v>-13704424.183154184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-6357404.0516928453</v>
      </c>
      <c r="R1034" s="25">
        <f t="array" aca="1" ref="R1034" ca="1">INDEX('Lorri 401b'!L:L,MATCH('Retirement Calculator'!A1034,'Lorri 401b'!N:N,0),0)</f>
        <v>-7432503.0964407315</v>
      </c>
      <c r="S1034" s="25">
        <f t="shared" ca="1" si="1047"/>
        <v>-13789907.148133576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-6391822.3742129682</v>
      </c>
      <c r="R1035" s="25">
        <f t="array" aca="1" ref="R1035" ca="1">INDEX('Lorri 401b'!L:L,MATCH('Retirement Calculator'!A1035,'Lorri 401b'!N:N,0),0)</f>
        <v>-7483923.9179207487</v>
      </c>
      <c r="S1035" s="25">
        <f t="shared" ca="1" si="1047"/>
        <v>-13875746.292133717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-6426384.1064102584</v>
      </c>
      <c r="R1036" s="25">
        <f t="array" aca="1" ref="R1036" ca="1">INDEX('Lorri 401b'!L:L,MATCH('Retirement Calculator'!A1036,'Lorri 401b'!N:N,0),0)</f>
        <v>-7535558.9928235998</v>
      </c>
      <c r="S1036" s="25">
        <f t="shared" ca="1" si="1047"/>
        <v>-13961943.099233858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-6461089.845825037</v>
      </c>
      <c r="R1037" s="25">
        <f t="array" aca="1" ref="R1037" ca="1">INDEX('Lorri 401b'!L:L,MATCH('Retirement Calculator'!A1037,'Lorri 401b'!N:N,0),0)</f>
        <v>-7587409.2138718795</v>
      </c>
      <c r="S1037" s="25">
        <f t="shared" ca="1" si="1047"/>
        <v>-14048499.059696916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-6495940.1924873777</v>
      </c>
      <c r="R1038" s="25">
        <f t="array" aca="1" ref="R1038" ca="1">INDEX('Lorri 401b'!L:L,MATCH('Retirement Calculator'!A1038,'Lorri 401b'!N:N,0),0)</f>
        <v>-7639475.4775078604</v>
      </c>
      <c r="S1038" s="25">
        <f t="shared" ca="1" si="1047"/>
        <v>-14135415.669995237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-6530935.7489274777</v>
      </c>
      <c r="R1039" s="25">
        <f t="array" aca="1" ref="R1039" ca="1">INDEX('Lorri 401b'!L:L,MATCH('Retirement Calculator'!A1039,'Lorri 401b'!N:N,0),0)</f>
        <v>-7691758.6839089906</v>
      </c>
      <c r="S1039" s="25">
        <f t="shared" ca="1" si="1047"/>
        <v>-14222694.432836469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-6566077.1201860784</v>
      </c>
      <c r="R1040" s="25">
        <f t="array" aca="1" ref="R1040" ca="1">INDEX('Lorri 401b'!L:L,MATCH('Retirement Calculator'!A1040,'Lorri 401b'!N:N,0),0)</f>
        <v>-7744259.7370034596</v>
      </c>
      <c r="S1040" s="25">
        <f t="shared" ca="1" si="1047"/>
        <v>-14310336.857189538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-6601364.9138249233</v>
      </c>
      <c r="R1041" s="25">
        <f t="array" aca="1" ref="R1041" ca="1">INDEX('Lorri 401b'!L:L,MATCH('Retirement Calculator'!A1041,'Lorri 401b'!N:N,0),0)</f>
        <v>-7796979.5444858223</v>
      </c>
      <c r="S1041" s="25">
        <f t="shared" ca="1" si="1047"/>
        <v>-14398344.458310746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-6636799.7399372635</v>
      </c>
      <c r="R1042" s="25">
        <f t="array" aca="1" ref="R1042" ca="1">INDEX('Lorri 401b'!L:L,MATCH('Retirement Calculator'!A1042,'Lorri 401b'!N:N,0),0)</f>
        <v>-7849919.0178326946</v>
      </c>
      <c r="S1042" s="25">
        <f t="shared" ca="1" si="1047"/>
        <v>-14486718.757769957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-6672382.2111584051</v>
      </c>
      <c r="R1043" s="25">
        <f t="array" aca="1" ref="R1043" ca="1">INDEX('Lorri 401b'!L:L,MATCH('Retirement Calculator'!A1043,'Lorri 401b'!N:N,0),0)</f>
        <v>-7903079.072318512</v>
      </c>
      <c r="S1043" s="25">
        <f t="shared" ca="1" si="1047"/>
        <v>-14575461.283476917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-6708112.9426763011</v>
      </c>
      <c r="R1044" s="25">
        <f t="array" aca="1" ref="R1044" ca="1">INDEX('Lorri 401b'!L:L,MATCH('Retirement Calculator'!A1044,'Lorri 401b'!N:N,0),0)</f>
        <v>-7956460.6270313533</v>
      </c>
      <c r="S1044" s="25">
        <f t="shared" ca="1" si="1047"/>
        <v>-14664573.569707654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-6743992.5522421887</v>
      </c>
      <c r="R1045" s="25">
        <f t="array" aca="1" ref="R1045" ca="1">INDEX('Lorri 401b'!L:L,MATCH('Retirement Calculator'!A1045,'Lorri 401b'!N:N,0),0)</f>
        <v>-8010064.6048888322</v>
      </c>
      <c r="S1045" s="25">
        <f t="shared" ca="1" si="1047"/>
        <v>-14754057.15713102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-6780021.6601812672</v>
      </c>
      <c r="R1046" s="25">
        <f t="array" aca="1" ref="R1046" ca="1">INDEX('Lorri 401b'!L:L,MATCH('Retirement Calculator'!A1046,'Lorri 401b'!N:N,0),0)</f>
        <v>-8063891.9326540502</v>
      </c>
      <c r="S1046" s="25">
        <f t="shared" ca="1" si="1047"/>
        <v>-14843913.592835318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-6816200.8894034252</v>
      </c>
      <c r="R1047" s="25">
        <f t="array" aca="1" ref="R1047" ca="1">INDEX('Lorri 401b'!L:L,MATCH('Retirement Calculator'!A1047,'Lorri 401b'!N:N,0),0)</f>
        <v>-8117943.5409516236</v>
      </c>
      <c r="S1047" s="25">
        <f t="shared" ca="1" si="1047"/>
        <v>-14934144.43035505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-6852530.8654140085</v>
      </c>
      <c r="R1048" s="25">
        <f t="array" aca="1" ref="R1048" ca="1">INDEX('Lorri 401b'!L:L,MATCH('Retirement Calculator'!A1048,'Lorri 401b'!N:N,0),0)</f>
        <v>-8172220.3642837703</v>
      </c>
      <c r="S1048" s="25">
        <f t="shared" ca="1" si="1047"/>
        <v>-15024751.229697779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-6889012.2163246358</v>
      </c>
      <c r="R1049" s="25">
        <f t="array" aca="1" ref="R1049" ca="1">INDEX('Lorri 401b'!L:L,MATCH('Retirement Calculator'!A1049,'Lorri 401b'!N:N,0),0)</f>
        <v>-8226723.3410464674</v>
      </c>
      <c r="S1049" s="25">
        <f t="shared" ca="1" si="1047"/>
        <v>-15115735.557371102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-6925645.5728640575</v>
      </c>
      <c r="R1050" s="25">
        <f t="array" aca="1" ref="R1050" ca="1">INDEX('Lorri 401b'!L:L,MATCH('Retirement Calculator'!A1050,'Lorri 401b'!N:N,0),0)</f>
        <v>-8281453.4135456756</v>
      </c>
      <c r="S1050" s="25">
        <f t="shared" ca="1" si="1047"/>
        <v>-15207098.986409733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-6962431.56838906</v>
      </c>
      <c r="R1051" s="25">
        <f t="array" aca="1" ref="R1051" ca="1">INDEX('Lorri 401b'!L:L,MATCH('Retirement Calculator'!A1051,'Lorri 401b'!N:N,0),0)</f>
        <v>-8336411.5280136308</v>
      </c>
      <c r="S1051" s="25">
        <f t="shared" ca="1" si="1047"/>
        <v>-15298843.09640269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-6999370.8388954168</v>
      </c>
      <c r="R1052" s="25">
        <f t="array" aca="1" ref="R1052" ca="1">INDEX('Lorri 401b'!L:L,MATCH('Retirement Calculator'!A1052,'Lorri 401b'!N:N,0),0)</f>
        <v>-8391598.634625202</v>
      </c>
      <c r="S1052" s="25">
        <f t="shared" ca="1" si="1047"/>
        <v>-15390969.473520618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-7036464.0230288841</v>
      </c>
      <c r="R1053" s="25">
        <f t="array" aca="1" ref="R1053" ca="1">INDEX('Lorri 401b'!L:L,MATCH('Retirement Calculator'!A1053,'Lorri 401b'!N:N,0),0)</f>
        <v>-8447015.68751432</v>
      </c>
      <c r="S1053" s="25">
        <f t="shared" ca="1" si="1047"/>
        <v>-15483479.710543204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-7073711.7620962402</v>
      </c>
      <c r="R1054" s="25">
        <f t="array" aca="1" ref="R1054" ca="1">INDEX('Lorri 401b'!L:L,MATCH('Retirement Calculator'!A1054,'Lorri 401b'!N:N,0),0)</f>
        <v>-8502663.6447904762</v>
      </c>
      <c r="S1054" s="25">
        <f t="shared" ca="1" si="1047"/>
        <v>-15576375.406886715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-7111114.700076377</v>
      </c>
      <c r="R1055" s="25">
        <f t="array" aca="1" ref="R1055" ca="1">INDEX('Lorri 401b'!L:L,MATCH('Retirement Calculator'!A1055,'Lorri 401b'!N:N,0),0)</f>
        <v>-8558543.4685552828</v>
      </c>
      <c r="S1055" s="25">
        <f t="shared" ca="1" si="1047"/>
        <v>-15669658.16863166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-7148673.4836314311</v>
      </c>
      <c r="R1056" s="25">
        <f t="array" aca="1" ref="R1056" ca="1">INDEX('Lorri 401b'!L:L,MATCH('Retirement Calculator'!A1056,'Lorri 401b'!N:N,0),0)</f>
        <v>-8614656.1249191109</v>
      </c>
      <c r="S1056" s="25">
        <f t="shared" ca="1" si="1047"/>
        <v>-15763329.608550541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-7186388.7621179642</v>
      </c>
      <c r="R1057" s="25">
        <f t="array" aca="1" ref="R1057" ca="1">INDEX('Lorri 401b'!L:L,MATCH('Retirement Calculator'!A1057,'Lorri 401b'!N:N,0),0)</f>
        <v>-8671002.5840177871</v>
      </c>
      <c r="S1057" s="25">
        <f t="shared" ca="1" si="1047"/>
        <v>-15857391.34613575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-7224261.1875981912</v>
      </c>
      <c r="R1058" s="25">
        <f t="array" aca="1" ref="R1058" ca="1">INDEX('Lorri 401b'!L:L,MATCH('Retirement Calculator'!A1058,'Lorri 401b'!N:N,0),0)</f>
        <v>-8727583.8200293742</v>
      </c>
      <c r="S1058" s="25">
        <f t="shared" ca="1" si="1047"/>
        <v>-15951845.007627565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-7262291.4148512529</v>
      </c>
      <c r="R1059" s="25">
        <f t="array" aca="1" ref="R1059" ca="1">INDEX('Lorri 401b'!L:L,MATCH('Retirement Calculator'!A1059,'Lorri 401b'!N:N,0),0)</f>
        <v>-8784400.8111910094</v>
      </c>
      <c r="S1059" s="25">
        <f t="shared" ca="1" si="1047"/>
        <v>-16046692.226042263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-7300480.1013845354</v>
      </c>
      <c r="R1060" s="25">
        <f t="array" aca="1" ref="R1060" ca="1">INDEX('Lorri 401b'!L:L,MATCH('Retirement Calculator'!A1060,'Lorri 401b'!N:N,0),0)</f>
        <v>-8841454.5398158189</v>
      </c>
      <c r="S1060" s="25">
        <f t="shared" ca="1" si="1047"/>
        <v>-16141934.641200354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-7338827.9074450405</v>
      </c>
      <c r="R1061" s="25">
        <f t="array" aca="1" ref="R1061" ca="1">INDEX('Lorri 401b'!L:L,MATCH('Retirement Calculator'!A1061,'Lorri 401b'!N:N,0),0)</f>
        <v>-8898745.9923098981</v>
      </c>
      <c r="S1061" s="25">
        <f t="shared" ca="1" si="1047"/>
        <v>-16237573.899754938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-7377335.4960307973</v>
      </c>
      <c r="R1062" s="25">
        <f t="array" aca="1" ref="R1062" ca="1">INDEX('Lorri 401b'!L:L,MATCH('Retirement Calculator'!A1062,'Lorri 401b'!N:N,0),0)</f>
        <v>-8956276.1591893695</v>
      </c>
      <c r="S1062" s="25">
        <f t="shared" ca="1" si="1047"/>
        <v>-16333611.655220166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-7416003.5329023283</v>
      </c>
      <c r="R1063" s="25">
        <f t="array" aca="1" ref="R1063" ca="1">INDEX('Lorri 401b'!L:L,MATCH('Retirement Calculator'!A1063,'Lorri 401b'!N:N,0),0)</f>
        <v>-9014046.0350975059</v>
      </c>
      <c r="S1063" s="25">
        <f t="shared" ca="1" si="1047"/>
        <v>-16430049.567999834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-7454832.6865941575</v>
      </c>
      <c r="R1064" s="25">
        <f t="array" aca="1" ref="R1064" ca="1">INDEX('Lorri 401b'!L:L,MATCH('Retirement Calculator'!A1064,'Lorri 401b'!N:N,0),0)</f>
        <v>-9072056.6188219264</v>
      </c>
      <c r="S1064" s="25">
        <f t="shared" ca="1" si="1047"/>
        <v>-16526889.305416085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-7493823.6284263693</v>
      </c>
      <c r="R1065" s="25">
        <f t="array" aca="1" ref="R1065" ca="1">INDEX('Lorri 401b'!L:L,MATCH('Retirement Calculator'!A1065,'Lorri 401b'!N:N,0),0)</f>
        <v>-9130308.9133118652</v>
      </c>
      <c r="S1065" s="25">
        <f t="shared" ca="1" si="1047"/>
        <v>-16624132.541738234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-7532977.032516215</v>
      </c>
      <c r="R1066" s="25">
        <f t="array" aca="1" ref="R1066" ca="1">INDEX('Lorri 401b'!L:L,MATCH('Retirement Calculator'!A1066,'Lorri 401b'!N:N,0),0)</f>
        <v>-9188803.9256955124</v>
      </c>
      <c r="S1066" s="25">
        <f t="shared" ca="1" si="1047"/>
        <v>-16721780.958211727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-7572293.5757897682</v>
      </c>
      <c r="R1067" s="25">
        <f t="array" aca="1" ref="R1067" ca="1">INDEX('Lorri 401b'!L:L,MATCH('Retirement Calculator'!A1067,'Lorri 401b'!N:N,0),0)</f>
        <v>-9247542.6672974247</v>
      </c>
      <c r="S1067" s="25">
        <f t="shared" ca="1" si="1047"/>
        <v>-16819836.243087195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-7611773.937993628</v>
      </c>
      <c r="R1068" s="25">
        <f t="array" aca="1" ref="R1068" ca="1">INDEX('Lorri 401b'!L:L,MATCH('Retirement Calculator'!A1068,'Lorri 401b'!N:N,0),0)</f>
        <v>-9306526.1536560114</v>
      </c>
      <c r="S1068" s="25">
        <f t="shared" ca="1" si="1047"/>
        <v>-16918300.09164964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-7651418.8017066708</v>
      </c>
      <c r="R1069" s="25">
        <f t="array" aca="1" ref="R1069" ca="1">INDEX('Lorri 401b'!L:L,MATCH('Retirement Calculator'!A1069,'Lorri 401b'!N:N,0),0)</f>
        <v>-9365755.404541092</v>
      </c>
      <c r="S1069" s="25">
        <f t="shared" ca="1" si="1047"/>
        <v>-17017174.206247762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-7691228.8523518508</v>
      </c>
      <c r="R1070" s="25">
        <f t="array" aca="1" ref="R1070" ca="1">INDEX('Lorri 401b'!L:L,MATCH('Retirement Calculator'!A1070,'Lorri 401b'!N:N,0),0)</f>
        <v>-9425231.4439715277</v>
      </c>
      <c r="S1070" s="25">
        <f t="shared" ca="1" si="1047"/>
        <v>-17116460.296323378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-7731204.7782080527</v>
      </c>
      <c r="R1071" s="25">
        <f t="array" aca="1" ref="R1071" ca="1">INDEX('Lorri 401b'!L:L,MATCH('Retirement Calculator'!A1071,'Lorri 401b'!N:N,0),0)</f>
        <v>-9484955.3002329227</v>
      </c>
      <c r="S1071" s="25">
        <f t="shared" ca="1" si="1047"/>
        <v>-17216160.078440975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-7771347.2704219893</v>
      </c>
      <c r="R1072" s="25">
        <f t="array" aca="1" ref="R1072" ca="1">INDEX('Lorri 401b'!L:L,MATCH('Retirement Calculator'!A1072,'Lorri 401b'!N:N,0),0)</f>
        <v>-9544928.005895406</v>
      </c>
      <c r="S1072" s="25">
        <f t="shared" ca="1" si="1047"/>
        <v>-17316275.276317395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-7811657.0230201501</v>
      </c>
      <c r="R1073" s="25">
        <f t="array" aca="1" ref="R1073" ca="1">INDEX('Lorri 401b'!L:L,MATCH('Retirement Calculator'!A1073,'Lorri 401b'!N:N,0),0)</f>
        <v>-9605150.5978314839</v>
      </c>
      <c r="S1073" s="25">
        <f t="shared" ca="1" si="1047"/>
        <v>-17416807.620851636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-7852134.7329208031</v>
      </c>
      <c r="R1074" s="25">
        <f t="array" aca="1" ref="R1074" ca="1">INDEX('Lorri 401b'!L:L,MATCH('Retirement Calculator'!A1074,'Lorri 401b'!N:N,0),0)</f>
        <v>-9665624.1172339618</v>
      </c>
      <c r="S1074" s="25">
        <f t="shared" ca="1" si="1047"/>
        <v>-17517758.850154765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-7892781.0999460425</v>
      </c>
      <c r="R1075" s="25">
        <f t="array" aca="1" ref="R1075" ca="1">INDEX('Lorri 401b'!L:L,MATCH('Retirement Calculator'!A1075,'Lorri 401b'!N:N,0),0)</f>
        <v>-9726349.6096339505</v>
      </c>
      <c r="S1075" s="25">
        <f t="shared" ca="1" si="1047"/>
        <v>-17619130.709579993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-7933596.826833887</v>
      </c>
      <c r="R1076" s="25">
        <f t="array" aca="1" ref="R1076" ca="1">INDEX('Lorri 401b'!L:L,MATCH('Retirement Calculator'!A1076,'Lorri 401b'!N:N,0),0)</f>
        <v>-9787328.1249189395</v>
      </c>
      <c r="S1076" s="25">
        <f t="shared" ca="1" si="1047"/>
        <v>-17720924.951752827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-7974582.6192504307</v>
      </c>
      <c r="R1077" s="25">
        <f t="array" aca="1" ref="R1077" ca="1">INDEX('Lorri 401b'!L:L,MATCH('Retirement Calculator'!A1077,'Lorri 401b'!N:N,0),0)</f>
        <v>-9848560.7173509486</v>
      </c>
      <c r="S1077" s="25">
        <f t="shared" ca="1" si="1047"/>
        <v>-17823143.33660138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-8015739.1858020434</v>
      </c>
      <c r="R1078" s="25">
        <f t="array" aca="1" ref="R1078" ca="1">INDEX('Lorri 401b'!L:L,MATCH('Retirement Calculator'!A1078,'Lorri 401b'!N:N,0),0)</f>
        <v>-9910048.4455847573</v>
      </c>
      <c r="S1078" s="25">
        <f t="shared" ca="1" si="1047"/>
        <v>-17925787.631386802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-8057067.2380476212</v>
      </c>
      <c r="R1079" s="25">
        <f t="array" aca="1" ref="R1079" ca="1">INDEX('Lorri 401b'!L:L,MATCH('Retirement Calculator'!A1079,'Lorri 401b'!N:N,0),0)</f>
        <v>-9971792.3726862073</v>
      </c>
      <c r="S1079" s="25">
        <f t="shared" ca="1" si="1047"/>
        <v>-18028859.610733829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-8098567.4905108893</v>
      </c>
      <c r="R1080" s="25">
        <f t="array" aca="1" ref="R1080" ca="1">INDEX('Lorri 401b'!L:L,MATCH('Retirement Calculator'!A1080,'Lorri 401b'!N:N,0),0)</f>
        <v>-10033793.56615058</v>
      </c>
      <c r="S1080" s="25">
        <f t="shared" ca="1" si="1047"/>
        <v>-18132361.056661468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-8140240.6606927542</v>
      </c>
      <c r="R1081" s="25">
        <f t="array" aca="1" ref="R1081" ca="1">INDEX('Lorri 401b'!L:L,MATCH('Retirement Calculator'!A1081,'Lorri 401b'!N:N,0),0)</f>
        <v>-10096053.097921055</v>
      </c>
      <c r="S1081" s="25">
        <f t="shared" ca="1" si="1047"/>
        <v>-18236293.75861381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-8182087.4690837096</v>
      </c>
      <c r="R1082" s="25">
        <f t="array" aca="1" ref="R1082" ca="1">INDEX('Lorri 401b'!L:L,MATCH('Retirement Calculator'!A1082,'Lorri 401b'!N:N,0),0)</f>
        <v>-10158572.044407239</v>
      </c>
      <c r="S1082" s="25">
        <f t="shared" ca="1" si="1047"/>
        <v>-18340659.513490949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-8224108.6391762942</v>
      </c>
      <c r="R1083" s="25">
        <f t="array" aca="1" ref="R1083" ca="1">INDEX('Lorri 401b'!L:L,MATCH('Retirement Calculator'!A1083,'Lorri 401b'!N:N,0),0)</f>
        <v>-10221351.486503784</v>
      </c>
      <c r="S1083" s="25">
        <f t="shared" ca="1" si="1047"/>
        <v>-18445460.125680078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-8266304.8974775979</v>
      </c>
      <c r="R1084" s="25">
        <f t="array" aca="1" ref="R1084" ca="1">INDEX('Lorri 401b'!L:L,MATCH('Retirement Calculator'!A1084,'Lorri 401b'!N:N,0),0)</f>
        <v>-10284392.509609062</v>
      </c>
      <c r="S1084" s="25">
        <f t="shared" ca="1" si="1047"/>
        <v>-18550697.407086659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-8308676.973521824</v>
      </c>
      <c r="R1085" s="25">
        <f t="array" aca="1" ref="R1085" ca="1">INDEX('Lorri 401b'!L:L,MATCH('Retirement Calculator'!A1085,'Lorri 401b'!N:N,0),0)</f>
        <v>-10347696.203643948</v>
      </c>
      <c r="S1085" s="25">
        <f t="shared" ca="1" si="1047"/>
        <v>-18656373.177165773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-8351225.5998829007</v>
      </c>
      <c r="R1086" s="25">
        <f t="array" aca="1" ref="R1086" ca="1">INDEX('Lorri 401b'!L:L,MATCH('Retirement Calculator'!A1086,'Lorri 401b'!N:N,0),0)</f>
        <v>-10411263.663070645</v>
      </c>
      <c r="S1086" s="25">
        <f t="shared" ca="1" si="1047"/>
        <v>-18762489.262953546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-8393951.5121871494</v>
      </c>
      <c r="R1087" s="25">
        <f t="array" aca="1" ref="R1087" ca="1">INDEX('Lorri 401b'!L:L,MATCH('Retirement Calculator'!A1087,'Lorri 401b'!N:N,0),0)</f>
        <v>-10475095.986911619</v>
      </c>
      <c r="S1087" s="25">
        <f t="shared" ca="1" si="1047"/>
        <v>-18869047.49909877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-8436855.4491259977</v>
      </c>
      <c r="R1088" s="25">
        <f t="array" aca="1" ref="R1088" ca="1">INDEX('Lorri 401b'!L:L,MATCH('Retirement Calculator'!A1088,'Lorri 401b'!N:N,0),0)</f>
        <v>-10539194.278768597</v>
      </c>
      <c r="S1088" s="25">
        <f t="shared" ca="1" si="1047"/>
        <v>-18976049.727894597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-8479938.1524687577</v>
      </c>
      <c r="R1089" s="25">
        <f t="array" aca="1" ref="R1089" ca="1">INDEX('Lorri 401b'!L:L,MATCH('Retirement Calculator'!A1089,'Lorri 401b'!N:N,0),0)</f>
        <v>-10603559.646841647</v>
      </c>
      <c r="S1089" s="25">
        <f t="shared" ca="1" si="1047"/>
        <v>-19083497.799310405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-8523200.367075447</v>
      </c>
      <c r="R1090" s="25">
        <f t="array" aca="1" ref="R1090" ca="1">INDEX('Lorri 401b'!L:L,MATCH('Retirement Calculator'!A1090,'Lorri 401b'!N:N,0),0)</f>
        <v>-10668193.203948334</v>
      </c>
      <c r="S1090" s="25">
        <f t="shared" ca="1" si="1047"/>
        <v>-19191393.571023781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-8566642.8409096636</v>
      </c>
      <c r="R1091" s="25">
        <f t="array" aca="1" ref="R1091" ca="1">INDEX('Lorri 401b'!L:L,MATCH('Retirement Calculator'!A1091,'Lorri 401b'!N:N,0),0)</f>
        <v>-10733096.067542966</v>
      </c>
      <c r="S1091" s="25">
        <f t="shared" ca="1" si="1047"/>
        <v>-19299738.90845263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-8610266.3250515237</v>
      </c>
      <c r="R1092" s="25">
        <f t="array" aca="1" ref="R1092" ca="1">INDEX('Lorri 401b'!L:L,MATCH('Retirement Calculator'!A1092,'Lorri 401b'!N:N,0),0)</f>
        <v>-10798269.35973591</v>
      </c>
      <c r="S1092" s="25">
        <f t="shared" ca="1" si="1047"/>
        <v>-19408535.684787434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-8654071.5737106409</v>
      </c>
      <c r="R1093" s="25">
        <f t="array" aca="1" ref="R1093" ca="1">INDEX('Lorri 401b'!L:L,MATCH('Retirement Calculator'!A1093,'Lorri 401b'!N:N,0),0)</f>
        <v>-10863714.20731299</v>
      </c>
      <c r="S1093" s="25">
        <f t="shared" ca="1" si="1047"/>
        <v>-19517785.781023629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-8698059.3442391716</v>
      </c>
      <c r="R1094" s="25">
        <f t="array" aca="1" ref="R1094" ca="1">INDEX('Lorri 401b'!L:L,MATCH('Retirement Calculator'!A1094,'Lorri 401b'!N:N,0),0)</f>
        <v>-10929431.741754975</v>
      </c>
      <c r="S1094" s="25">
        <f t="shared" ca="1" si="1047"/>
        <v>-19627491.085994147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-8742230.3971449044</v>
      </c>
      <c r="R1095" s="25">
        <f t="array" aca="1" ref="R1095" ca="1">INDEX('Lorri 401b'!L:L,MATCH('Retirement Calculator'!A1095,'Lorri 401b'!N:N,0),0)</f>
        <v>-10995423.099257134</v>
      </c>
      <c r="S1095" s="25">
        <f t="shared" ca="1" si="1047"/>
        <v>-19737653.49640204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-8786585.4961044099</v>
      </c>
      <c r="R1096" s="25">
        <f t="array" aca="1" ref="R1096" ca="1">INDEX('Lorri 401b'!L:L,MATCH('Retirement Calculator'!A1096,'Lorri 401b'!N:N,0),0)</f>
        <v>-11061689.420748886</v>
      </c>
      <c r="S1096" s="25">
        <f t="shared" ca="1" si="1047"/>
        <v>-19848274.916853294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-8831125.4079762474</v>
      </c>
      <c r="R1097" s="25">
        <f t="array" aca="1" ref="R1097" ca="1">INDEX('Lorri 401b'!L:L,MATCH('Retirement Calculator'!A1097,'Lorri 401b'!N:N,0),0)</f>
        <v>-11128231.851913519</v>
      </c>
      <c r="S1097" s="25">
        <f t="shared" ca="1" si="1047"/>
        <v>-19959357.259889767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-8875850.9028142169</v>
      </c>
      <c r="R1098" s="25">
        <f t="array" aca="1" ref="R1098" ca="1">INDEX('Lorri 401b'!L:L,MATCH('Retirement Calculator'!A1098,'Lorri 401b'!N:N,0),0)</f>
        <v>-11195051.543208005</v>
      </c>
      <c r="S1098" s="25">
        <f t="shared" ca="1" si="1047"/>
        <v>-20070902.44602222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-8920762.7538806796</v>
      </c>
      <c r="R1099" s="25">
        <f t="array" aca="1" ref="R1099" ca="1">INDEX('Lorri 401b'!L:L,MATCH('Retirement Calculator'!A1099,'Lorri 401b'!N:N,0),0)</f>
        <v>-11262149.649882885</v>
      </c>
      <c r="S1099" s="25">
        <f t="shared" ca="1" si="1047"/>
        <v>-20182912.403763562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-8965861.7376599181</v>
      </c>
      <c r="R1100" s="25">
        <f t="array" aca="1" ref="R1100" ca="1">INDEX('Lorri 401b'!L:L,MATCH('Retirement Calculator'!A1100,'Lorri 401b'!N:N,0),0)</f>
        <v>-11329527.332002243</v>
      </c>
      <c r="S1100" s="25">
        <f t="shared" ca="1" si="1047"/>
        <v>-20295389.069662161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-9011148.6338715702</v>
      </c>
      <c r="R1101" s="25">
        <f t="array" aca="1" ref="R1101" ca="1">INDEX('Lorri 401b'!L:L,MATCH('Retirement Calculator'!A1101,'Lorri 401b'!N:N,0),0)</f>
        <v>-11397185.754463766</v>
      </c>
      <c r="S1101" s="25">
        <f t="shared" ca="1" si="1047"/>
        <v>-20408334.388335336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-9056624.2254841048</v>
      </c>
      <c r="R1102" s="25">
        <f t="array" aca="1" ref="R1102" ca="1">INDEX('Lorri 401b'!L:L,MATCH('Retirement Calculator'!A1102,'Lorri 401b'!N:N,0),0)</f>
        <v>-11465126.087018879</v>
      </c>
      <c r="S1102" s="25">
        <f t="shared" ca="1" si="1047"/>
        <v>-20521750.312502984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-9102289.298728358</v>
      </c>
      <c r="R1103" s="25">
        <f t="array" aca="1" ref="R1103" ca="1">INDEX('Lorri 401b'!L:L,MATCH('Retirement Calculator'!A1103,'Lorri 401b'!N:N,0),0)</f>
        <v>-11533349.504292971</v>
      </c>
      <c r="S1103" s="25">
        <f t="shared" ca="1" si="1047"/>
        <v>-20635638.803021327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-9148144.6431111284</v>
      </c>
      <c r="R1104" s="25">
        <f t="array" aca="1" ref="R1104" ca="1">INDEX('Lorri 401b'!L:L,MATCH('Retirement Calculator'!A1104,'Lorri 401b'!N:N,0),0)</f>
        <v>-11601857.185805704</v>
      </c>
      <c r="S1104" s="25">
        <f t="shared" ca="1" si="1047"/>
        <v>-20750001.828916833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-9194191.0514288265</v>
      </c>
      <c r="R1105" s="25">
        <f t="array" aca="1" ref="R1105" ca="1">INDEX('Lorri 401b'!L:L,MATCH('Retirement Calculator'!A1105,'Lorri 401b'!N:N,0),0)</f>
        <v>-11670650.315991409</v>
      </c>
      <c r="S1105" s="25">
        <f t="shared" ca="1" si="1047"/>
        <v>-20864841.367420234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-9240429.3197811823</v>
      </c>
      <c r="R1106" s="25">
        <f t="array" aca="1" ref="R1106" ca="1">INDEX('Lorri 401b'!L:L,MATCH('Retirement Calculator'!A1106,'Lorri 401b'!N:N,0),0)</f>
        <v>-11739730.084219554</v>
      </c>
      <c r="S1106" s="25">
        <f t="shared" ca="1" si="1047"/>
        <v>-20980159.404000737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-9286860.2475850061</v>
      </c>
      <c r="R1107" s="25">
        <f t="array" aca="1" ref="R1107" ca="1">INDEX('Lorri 401b'!L:L,MATCH('Retirement Calculator'!A1107,'Lorri 401b'!N:N,0),0)</f>
        <v>-11809097.684815316</v>
      </c>
      <c r="S1107" s="25">
        <f t="shared" ca="1" si="1047"/>
        <v>-21095957.932400323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-9333484.637588013</v>
      </c>
      <c r="R1108" s="25">
        <f t="array" aca="1" ref="R1108" ca="1">INDEX('Lorri 401b'!L:L,MATCH('Retirement Calculator'!A1108,'Lorri 401b'!N:N,0),0)</f>
        <v>-11878754.317080226</v>
      </c>
      <c r="S1108" s="25">
        <f t="shared" ca="1" si="1047"/>
        <v>-21212238.954668239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-9380303.2958826981</v>
      </c>
      <c r="R1109" s="25">
        <f t="array" aca="1" ref="R1109" ca="1">INDEX('Lorri 401b'!L:L,MATCH('Retirement Calculator'!A1109,'Lorri 401b'!N:N,0),0)</f>
        <v>-11948701.185312906</v>
      </c>
      <c r="S1109" s="25">
        <f t="shared" ca="1" si="1047"/>
        <v>-21329004.481195606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-9427317.0319202784</v>
      </c>
      <c r="R1110" s="25">
        <f t="array" aca="1" ref="R1110" ca="1">INDEX('Lorri 401b'!L:L,MATCH('Retirement Calculator'!A1110,'Lorri 401b'!N:N,0),0)</f>
        <v>-12018939.49882989</v>
      </c>
      <c r="S1110" s="25">
        <f t="shared" ca="1" si="1047"/>
        <v>-21446256.53075017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-9474526.6585246827</v>
      </c>
      <c r="R1111" s="25">
        <f t="array" aca="1" ref="R1111" ca="1">INDEX('Lorri 401b'!L:L,MATCH('Retirement Calculator'!A1111,'Lorri 401b'!N:N,0),0)</f>
        <v>-12089470.471986528</v>
      </c>
      <c r="S1111" s="25">
        <f t="shared" ca="1" si="1047"/>
        <v>-21563997.130511209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-9521932.9919066057</v>
      </c>
      <c r="R1112" s="25">
        <f t="array" aca="1" ref="R1112" ca="1">INDEX('Lorri 401b'!L:L,MATCH('Retirement Calculator'!A1112,'Lorri 401b'!N:N,0),0)</f>
        <v>-12160295.324197985</v>
      </c>
      <c r="S1112" s="25">
        <f t="shared" ca="1" si="1047"/>
        <v>-21682228.316104591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-9569536.8516776189</v>
      </c>
      <c r="R1113" s="25">
        <f t="array" aca="1" ref="R1113" ca="1">INDEX('Lorri 401b'!L:L,MATCH('Retirement Calculator'!A1113,'Lorri 401b'!N:N,0),0)</f>
        <v>-12231415.279960323</v>
      </c>
      <c r="S1113" s="25">
        <f t="shared" ca="1" si="1047"/>
        <v>-21800952.131637942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-9617339.0608643442</v>
      </c>
      <c r="R1114" s="25">
        <f t="array" aca="1" ref="R1114" ca="1">INDEX('Lorri 401b'!L:L,MATCH('Retirement Calculator'!A1114,'Lorri 401b'!N:N,0),0)</f>
        <v>-12302831.568871671</v>
      </c>
      <c r="S1114" s="25">
        <f t="shared" ca="1" si="1047"/>
        <v>-21920170.629736014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-9665340.4459226821</v>
      </c>
      <c r="R1115" s="25">
        <f t="array" aca="1" ref="R1115" ca="1">INDEX('Lorri 401b'!L:L,MATCH('Retirement Calculator'!A1115,'Lorri 401b'!N:N,0),0)</f>
        <v>-12374545.425653484</v>
      </c>
      <c r="S1115" s="25">
        <f t="shared" ca="1" si="1047"/>
        <v>-22039885.871576168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-9713541.8367520962</v>
      </c>
      <c r="R1116" s="25">
        <f t="array" aca="1" ref="R1116" ca="1">INDEX('Lorri 401b'!L:L,MATCH('Retirement Calculator'!A1116,'Lorri 401b'!N:N,0),0)</f>
        <v>-12446558.090171887</v>
      </c>
      <c r="S1116" s="25">
        <f t="shared" ca="1" si="1047"/>
        <v>-22160099.926923983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-9761944.0667099655</v>
      </c>
      <c r="R1117" s="25">
        <f t="array" aca="1" ref="R1117" ca="1">INDEX('Lorri 401b'!L:L,MATCH('Retirement Calculator'!A1117,'Lorri 401b'!N:N,0),0)</f>
        <v>-12518870.807459116</v>
      </c>
      <c r="S1117" s="25">
        <f t="shared" ca="1" si="1047"/>
        <v>-22280814.874169081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-9810547.9726259932</v>
      </c>
      <c r="R1118" s="25">
        <f t="array" aca="1" ref="R1118" ca="1">INDEX('Lorri 401b'!L:L,MATCH('Retirement Calculator'!A1118,'Lorri 401b'!N:N,0),0)</f>
        <v>-12591484.827735042</v>
      </c>
      <c r="S1118" s="25">
        <f t="shared" ca="1" si="1047"/>
        <v>-22402032.800361037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-9859354.3948166706</v>
      </c>
      <c r="R1119" s="25">
        <f t="array" aca="1" ref="R1119" ca="1">INDEX('Lorri 401b'!L:L,MATCH('Retirement Calculator'!A1119,'Lorri 401b'!N:N,0),0)</f>
        <v>-12664401.406428786</v>
      </c>
      <c r="S1119" s="25">
        <f t="shared" ca="1" si="1047"/>
        <v>-22523755.801245458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-9908364.1770998091</v>
      </c>
      <c r="R1120" s="25">
        <f t="array" aca="1" ref="R1120" ca="1">INDEX('Lorri 401b'!L:L,MATCH('Retirement Calculator'!A1120,'Lorri 401b'!N:N,0),0)</f>
        <v>-12737621.80420042</v>
      </c>
      <c r="S1120" s="25">
        <f t="shared" ca="1" si="1047"/>
        <v>-22645985.981300227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-9957578.1668091267</v>
      </c>
      <c r="R1121" s="25">
        <f t="array" aca="1" ref="R1121" ca="1">INDEX('Lorri 401b'!L:L,MATCH('Retirement Calculator'!A1121,'Lorri 401b'!N:N,0),0)</f>
        <v>-12811147.286962768</v>
      </c>
      <c r="S1121" s="25">
        <f t="shared" ca="1" si="1047"/>
        <v>-22768725.453771897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-10006997.2148089</v>
      </c>
      <c r="R1122" s="25">
        <f t="array" aca="1" ref="R1122" ca="1">INDEX('Lorri 401b'!L:L,MATCH('Retirement Calculator'!A1122,'Lorri 401b'!N:N,0),0)</f>
        <v>-12884979.125903293</v>
      </c>
      <c r="S1122" s="25">
        <f t="shared" ca="1" si="1047"/>
        <v>-22891976.340712193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-10056622.175508672</v>
      </c>
      <c r="R1123" s="25">
        <f t="array" aca="1" ref="R1123" ca="1">INDEX('Lorri 401b'!L:L,MATCH('Retirement Calculator'!A1123,'Lorri 401b'!N:N,0),0)</f>
        <v>-12959118.597506071</v>
      </c>
      <c r="S1123" s="25">
        <f t="shared" ca="1" si="1047"/>
        <v>-23015740.773014743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-10106453.906878028</v>
      </c>
      <c r="R1124" s="25">
        <f t="array" aca="1" ref="R1124" ca="1">INDEX('Lorri 401b'!L:L,MATCH('Retirement Calculator'!A1124,'Lorri 401b'!N:N,0),0)</f>
        <v>-13033566.98357386</v>
      </c>
      <c r="S1124" s="25">
        <f t="shared" ca="1" si="1047"/>
        <v>-23140020.890451886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-10156493.270461423</v>
      </c>
      <c r="R1125" s="25">
        <f t="array" aca="1" ref="R1125" ca="1">INDEX('Lorri 401b'!L:L,MATCH('Retirement Calculator'!A1125,'Lorri 401b'!N:N,0),0)</f>
        <v>-13108325.571250264</v>
      </c>
      <c r="S1125" s="25">
        <f t="shared" ca="1" si="1047"/>
        <v>-23264818.841711685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-10206741.131393082</v>
      </c>
      <c r="R1126" s="25">
        <f t="array" aca="1" ref="R1126" ca="1">INDEX('Lorri 401b'!L:L,MATCH('Retirement Calculator'!A1126,'Lorri 401b'!N:N,0),0)</f>
        <v>-13183395.653041987</v>
      </c>
      <c r="S1126" s="25">
        <f t="shared" ca="1" si="1047"/>
        <v>-23390136.784435071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-10257198.358411957</v>
      </c>
      <c r="R1127" s="25">
        <f t="array" aca="1" ref="R1127" ca="1">INDEX('Lorri 401b'!L:L,MATCH('Retirement Calculator'!A1127,'Lorri 401b'!N:N,0),0)</f>
        <v>-13258778.526841175</v>
      </c>
      <c r="S1127" s="25">
        <f t="shared" ca="1" si="1047"/>
        <v>-23515976.885253131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-10307865.823876742</v>
      </c>
      <c r="R1128" s="25">
        <f t="array" aca="1" ref="R1128" ca="1">INDEX('Lorri 401b'!L:L,MATCH('Retirement Calculator'!A1128,'Lorri 401b'!N:N,0),0)</f>
        <v>-13334475.49594786</v>
      </c>
      <c r="S1128" s="25">
        <f t="shared" ca="1" si="1047"/>
        <v>-23642341.319824602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-10358744.403780965</v>
      </c>
      <c r="R1129" s="25">
        <f t="array" aca="1" ref="R1129" ca="1">INDEX('Lorri 401b'!L:L,MATCH('Retirement Calculator'!A1129,'Lorri 401b'!N:N,0),0)</f>
        <v>-13410487.869092491</v>
      </c>
      <c r="S1129" s="25">
        <f t="shared" ca="1" si="1047"/>
        <v>-23769232.272873454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-10409834.977768121</v>
      </c>
      <c r="R1130" s="25">
        <f t="array" aca="1" ref="R1130" ca="1">INDEX('Lorri 401b'!L:L,MATCH('Retirement Calculator'!A1130,'Lorri 401b'!N:N,0),0)</f>
        <v>-13486816.960458556</v>
      </c>
      <c r="S1130" s="25">
        <f t="shared" ca="1" si="1047"/>
        <v>-23896651.938226677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-10461138.429146891</v>
      </c>
      <c r="R1131" s="25">
        <f t="array" aca="1" ref="R1131" ca="1">INDEX('Lorri 401b'!L:L,MATCH('Retirement Calculator'!A1131,'Lorri 401b'!N:N,0),0)</f>
        <v>-13563464.089705314</v>
      </c>
      <c r="S1131" s="25">
        <f t="shared" ca="1" si="1047"/>
        <v>-24024602.518852204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-10512655.644906405</v>
      </c>
      <c r="R1132" s="25">
        <f t="array" aca="1" ref="R1132" ca="1">INDEX('Lorri 401b'!L:L,MATCH('Retirement Calculator'!A1132,'Lorri 401b'!N:N,0),0)</f>
        <v>-13640430.5819906</v>
      </c>
      <c r="S1132" s="25">
        <f t="shared" ca="1" si="1047"/>
        <v>-24153086.226897005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-10564387.515731584</v>
      </c>
      <c r="R1133" s="25">
        <f t="array" aca="1" ref="R1133" ca="1">INDEX('Lorri 401b'!L:L,MATCH('Retirement Calculator'!A1133,'Lorri 401b'!N:N,0),0)</f>
        <v>-13717717.767993741</v>
      </c>
      <c r="S1133" s="25">
        <f t="shared" ca="1" si="1047"/>
        <v>-24282105.283725325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-10616334.936018536</v>
      </c>
      <c r="R1134" s="25">
        <f t="array" aca="1" ref="R1134" ca="1">INDEX('Lorri 401b'!L:L,MATCH('Retirement Calculator'!A1134,'Lorri 401b'!N:N,0),0)</f>
        <v>-13795326.983938562</v>
      </c>
      <c r="S1134" s="25">
        <f t="shared" ca="1" si="1047"/>
        <v>-24411661.919957098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-10668498.803890016</v>
      </c>
      <c r="R1135" s="25">
        <f t="array" aca="1" ref="R1135" ca="1">INDEX('Lorri 401b'!L:L,MATCH('Retirement Calculator'!A1135,'Lorri 401b'!N:N,0),0)</f>
        <v>-13873259.571616486</v>
      </c>
      <c r="S1135" s="25">
        <f t="shared" ca="1" si="1047"/>
        <v>-24541758.375506502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-10720880.021210961</v>
      </c>
      <c r="R1136" s="25">
        <f t="array" aca="1" ref="R1136" ca="1">INDEX('Lorri 401b'!L:L,MATCH('Retirement Calculator'!A1136,'Lorri 401b'!N:N,0),0)</f>
        <v>-13951516.878409734</v>
      </c>
      <c r="S1136" s="25">
        <f t="shared" ca="1" si="1047"/>
        <v>-24672396.899620697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-10773479.493604075</v>
      </c>
      <c r="R1137" s="25">
        <f t="array" aca="1" ref="R1137" ca="1">INDEX('Lorri 401b'!L:L,MATCH('Retirement Calculator'!A1137,'Lorri 401b'!N:N,0),0)</f>
        <v>-14030100.257314622</v>
      </c>
      <c r="S1137" s="25">
        <f t="shared" ca="1" si="1047"/>
        <v>-24803579.750918698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-10826298.130465494</v>
      </c>
      <c r="R1138" s="25">
        <f t="array" aca="1" ref="R1138" ca="1">INDEX('Lorri 401b'!L:L,MATCH('Retirement Calculator'!A1138,'Lorri 401b'!N:N,0),0)</f>
        <v>-14109011.066964947</v>
      </c>
      <c r="S1138" s="25">
        <f t="shared" ca="1" si="1047"/>
        <v>-24935309.197430439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-10879336.844980503</v>
      </c>
      <c r="R1139" s="25">
        <f t="array" aca="1" ref="R1139" ca="1">INDEX('Lorri 401b'!L:L,MATCH('Retirement Calculator'!A1139,'Lorri 401b'!N:N,0),0)</f>
        <v>-14188250.671655482</v>
      </c>
      <c r="S1139" s="25">
        <f t="shared" ca="1" si="1047"/>
        <v>-25067587.516635984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-10932596.554139324</v>
      </c>
      <c r="R1140" s="25">
        <f t="array" aca="1" ref="R1140" ca="1">INDEX('Lorri 401b'!L:L,MATCH('Retirement Calculator'!A1140,'Lorri 401b'!N:N,0),0)</f>
        <v>-14267820.441365561</v>
      </c>
      <c r="S1140" s="25">
        <f t="shared" ca="1" si="1047"/>
        <v>-25200416.995504886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-10986078.178752974</v>
      </c>
      <c r="R1141" s="25">
        <f t="array" aca="1" ref="R1141" ca="1">INDEX('Lorri 401b'!L:L,MATCH('Retirement Calculator'!A1141,'Lorri 401b'!N:N,0),0)</f>
        <v>-14347721.751782764</v>
      </c>
      <c r="S1141" s="25">
        <f t="shared" ca="1" si="1047"/>
        <v>-25333799.930535737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-11039782.643469181</v>
      </c>
      <c r="R1142" s="25">
        <f t="array" aca="1" ref="R1142" ca="1">INDEX('Lorri 401b'!L:L,MATCH('Retirement Calculator'!A1142,'Lorri 401b'!N:N,0),0)</f>
        <v>-14427955.984326705</v>
      </c>
      <c r="S1142" s="25">
        <f t="shared" ca="1" si="1047"/>
        <v>-25467738.627795886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-11093710.876788372</v>
      </c>
      <c r="R1143" s="25">
        <f t="array" aca="1" ref="R1143" ca="1">INDEX('Lorri 401b'!L:L,MATCH('Retirement Calculator'!A1143,'Lorri 401b'!N:N,0),0)</f>
        <v>-14508524.526172914</v>
      </c>
      <c r="S1143" s="25">
        <f t="shared" ca="1" si="1047"/>
        <v>-25602235.402961284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-11147863.811079726</v>
      </c>
      <c r="R1144" s="25">
        <f t="array" aca="1" ref="R1144" ca="1">INDEX('Lorri 401b'!L:L,MATCH('Retirement Calculator'!A1144,'Lorri 401b'!N:N,0),0)</f>
        <v>-14589428.770276815</v>
      </c>
      <c r="S1144" s="25">
        <f t="shared" ca="1" si="1047"/>
        <v>-25737292.58135654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-11202242.382597294</v>
      </c>
      <c r="R1145" s="25">
        <f t="array" aca="1" ref="R1145" ca="1">INDEX('Lorri 401b'!L:L,MATCH('Retirement Calculator'!A1145,'Lorri 401b'!N:N,0),0)</f>
        <v>-14670670.115397815</v>
      </c>
      <c r="S1145" s="25">
        <f t="shared" ca="1" si="1047"/>
        <v>-25872912.497995108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-11256847.531496186</v>
      </c>
      <c r="R1146" s="25">
        <f t="array" aca="1" ref="R1146" ca="1">INDEX('Lorri 401b'!L:L,MATCH('Retirement Calculator'!A1146,'Lorri 401b'!N:N,0),0)</f>
        <v>-14752249.966123486</v>
      </c>
      <c r="S1146" s="25">
        <f t="shared" ca="1" si="1047"/>
        <v>-26009097.497619674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-11311680.201848822</v>
      </c>
      <c r="R1147" s="25">
        <f t="array" aca="1" ref="R1147" ca="1">INDEX('Lorri 401b'!L:L,MATCH('Retirement Calculator'!A1147,'Lorri 401b'!N:N,0),0)</f>
        <v>-14834169.732893847</v>
      </c>
      <c r="S1147" s="25">
        <f t="shared" ca="1" si="1047"/>
        <v>-26145849.934742667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-11366741.341661261</v>
      </c>
      <c r="R1148" s="25">
        <f t="array" aca="1" ref="R1148" ca="1">INDEX('Lorri 401b'!L:L,MATCH('Retirement Calculator'!A1148,'Lorri 401b'!N:N,0),0)</f>
        <v>-14916430.832025751</v>
      </c>
      <c r="S1148" s="25">
        <f t="shared" ca="1" si="1047"/>
        <v>-26283172.173687011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-11422031.902889585</v>
      </c>
      <c r="R1149" s="25">
        <f t="array" aca="1" ref="R1149" ca="1">INDEX('Lorri 401b'!L:L,MATCH('Retirement Calculator'!A1149,'Lorri 401b'!N:N,0),0)</f>
        <v>-14999034.685737371</v>
      </c>
      <c r="S1149" s="25">
        <f t="shared" ca="1" si="1047"/>
        <v>-26421066.588626958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-11477552.841456361</v>
      </c>
      <c r="R1150" s="25">
        <f t="array" aca="1" ref="R1150" ca="1">INDEX('Lorri 401b'!L:L,MATCH('Retirement Calculator'!A1150,'Lorri 401b'!N:N,0),0)</f>
        <v>-15081982.722172791</v>
      </c>
      <c r="S1150" s="25">
        <f t="shared" ca="1" si="1047"/>
        <v>-26559535.56362915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-11533305.117267165</v>
      </c>
      <c r="R1151" s="25">
        <f t="array" aca="1" ref="R1151" ca="1">INDEX('Lorri 401b'!L:L,MATCH('Retirement Calculator'!A1151,'Lorri 401b'!N:N,0),0)</f>
        <v>-15165276.375426691</v>
      </c>
      <c r="S1151" s="25">
        <f t="shared" ca="1" si="1047"/>
        <v>-26698581.492693856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-11589289.694227181</v>
      </c>
      <c r="R1152" s="25">
        <f t="array" aca="1" ref="R1152" ca="1">INDEX('Lorri 401b'!L:L,MATCH('Retirement Calculator'!A1152,'Lorri 401b'!N:N,0),0)</f>
        <v>-15248917.085569149</v>
      </c>
      <c r="S1152" s="25">
        <f t="shared" ca="1" si="1047"/>
        <v>-26838206.779796332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-11645507.540257864</v>
      </c>
      <c r="R1153" s="25">
        <f t="array" aca="1" ref="R1153" ca="1">INDEX('Lorri 401b'!L:L,MATCH('Retirement Calculator'!A1153,'Lorri 401b'!N:N,0),0)</f>
        <v>-15332906.298670534</v>
      </c>
      <c r="S1153" s="25">
        <f t="shared" ca="1" si="1047"/>
        <v>-26978413.838928398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-11701959.627313673</v>
      </c>
      <c r="R1154" s="25">
        <f t="array" aca="1" ref="R1154" ca="1">INDEX('Lorri 401b'!L:L,MATCH('Retirement Calculator'!A1154,'Lorri 401b'!N:N,0),0)</f>
        <v>-15417245.466826508</v>
      </c>
      <c r="S1154" s="25">
        <f t="shared" ca="1" si="1047"/>
        <v>-27119205.094140179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-11758646.931398883</v>
      </c>
      <c r="R1155" s="25">
        <f t="array" aca="1" ref="R1155" ca="1">INDEX('Lorri 401b'!L:L,MATCH('Retirement Calculator'!A1155,'Lorri 401b'!N:N,0),0)</f>
        <v>-15501936.048183132</v>
      </c>
      <c r="S1155" s="25">
        <f t="shared" ca="1" si="1047"/>
        <v>-27260582.979582015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-11815570.432584448</v>
      </c>
      <c r="R1156" s="25">
        <f t="array" aca="1" ref="R1156" ca="1">INDEX('Lorri 401b'!L:L,MATCH('Retirement Calculator'!A1156,'Lorri 401b'!N:N,0),0)</f>
        <v>-15586979.506962076</v>
      </c>
      <c r="S1156" s="25">
        <f t="shared" ca="1" si="1047"/>
        <v>-27402549.939546525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-11872731.115024952</v>
      </c>
      <c r="R1157" s="25">
        <f t="array" aca="1" ref="R1157" ca="1">INDEX('Lorri 401b'!L:L,MATCH('Retirement Calculator'!A1157,'Lorri 401b'!N:N,0),0)</f>
        <v>-15672377.313485932</v>
      </c>
      <c r="S1157" s="25">
        <f t="shared" ca="1" si="1047"/>
        <v>-27545108.428510882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-11930129.966975626</v>
      </c>
      <c r="R1158" s="25">
        <f t="array" aca="1" ref="R1158" ca="1">INDEX('Lorri 401b'!L:L,MATCH('Retirement Calculator'!A1158,'Lorri 401b'!N:N,0),0)</f>
        <v>-15758130.944203636</v>
      </c>
      <c r="S1158" s="25">
        <f t="shared" ca="1" si="1047"/>
        <v>-27688260.911179259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-11987767.980809426</v>
      </c>
      <c r="R1159" s="25">
        <f t="array" aca="1" ref="R1159" ca="1">INDEX('Lorri 401b'!L:L,MATCH('Retirement Calculator'!A1159,'Lorri 401b'!N:N,0),0)</f>
        <v>-15844241.881715998</v>
      </c>
      <c r="S1159" s="25">
        <f t="shared" ca="1" si="1047"/>
        <v>-27832009.862525426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-12045646.153034201</v>
      </c>
      <c r="R1160" s="25">
        <f t="array" aca="1" ref="R1160" ca="1">INDEX('Lorri 401b'!L:L,MATCH('Retirement Calculator'!A1160,'Lorri 401b'!N:N,0),0)</f>
        <v>-15930711.614801329</v>
      </c>
      <c r="S1160" s="25">
        <f t="shared" ca="1" si="1047"/>
        <v>-27976357.767835528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-12103765.484309912</v>
      </c>
      <c r="R1161" s="25">
        <f t="array" aca="1" ref="R1161" ca="1">INDEX('Lorri 401b'!L:L,MATCH('Retirement Calculator'!A1161,'Lorri 401b'!N:N,0),0)</f>
        <v>-16017541.638441181</v>
      </c>
      <c r="S1161" s="25">
        <f t="shared" ca="1" si="1047"/>
        <v>-28121307.122751094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-12162126.979465939</v>
      </c>
      <c r="R1162" s="25">
        <f t="array" aca="1" ref="R1162" ca="1">INDEX('Lorri 401b'!L:L,MATCH('Retirement Calculator'!A1162,'Lorri 401b'!N:N,0),0)</f>
        <v>-16104733.453846199</v>
      </c>
      <c r="S1162" s="25">
        <f t="shared" ca="1" si="1047"/>
        <v>-28266860.43331214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-12220731.64751845</v>
      </c>
      <c r="R1163" s="25">
        <f t="array" aca="1" ref="R1163" ca="1">INDEX('Lorri 401b'!L:L,MATCH('Retirement Calculator'!A1163,'Lorri 401b'!N:N,0),0)</f>
        <v>-16192288.568482073</v>
      </c>
      <c r="S1163" s="25">
        <f t="shared" ca="1" si="1047"/>
        <v>-28413020.216000523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-12279580.501687847</v>
      </c>
      <c r="R1164" s="25">
        <f t="array" aca="1" ref="R1164" ca="1">INDEX('Lorri 401b'!L:L,MATCH('Retirement Calculator'!A1164,'Lorri 401b'!N:N,0),0)</f>
        <v>-16280208.496095596</v>
      </c>
      <c r="S1164" s="25">
        <f t="shared" ca="1" si="1047"/>
        <v>-28559788.997783445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-12338674.559416283</v>
      </c>
      <c r="R1165" s="25">
        <f t="array" aca="1" ref="R1165" ca="1">INDEX('Lorri 401b'!L:L,MATCH('Retirement Calculator'!A1165,'Lorri 401b'!N:N,0),0)</f>
        <v>-16368494.756740842</v>
      </c>
      <c r="S1165" s="25">
        <f t="shared" ca="1" si="1047"/>
        <v>-28707169.316157125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-12398014.842385253</v>
      </c>
      <c r="R1166" s="25">
        <f t="array" aca="1" ref="R1166" ca="1">INDEX('Lorri 401b'!L:L,MATCH('Retirement Calculator'!A1166,'Lorri 401b'!N:N,0),0)</f>
        <v>-16457148.876805443</v>
      </c>
      <c r="S1166" s="25">
        <f t="shared" ca="1" si="1047"/>
        <v>-28855163.719190694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-12457602.376533261</v>
      </c>
      <c r="R1167" s="25">
        <f t="array" aca="1" ref="R1167" ca="1">INDEX('Lorri 401b'!L:L,MATCH('Retirement Calculator'!A1167,'Lorri 401b'!N:N,0),0)</f>
        <v>-16546172.38903698</v>
      </c>
      <c r="S1167" s="25">
        <f t="shared" ca="1" si="1047"/>
        <v>-29003774.765570238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-12517438.192073552</v>
      </c>
      <c r="R1168" s="25">
        <f t="array" aca="1" ref="R1168" ca="1">INDEX('Lorri 401b'!L:L,MATCH('Retirement Calculator'!A1168,'Lorri 401b'!N:N,0),0)</f>
        <v>-16635566.83256948</v>
      </c>
      <c r="S1168" s="25">
        <f t="shared" ca="1" si="1047"/>
        <v>-29153005.024643034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-12577523.323511928</v>
      </c>
      <c r="R1169" s="25">
        <f t="array" aca="1" ref="R1169" ca="1">INDEX('Lorri 401b'!L:L,MATCH('Retirement Calculator'!A1169,'Lorri 401b'!N:N,0),0)</f>
        <v>-16725333.752950033</v>
      </c>
      <c r="S1169" s="25">
        <f t="shared" ca="1" si="1047"/>
        <v>-29302857.076461963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-12637858.809664631</v>
      </c>
      <c r="R1170" s="25">
        <f t="array" aca="1" ref="R1170" ca="1">INDEX('Lorri 401b'!L:L,MATCH('Retirement Calculator'!A1170,'Lorri 401b'!N:N,0),0)</f>
        <v>-16815474.702165507</v>
      </c>
      <c r="S1170" s="25">
        <f t="shared" ca="1" si="1047"/>
        <v>-29453333.511830136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-12698445.693676304</v>
      </c>
      <c r="R1171" s="25">
        <f t="array" aca="1" ref="R1171" ca="1">INDEX('Lorri 401b'!L:L,MATCH('Retirement Calculator'!A1171,'Lorri 401b'!N:N,0),0)</f>
        <v>-16905991.238669377</v>
      </c>
      <c r="S1171" s="25">
        <f t="shared" ca="1" si="1047"/>
        <v>-29604436.932345681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C1" workbookViewId="0">
      <pane ySplit="6" topLeftCell="A53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15.953424657534246</v>
      </c>
      <c r="R1" s="400"/>
      <c r="S1" s="400"/>
      <c r="T1" s="400"/>
      <c r="U1" s="400"/>
      <c r="V1" s="401">
        <f ca="1">(TODAY()-B16)/365</f>
        <v>16.449315068493149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18.704109589041096</v>
      </c>
      <c r="B2" s="338">
        <v>39356</v>
      </c>
      <c r="C2" s="338">
        <f ca="1">TODAY()</f>
        <v>46183</v>
      </c>
      <c r="D2" s="399">
        <f>-(SUM(D7:D80))</f>
        <v>-435224.27000000008</v>
      </c>
      <c r="E2" s="399">
        <f>(H82+L82+Q82+V82)*-1</f>
        <v>1102507.8400000001</v>
      </c>
      <c r="F2" s="285">
        <f ca="1">D4</f>
        <v>0.11438594460487367</v>
      </c>
      <c r="G2" s="402">
        <f ca="1">(72/(F2*100))</f>
        <v>6.2944796450920135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0.11438594460487367</v>
      </c>
      <c r="E4" s="400"/>
      <c r="F4" s="296"/>
      <c r="G4" s="296"/>
      <c r="H4" s="296"/>
      <c r="I4" s="400"/>
      <c r="J4" s="296">
        <f ca="1">XIRR(H8:H82,B8:B82)</f>
        <v>0.11440894007682803</v>
      </c>
      <c r="K4" s="296"/>
      <c r="L4" s="296"/>
      <c r="M4" s="296"/>
      <c r="N4" s="400"/>
      <c r="O4" s="296">
        <f ca="1">XIRR(L7:L82,B7:B82)</f>
        <v>0.11142614483833313</v>
      </c>
      <c r="P4" s="296"/>
      <c r="Q4" s="296"/>
      <c r="R4" s="400"/>
      <c r="S4" s="400"/>
      <c r="T4" s="296">
        <f ca="1">XIRR(Q18:Q82,B18:B82)</f>
        <v>0.11532501578330995</v>
      </c>
      <c r="U4" s="296"/>
      <c r="V4" s="296"/>
      <c r="W4" s="296"/>
      <c r="X4" s="400"/>
      <c r="Y4" s="296">
        <f ca="1">XIRR(V16:V82,B16:B82)</f>
        <v>0.11592461466789247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46179</v>
      </c>
      <c r="D81" s="399">
        <f t="shared" si="1"/>
        <v>7047.91</v>
      </c>
      <c r="E81" s="341">
        <f t="shared" ref="E81:F81" si="86">I81+N81+S81+X81</f>
        <v>130909.63</v>
      </c>
      <c r="F81" s="341">
        <f t="shared" si="86"/>
        <v>1102507.8400000001</v>
      </c>
      <c r="G81" s="285">
        <f t="shared" si="4"/>
        <v>0.13522552085382325</v>
      </c>
      <c r="H81" s="408">
        <v>1603.84</v>
      </c>
      <c r="I81" s="408">
        <v>47004.77</v>
      </c>
      <c r="J81" s="408">
        <f t="shared" si="9"/>
        <v>426120.88</v>
      </c>
      <c r="K81" s="412">
        <f t="shared" si="5"/>
        <v>0.12424796965717835</v>
      </c>
      <c r="L81" s="409">
        <v>122.16</v>
      </c>
      <c r="M81" s="409">
        <v>0</v>
      </c>
      <c r="N81" s="409">
        <v>15251.69</v>
      </c>
      <c r="O81" s="409">
        <f t="shared" si="81"/>
        <v>136720.39999999997</v>
      </c>
      <c r="P81" s="413">
        <f t="shared" si="7"/>
        <v>0.12562381787701485</v>
      </c>
      <c r="Q81" s="408">
        <v>3547.92</v>
      </c>
      <c r="R81" s="408">
        <v>-4.75</v>
      </c>
      <c r="S81" s="408">
        <v>53768.15</v>
      </c>
      <c r="T81" s="408">
        <f t="shared" si="21"/>
        <v>413233.74999999994</v>
      </c>
      <c r="U81" s="412">
        <f t="shared" si="22"/>
        <v>0.15031784357678313</v>
      </c>
      <c r="V81" s="409">
        <v>1773.99</v>
      </c>
      <c r="W81" s="409">
        <v>-4.75</v>
      </c>
      <c r="X81" s="409">
        <v>14885.02</v>
      </c>
      <c r="Y81" s="409">
        <f t="shared" si="17"/>
        <v>126432.81000000006</v>
      </c>
      <c r="Z81" s="413">
        <f t="shared" si="18"/>
        <v>0.13450455604768399</v>
      </c>
    </row>
    <row r="82" spans="1:26" ht="11.25" customHeight="1" x14ac:dyDescent="0.3">
      <c r="A82" s="424"/>
      <c r="B82" s="411">
        <f ca="1">TODAY()</f>
        <v>46183</v>
      </c>
      <c r="C82" s="425"/>
      <c r="D82" s="426">
        <f>-F81</f>
        <v>-1102507.8400000001</v>
      </c>
      <c r="E82" s="426"/>
      <c r="F82" s="426"/>
      <c r="G82" s="426"/>
      <c r="H82" s="426">
        <f>-J81</f>
        <v>-426120.88</v>
      </c>
      <c r="I82" s="427"/>
      <c r="J82" s="426"/>
      <c r="K82" s="426"/>
      <c r="L82" s="426">
        <f>-O81</f>
        <v>-136720.39999999997</v>
      </c>
      <c r="M82" s="426"/>
      <c r="N82" s="427"/>
      <c r="O82" s="426"/>
      <c r="P82" s="426"/>
      <c r="Q82" s="426">
        <f>-T81</f>
        <v>-413233.74999999994</v>
      </c>
      <c r="R82" s="426"/>
      <c r="S82" s="426"/>
      <c r="T82" s="426"/>
      <c r="U82" s="426"/>
      <c r="V82" s="426">
        <f>-Y81</f>
        <v>-126432.81000000006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5.6960667872769086E-2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3.294651422775665E-2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46183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13.976728268309378</v>
      </c>
      <c r="D3" s="429" t="s">
        <v>633</v>
      </c>
      <c r="E3" s="441">
        <f ca="1">'TSP-401K'!J4</f>
        <v>0.11440894007682803</v>
      </c>
      <c r="F3" s="429" t="s">
        <v>633</v>
      </c>
      <c r="G3" s="441">
        <f ca="1">'TSP-401K'!O4</f>
        <v>0.11142614483833313</v>
      </c>
      <c r="H3" s="429" t="s">
        <v>633</v>
      </c>
      <c r="I3" s="441">
        <f ca="1">'TSP-401K'!T4</f>
        <v>0.11532501578330995</v>
      </c>
      <c r="J3" s="429" t="s">
        <v>633</v>
      </c>
      <c r="K3" s="441">
        <f ca="1">'TSP-401K'!Y4</f>
        <v>0.11592461466789247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13.976728268309378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1102507.8400000001</v>
      </c>
      <c r="D6" s="429" t="s">
        <v>637</v>
      </c>
      <c r="E6" s="445">
        <f>'TSP-401K'!H82*-1</f>
        <v>426120.88</v>
      </c>
      <c r="F6" s="429" t="s">
        <v>637</v>
      </c>
      <c r="G6" s="445">
        <f>'TSP-401K'!L82*-1</f>
        <v>136720.39999999997</v>
      </c>
      <c r="H6" s="429" t="s">
        <v>637</v>
      </c>
      <c r="I6" s="445">
        <f>'TSP-401K'!Q82*-1</f>
        <v>413233.74999999994</v>
      </c>
      <c r="J6" s="429" t="s">
        <v>637</v>
      </c>
      <c r="K6" s="445">
        <f>'TSP-401K'!V82*-1</f>
        <v>126432.81000000006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6743449.6783002568</v>
      </c>
      <c r="D8" s="429" t="s">
        <v>639</v>
      </c>
      <c r="E8" s="445">
        <f ca="1">FV(E3/26,C3*26,-(E2*0.1)/26,-E6,1)</f>
        <v>2461004.5639726426</v>
      </c>
      <c r="F8" s="429" t="s">
        <v>639</v>
      </c>
      <c r="G8" s="445">
        <f ca="1">FV(G3/12,12*C3,-(G2*0.1)/12,-G6,1)</f>
        <v>704801.39134810667</v>
      </c>
      <c r="H8" s="429" t="s">
        <v>639</v>
      </c>
      <c r="I8" s="445">
        <f ca="1">FV(I3/24,C5*24,-(I2*0.1)/24,-I6,1)</f>
        <v>2628532.3969411999</v>
      </c>
      <c r="J8" s="429" t="s">
        <v>639</v>
      </c>
      <c r="K8" s="445">
        <f ca="1">FV(K3/24,C5*24,-(K2*0.055)/24,-K6,1)</f>
        <v>949111.32603830751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3165805.9553207494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55.916666666666664</v>
      </c>
      <c r="C4" s="463">
        <f ca="1">(SUMIFS(H:H,I:I,"&gt;0",L:L,"&lt;0"))</f>
        <v>671</v>
      </c>
      <c r="D4" s="456">
        <f t="array" aca="1" ref="D4" ca="1">INDEX(N:N,MATCH(C4,H:H,0),0)</f>
        <v>71681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3165805.9553207494</v>
      </c>
      <c r="C8" s="447">
        <f t="shared" ref="C8:C136" si="0">SUMIF(G:G,A8,J:J)</f>
        <v>377513.19893278764</v>
      </c>
      <c r="D8" s="447">
        <f ca="1">SUMIF(G:G,1,K:K)</f>
        <v>151586.48096510937</v>
      </c>
      <c r="E8" s="447">
        <f t="shared" ref="E8:E136" ca="1" si="1">B8-C8+D8</f>
        <v>2939879.2373530716</v>
      </c>
      <c r="F8" s="431"/>
      <c r="G8" s="459">
        <v>1</v>
      </c>
      <c r="H8" s="459">
        <v>1</v>
      </c>
      <c r="I8" s="444">
        <f ca="1">B1</f>
        <v>3165805.9553207494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13059.777175318128</v>
      </c>
      <c r="L8" s="444">
        <f t="shared" ref="L8:L262" ca="1" si="3">I8-J8+K8</f>
        <v>3147406.2992516686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2939879.2373530716</v>
      </c>
      <c r="C9" s="447">
        <f t="shared" si="0"/>
        <v>377513.19893278764</v>
      </c>
      <c r="D9" s="447">
        <f ca="1">SUMIF(G:G,2,K:K)</f>
        <v>140027.64129169198</v>
      </c>
      <c r="E9" s="447">
        <f t="shared" ca="1" si="1"/>
        <v>2702393.6797119761</v>
      </c>
      <c r="F9" s="431"/>
      <c r="G9" s="459">
        <v>1</v>
      </c>
      <c r="H9" s="459">
        <v>2</v>
      </c>
      <c r="I9" s="444">
        <f t="shared" ref="I9:I263" ca="1" si="5">L8</f>
        <v>3147406.2992516686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12983.111941696958</v>
      </c>
      <c r="L9" s="444">
        <f t="shared" ca="1" si="3"/>
        <v>3128929.9779489669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2702393.6797119761</v>
      </c>
      <c r="C10" s="447">
        <f t="shared" si="0"/>
        <v>377513.19893278764</v>
      </c>
      <c r="D10" s="447">
        <f ca="1">SUMIF(G:G,3,K:K)</f>
        <v>127877.42944327187</v>
      </c>
      <c r="E10" s="447">
        <f t="shared" ca="1" si="1"/>
        <v>2452757.9102224605</v>
      </c>
      <c r="F10" s="431"/>
      <c r="G10" s="459">
        <v>1</v>
      </c>
      <c r="H10" s="459">
        <v>3</v>
      </c>
      <c r="I10" s="444">
        <f t="shared" ca="1" si="5"/>
        <v>3128929.9779489669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12906.127269602366</v>
      </c>
      <c r="L10" s="444">
        <f t="shared" ca="1" si="3"/>
        <v>3110376.6719741705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2452757.9102224605</v>
      </c>
      <c r="C11" s="447">
        <f t="shared" si="0"/>
        <v>372857.19893278764</v>
      </c>
      <c r="D11" s="447">
        <f ca="1">SUMIF(G:G,4,K:K)</f>
        <v>115173.96319441688</v>
      </c>
      <c r="E11" s="447">
        <f t="shared" ca="1" si="1"/>
        <v>2195074.6744840899</v>
      </c>
      <c r="F11" s="431"/>
      <c r="G11" s="459">
        <v>1</v>
      </c>
      <c r="H11" s="459">
        <v>4</v>
      </c>
      <c r="I11" s="444">
        <f t="shared" ca="1" si="5"/>
        <v>3110376.6719741705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12828.821828040715</v>
      </c>
      <c r="L11" s="444">
        <f t="shared" ca="1" si="3"/>
        <v>3091746.0605578125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2195074.6744840899</v>
      </c>
      <c r="C12" s="447">
        <f t="shared" si="0"/>
        <v>368201.19893278764</v>
      </c>
      <c r="D12" s="447">
        <f ca="1">SUMIF(G:G,5,K:K)</f>
        <v>102178.11979859063</v>
      </c>
      <c r="E12" s="447">
        <f t="shared" ca="1" si="1"/>
        <v>1929051.595349893</v>
      </c>
      <c r="F12" s="431"/>
      <c r="G12" s="459">
        <v>1</v>
      </c>
      <c r="H12" s="459">
        <v>5</v>
      </c>
      <c r="I12" s="444">
        <f t="shared" ca="1" si="5"/>
        <v>3091746.0605578125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12751.194280472557</v>
      </c>
      <c r="L12" s="444">
        <f t="shared" ca="1" si="3"/>
        <v>3073037.8215938862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1929051.595349893</v>
      </c>
      <c r="C13" s="447">
        <f t="shared" si="0"/>
        <v>257645.72060989373</v>
      </c>
      <c r="D13" s="447">
        <f ca="1">SUMIF(G:G,6,K:K)</f>
        <v>89957.519164640034</v>
      </c>
      <c r="E13" s="447">
        <f t="shared" ca="1" si="1"/>
        <v>1761363.3939046392</v>
      </c>
      <c r="F13" s="431"/>
      <c r="G13" s="459">
        <v>1</v>
      </c>
      <c r="H13" s="459">
        <v>6</v>
      </c>
      <c r="I13" s="444">
        <f t="shared" ca="1" si="5"/>
        <v>3073037.8215938862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12673.243284789531</v>
      </c>
      <c r="L13" s="444">
        <f t="shared" ca="1" si="3"/>
        <v>3054251.6316342768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1761363.3939046392</v>
      </c>
      <c r="C14" s="447">
        <f t="shared" si="0"/>
        <v>102868.05095784225</v>
      </c>
      <c r="D14" s="447">
        <f ca="1">SUMIF(G:G,7,K:K)</f>
        <v>87285.673621587237</v>
      </c>
      <c r="E14" s="447">
        <f t="shared" ca="1" si="1"/>
        <v>1745781.0165683841</v>
      </c>
      <c r="F14" s="431"/>
      <c r="G14" s="459">
        <v>1</v>
      </c>
      <c r="H14" s="459">
        <v>7</v>
      </c>
      <c r="I14" s="444">
        <f t="shared" ca="1" si="5"/>
        <v>3054251.6316342768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12594.967493291158</v>
      </c>
      <c r="L14" s="444">
        <f t="shared" ca="1" si="3"/>
        <v>3035387.165883169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1745781.0165683841</v>
      </c>
      <c r="C15" s="447">
        <f t="shared" si="0"/>
        <v>102868.05095784225</v>
      </c>
      <c r="D15" s="447">
        <f ca="1">SUMIF(G:G,8,K:K)</f>
        <v>86488.449623555221</v>
      </c>
      <c r="E15" s="447">
        <f t="shared" ca="1" si="1"/>
        <v>1729401.415234097</v>
      </c>
      <c r="F15" s="431"/>
      <c r="G15" s="459">
        <v>1</v>
      </c>
      <c r="H15" s="459">
        <v>8</v>
      </c>
      <c r="I15" s="444">
        <f t="shared" ca="1" si="5"/>
        <v>3035387.165883169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12516.365552661542</v>
      </c>
      <c r="L15" s="444">
        <f t="shared" ca="1" si="3"/>
        <v>3016444.0981914317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1729401.415234097</v>
      </c>
      <c r="C16" s="447">
        <f t="shared" si="0"/>
        <v>95430.955357842235</v>
      </c>
      <c r="D16" s="447">
        <f ca="1">SUMIF(G:G,9,K:K)</f>
        <v>85838.972219086325</v>
      </c>
      <c r="E16" s="447">
        <f t="shared" ca="1" si="1"/>
        <v>1719809.4320953412</v>
      </c>
      <c r="F16" s="431"/>
      <c r="G16" s="459">
        <v>1</v>
      </c>
      <c r="H16" s="459">
        <v>9</v>
      </c>
      <c r="I16" s="444">
        <f t="shared" ca="1" si="5"/>
        <v>3016444.0981914317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12437.436103945971</v>
      </c>
      <c r="L16" s="444">
        <f t="shared" ca="1" si="3"/>
        <v>2997422.101050979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1719809.4320953412</v>
      </c>
      <c r="C17" s="447">
        <f t="shared" si="0"/>
        <v>94754.855757842233</v>
      </c>
      <c r="D17" s="447">
        <f ca="1">SUMIF(G:G,10,K:K)</f>
        <v>85382.818695951064</v>
      </c>
      <c r="E17" s="447">
        <f t="shared" ca="1" si="1"/>
        <v>1710437.3950334499</v>
      </c>
      <c r="F17" s="431"/>
      <c r="G17" s="459">
        <v>1</v>
      </c>
      <c r="H17" s="459">
        <v>10</v>
      </c>
      <c r="I17" s="444">
        <f t="shared" ca="1" si="5"/>
        <v>2997422.101050979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12358.177782527417</v>
      </c>
      <c r="L17" s="444">
        <f t="shared" ca="1" si="3"/>
        <v>2978320.8455891078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1710437.3950334499</v>
      </c>
      <c r="C18" s="447">
        <f t="shared" si="0"/>
        <v>94754.855757842233</v>
      </c>
      <c r="D18" s="447">
        <f ca="1">SUMIF(G:G,11,K:K)</f>
        <v>84903.327492846729</v>
      </c>
      <c r="E18" s="447">
        <f t="shared" ca="1" si="1"/>
        <v>1700585.8667684542</v>
      </c>
      <c r="F18" s="431"/>
      <c r="G18" s="459">
        <v>1</v>
      </c>
      <c r="H18" s="459">
        <v>11</v>
      </c>
      <c r="I18" s="444">
        <f t="shared" ca="1" si="5"/>
        <v>2978320.8455891078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12278.589218102954</v>
      </c>
      <c r="L18" s="444">
        <f t="shared" ca="1" si="3"/>
        <v>2959140.0015628119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1700585.8667684542</v>
      </c>
      <c r="C19" s="447">
        <f t="shared" si="0"/>
        <v>94754.855757842233</v>
      </c>
      <c r="D19" s="447">
        <f ca="1">SUMIF(G:G,12,K:K)</f>
        <v>84399.304609773986</v>
      </c>
      <c r="E19" s="447">
        <f t="shared" ca="1" si="1"/>
        <v>1690230.3156203858</v>
      </c>
      <c r="F19" s="431"/>
      <c r="G19" s="459">
        <v>1</v>
      </c>
      <c r="H19" s="459">
        <v>12</v>
      </c>
      <c r="I19" s="444">
        <f t="shared" ca="1" si="5"/>
        <v>2959140.0015628119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12198.669034660055</v>
      </c>
      <c r="L19" s="444">
        <f t="shared" ca="1" si="3"/>
        <v>2939879.237353073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1690230.3156203858</v>
      </c>
      <c r="C20" s="447">
        <f t="shared" si="0"/>
        <v>94754.855757842233</v>
      </c>
      <c r="D20" s="447">
        <f ca="1">SUMIF(G:G,13,K:K)</f>
        <v>83869.494959427422</v>
      </c>
      <c r="E20" s="447">
        <f t="shared" ca="1" si="1"/>
        <v>1679344.954821971</v>
      </c>
      <c r="F20" s="431"/>
      <c r="G20" s="459">
        <v>2</v>
      </c>
      <c r="H20" s="459">
        <v>13</v>
      </c>
      <c r="I20" s="444">
        <f t="shared" ca="1" si="5"/>
        <v>2939879.237353073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12118.41585045281</v>
      </c>
      <c r="L20" s="444">
        <f t="shared" ca="1" si="3"/>
        <v>2920538.2199591268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1679344.954821971</v>
      </c>
      <c r="C21" s="447">
        <f t="shared" si="0"/>
        <v>94754.855757842233</v>
      </c>
      <c r="D21" s="447">
        <f ca="1">SUMIF(G:G,14,K:K)</f>
        <v>83312.579241853062</v>
      </c>
      <c r="E21" s="447">
        <f t="shared" ca="1" si="1"/>
        <v>1667902.6783059817</v>
      </c>
      <c r="F21" s="431"/>
      <c r="G21" s="459">
        <v>2</v>
      </c>
      <c r="H21" s="459">
        <v>14</v>
      </c>
      <c r="I21" s="444">
        <f t="shared" ca="1" si="5"/>
        <v>2920538.2199591268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12037.828277978033</v>
      </c>
      <c r="L21" s="444">
        <f t="shared" ca="1" si="3"/>
        <v>2901116.6149927061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1667902.6783059817</v>
      </c>
      <c r="C22" s="447">
        <f t="shared" si="0"/>
        <v>94754.855757842233</v>
      </c>
      <c r="D22" s="447">
        <f ca="1">SUMIF(G:G,15,K:K)</f>
        <v>82727.170659207448</v>
      </c>
      <c r="E22" s="447">
        <f t="shared" ca="1" si="1"/>
        <v>1655874.9932073469</v>
      </c>
      <c r="F22" s="431"/>
      <c r="G22" s="459">
        <v>2</v>
      </c>
      <c r="H22" s="459">
        <v>15</v>
      </c>
      <c r="I22" s="444">
        <f t="shared" ca="1" si="5"/>
        <v>2901116.6149927061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11956.904923951281</v>
      </c>
      <c r="L22" s="444">
        <f t="shared" ca="1" si="3"/>
        <v>2881614.0866722586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1655874.9932073469</v>
      </c>
      <c r="C23" s="447">
        <f t="shared" si="0"/>
        <v>94754.855757842233</v>
      </c>
      <c r="D23" s="447">
        <f ca="1">SUMIF(G:G,16,K:K)</f>
        <v>82111.811462437414</v>
      </c>
      <c r="E23" s="447">
        <f t="shared" ca="1" si="1"/>
        <v>1643231.9489119421</v>
      </c>
      <c r="F23" s="431"/>
      <c r="G23" s="459">
        <v>2</v>
      </c>
      <c r="H23" s="459">
        <v>16</v>
      </c>
      <c r="I23" s="444">
        <f t="shared" ca="1" si="5"/>
        <v>2881614.0866722586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11875.644389282748</v>
      </c>
      <c r="L23" s="444">
        <f t="shared" ca="1" si="3"/>
        <v>2862030.2978171427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1643231.9489119421</v>
      </c>
      <c r="C24" s="447">
        <f t="shared" si="0"/>
        <v>94754.855757842233</v>
      </c>
      <c r="D24" s="447">
        <f ca="1">SUMIF(G:G,17,K:K)</f>
        <v>81464.969321281649</v>
      </c>
      <c r="E24" s="447">
        <f t="shared" ca="1" si="1"/>
        <v>1629942.0624753814</v>
      </c>
      <c r="F24" s="431"/>
      <c r="G24" s="459">
        <v>2</v>
      </c>
      <c r="H24" s="459">
        <v>17</v>
      </c>
      <c r="I24" s="444">
        <f t="shared" ca="1" si="5"/>
        <v>2862030.2978171427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11794.0452690531</v>
      </c>
      <c r="L24" s="444">
        <f t="shared" ca="1" si="3"/>
        <v>2842364.9098417968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1629942.0624753814</v>
      </c>
      <c r="C25" s="447">
        <f t="shared" si="0"/>
        <v>94754.855757842233</v>
      </c>
      <c r="D25" s="447">
        <f ca="1">SUMIF(G:G,18,K:K)</f>
        <v>80785.033508554465</v>
      </c>
      <c r="E25" s="447">
        <f t="shared" ca="1" si="1"/>
        <v>1615972.2402260937</v>
      </c>
      <c r="F25" s="431"/>
      <c r="G25" s="459">
        <v>2</v>
      </c>
      <c r="H25" s="459">
        <v>18</v>
      </c>
      <c r="I25" s="444">
        <f t="shared" ca="1" si="5"/>
        <v>2842364.9098417968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11712.106152489159</v>
      </c>
      <c r="L25" s="444">
        <f t="shared" ca="1" si="3"/>
        <v>2822617.5827498874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1615972.2402260937</v>
      </c>
      <c r="C26" s="447">
        <f t="shared" si="0"/>
        <v>94754.855757842233</v>
      </c>
      <c r="D26" s="447">
        <f ca="1">SUMIF(G:G,19,K:K)</f>
        <v>80070.310889210406</v>
      </c>
      <c r="E26" s="447">
        <f t="shared" ca="1" si="1"/>
        <v>1601287.6953574617</v>
      </c>
      <c r="F26" s="431"/>
      <c r="G26" s="459">
        <v>2</v>
      </c>
      <c r="H26" s="459">
        <v>19</v>
      </c>
      <c r="I26" s="444">
        <f t="shared" ca="1" si="5"/>
        <v>2822617.5827498874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11629.825622939536</v>
      </c>
      <c r="L26" s="444">
        <f t="shared" ca="1" si="3"/>
        <v>2802787.9751284281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1601287.6953574617</v>
      </c>
      <c r="C27" s="447">
        <f t="shared" si="0"/>
        <v>94754.855757842233</v>
      </c>
      <c r="D27" s="447">
        <f ca="1">SUMIF(G:G,20,K:K)</f>
        <v>79319.021704201732</v>
      </c>
      <c r="E27" s="447">
        <f t="shared" ca="1" si="1"/>
        <v>1585851.8613038212</v>
      </c>
      <c r="F27" s="431"/>
      <c r="G27" s="459">
        <v>2</v>
      </c>
      <c r="H27" s="459">
        <v>20</v>
      </c>
      <c r="I27" s="444">
        <f t="shared" ca="1" si="5"/>
        <v>2802787.9751284281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11547.202257850122</v>
      </c>
      <c r="L27" s="444">
        <f t="shared" ca="1" si="3"/>
        <v>2782875.7441418795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1585851.8613038212</v>
      </c>
      <c r="C28" s="447">
        <f t="shared" si="0"/>
        <v>94754.855757842233</v>
      </c>
      <c r="D28" s="447">
        <f ca="1">SUMIF(G:G,21,K:K)</f>
        <v>78529.295138629997</v>
      </c>
      <c r="E28" s="447">
        <f t="shared" ca="1" si="1"/>
        <v>1569626.300684609</v>
      </c>
      <c r="F28" s="431"/>
      <c r="G28" s="459">
        <v>2</v>
      </c>
      <c r="H28" s="459">
        <v>21</v>
      </c>
      <c r="I28" s="444">
        <f t="shared" ca="1" si="5"/>
        <v>2782875.7441418795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11464.234628739503</v>
      </c>
      <c r="L28" s="444">
        <f t="shared" ca="1" si="3"/>
        <v>2762880.54552622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1569626.300684609</v>
      </c>
      <c r="C29" s="447">
        <f t="shared" si="0"/>
        <v>94754.855757842233</v>
      </c>
      <c r="D29" s="447">
        <f ca="1">SUMIF(G:G,22,K:K)</f>
        <v>77699.164663155942</v>
      </c>
      <c r="E29" s="447">
        <f t="shared" ca="1" si="1"/>
        <v>1552570.6095899227</v>
      </c>
      <c r="F29" s="431"/>
      <c r="G29" s="459">
        <v>2</v>
      </c>
      <c r="H29" s="459">
        <v>22</v>
      </c>
      <c r="I29" s="444">
        <f t="shared" ca="1" si="5"/>
        <v>2762880.54552622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11380.921301174254</v>
      </c>
      <c r="L29" s="444">
        <f t="shared" ca="1" si="3"/>
        <v>2742802.0335829956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1552570.6095899227</v>
      </c>
      <c r="C30" s="447">
        <f t="shared" si="0"/>
        <v>94754.855757842233</v>
      </c>
      <c r="D30" s="447">
        <f ca="1">SUMIF(G:G,23,K:K)</f>
        <v>76826.563137067176</v>
      </c>
      <c r="E30" s="447">
        <f t="shared" ca="1" si="1"/>
        <v>1534642.3169691477</v>
      </c>
      <c r="F30" s="431"/>
      <c r="G30" s="459">
        <v>2</v>
      </c>
      <c r="H30" s="459">
        <v>23</v>
      </c>
      <c r="I30" s="444">
        <f t="shared" ca="1" si="5"/>
        <v>2742802.0335829956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11297.260834744153</v>
      </c>
      <c r="L30" s="444">
        <f t="shared" ca="1" si="3"/>
        <v>2722639.8611733411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1534642.3169691477</v>
      </c>
      <c r="C31" s="447">
        <f t="shared" si="0"/>
        <v>94754.855757842233</v>
      </c>
      <c r="D31" s="447">
        <f ca="1">SUMIF(G:G,24,K:K)</f>
        <v>75909.317660809233</v>
      </c>
      <c r="E31" s="447">
        <f t="shared" ca="1" si="1"/>
        <v>1515796.7788721146</v>
      </c>
      <c r="F31" s="431"/>
      <c r="G31" s="459">
        <v>2</v>
      </c>
      <c r="H31" s="459">
        <v>24</v>
      </c>
      <c r="I31" s="444">
        <f t="shared" ca="1" si="5"/>
        <v>2722639.8611733411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11213.25178303726</v>
      </c>
      <c r="L31" s="444">
        <f t="shared" ca="1" si="3"/>
        <v>2702393.6797119793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1515796.7788721146</v>
      </c>
      <c r="C32" s="447">
        <f t="shared" si="0"/>
        <v>94754.855757842233</v>
      </c>
      <c r="D32" s="447">
        <f ca="1">SUMIF(G:G,25,K:K)</f>
        <v>74945.144165162492</v>
      </c>
      <c r="E32" s="447">
        <f t="shared" ca="1" si="1"/>
        <v>1495987.0672794348</v>
      </c>
      <c r="F32" s="431"/>
      <c r="G32" s="459">
        <v>3</v>
      </c>
      <c r="H32" s="459">
        <v>25</v>
      </c>
      <c r="I32" s="444">
        <f t="shared" ca="1" si="5"/>
        <v>2702393.6797119793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11128.892693614918</v>
      </c>
      <c r="L32" s="444">
        <f t="shared" ca="1" si="3"/>
        <v>2682063.1391611956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1495987.0672794348</v>
      </c>
      <c r="C33" s="447">
        <f t="shared" si="0"/>
        <v>94754.855757842233</v>
      </c>
      <c r="D33" s="447">
        <f ca="1">SUMIF(G:G,26,K:K)</f>
        <v>73931.641723591194</v>
      </c>
      <c r="E33" s="447">
        <f t="shared" ca="1" si="1"/>
        <v>1475163.8532451836</v>
      </c>
      <c r="F33" s="431"/>
      <c r="G33" s="459">
        <v>3</v>
      </c>
      <c r="H33" s="459">
        <v>26</v>
      </c>
      <c r="I33" s="444">
        <f t="shared" ca="1" si="5"/>
        <v>2682063.1391611956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11044.182107986653</v>
      </c>
      <c r="L33" s="444">
        <f t="shared" ca="1" si="3"/>
        <v>2661647.8880247837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1475163.8532451836</v>
      </c>
      <c r="C34" s="447">
        <f t="shared" si="0"/>
        <v>94754.855757842233</v>
      </c>
      <c r="D34" s="447">
        <f ca="1">SUMIF(G:G,27,K:K)</f>
        <v>72866.286573601348</v>
      </c>
      <c r="E34" s="447">
        <f t="shared" ca="1" si="1"/>
        <v>1453275.2840609427</v>
      </c>
      <c r="F34" s="431"/>
      <c r="G34" s="459">
        <v>3</v>
      </c>
      <c r="H34" s="459">
        <v>27</v>
      </c>
      <c r="I34" s="444">
        <f t="shared" ca="1" si="5"/>
        <v>2661647.8880247837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10959.118561584937</v>
      </c>
      <c r="L34" s="444">
        <f t="shared" ca="1" si="3"/>
        <v>2641147.5733419699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1453275.2840609427</v>
      </c>
      <c r="C35" s="447">
        <f t="shared" si="0"/>
        <v>94754.855757842233</v>
      </c>
      <c r="D35" s="447">
        <f ca="1">SUMIF(G:G,28,K:K)</f>
        <v>71746.425832219931</v>
      </c>
      <c r="E35" s="447">
        <f t="shared" ca="1" si="1"/>
        <v>1430266.8541353203</v>
      </c>
      <c r="F35" s="431"/>
      <c r="G35" s="459">
        <v>3</v>
      </c>
      <c r="H35" s="459">
        <v>28</v>
      </c>
      <c r="I35" s="444">
        <f t="shared" ca="1" si="5"/>
        <v>2641147.5733419699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10873.700583739879</v>
      </c>
      <c r="L35" s="444">
        <f t="shared" ca="1" si="3"/>
        <v>2620561.8406813107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1430266.8541353203</v>
      </c>
      <c r="C36" s="447">
        <f t="shared" si="0"/>
        <v>94754.855757842233</v>
      </c>
      <c r="D36" s="447">
        <f ca="1">SUMIF(G:G,29,K:K)</f>
        <v>70569.270889946216</v>
      </c>
      <c r="E36" s="447">
        <f t="shared" ca="1" si="1"/>
        <v>1406081.2692674242</v>
      </c>
      <c r="F36" s="431"/>
      <c r="G36" s="459">
        <v>3</v>
      </c>
      <c r="H36" s="459">
        <v>29</v>
      </c>
      <c r="I36" s="444">
        <f t="shared" ca="1" si="5"/>
        <v>2620561.8406813107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10787.9266976538</v>
      </c>
      <c r="L36" s="444">
        <f t="shared" ca="1" si="3"/>
        <v>2599890.3341345657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1406081.2692674242</v>
      </c>
      <c r="C37" s="447">
        <f t="shared" si="0"/>
        <v>94754.855757842233</v>
      </c>
      <c r="D37" s="447">
        <f ca="1">SUMIF(G:G,30,K:K)</f>
        <v>69331.890466724901</v>
      </c>
      <c r="E37" s="447">
        <f t="shared" ca="1" si="1"/>
        <v>1380658.3039763069</v>
      </c>
      <c r="F37" s="431"/>
      <c r="G37" s="459">
        <v>3</v>
      </c>
      <c r="H37" s="459">
        <v>30</v>
      </c>
      <c r="I37" s="444">
        <f t="shared" ca="1" si="5"/>
        <v>2599890.3341345657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10701.795420375694</v>
      </c>
      <c r="L37" s="444">
        <f t="shared" ca="1" si="3"/>
        <v>2579132.6963105425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1380658.3039763069</v>
      </c>
      <c r="C38" s="447">
        <f t="shared" si="0"/>
        <v>94754.855757842233</v>
      </c>
      <c r="D38" s="447">
        <f ca="1">SUMIF(G:G,31,K:K)</f>
        <v>68031.203312649886</v>
      </c>
      <c r="E38" s="447">
        <f t="shared" ca="1" si="1"/>
        <v>1353934.6515311145</v>
      </c>
      <c r="F38" s="431"/>
      <c r="G38" s="459">
        <v>3</v>
      </c>
      <c r="H38" s="459">
        <v>31</v>
      </c>
      <c r="I38" s="444">
        <f t="shared" ca="1" si="5"/>
        <v>2579132.6963105425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10615.305262775599</v>
      </c>
      <c r="L38" s="444">
        <f t="shared" ca="1" si="3"/>
        <v>2558288.5683289194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1353934.6515311145</v>
      </c>
      <c r="C39" s="447">
        <f t="shared" si="0"/>
        <v>94754.855757842233</v>
      </c>
      <c r="D39" s="447">
        <f ca="1">SUMIF(G:G,32,K:K)</f>
        <v>66663.970535222004</v>
      </c>
      <c r="E39" s="447">
        <f t="shared" ca="1" si="1"/>
        <v>1325843.7663084941</v>
      </c>
      <c r="F39" s="431"/>
      <c r="G39" s="459">
        <v>3</v>
      </c>
      <c r="H39" s="459">
        <v>32</v>
      </c>
      <c r="I39" s="444">
        <f t="shared" ca="1" si="5"/>
        <v>2558288.5683289194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10528.454729518835</v>
      </c>
      <c r="L39" s="444">
        <f t="shared" ca="1" si="3"/>
        <v>2537357.5898140394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1325843.7663084941</v>
      </c>
      <c r="C40" s="447">
        <f t="shared" si="0"/>
        <v>94754.855757842233</v>
      </c>
      <c r="D40" s="447">
        <f ca="1">SUMIF(G:G,33,K:K)</f>
        <v>65226.787534054805</v>
      </c>
      <c r="E40" s="447">
        <f t="shared" ca="1" si="1"/>
        <v>1296315.6980847067</v>
      </c>
      <c r="F40" s="431"/>
      <c r="G40" s="459">
        <v>3</v>
      </c>
      <c r="H40" s="459">
        <v>33</v>
      </c>
      <c r="I40" s="444">
        <f t="shared" ca="1" si="5"/>
        <v>2537357.5898140394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10441.24231904017</v>
      </c>
      <c r="L40" s="444">
        <f t="shared" ca="1" si="3"/>
        <v>2516339.3988886806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1296315.6980847067</v>
      </c>
      <c r="C41" s="447">
        <f t="shared" si="0"/>
        <v>94754.855757842233</v>
      </c>
      <c r="D41" s="447">
        <f ca="1">SUMIF(G:G,34,K:K)</f>
        <v>63716.075522944506</v>
      </c>
      <c r="E41" s="447">
        <f t="shared" ca="1" si="1"/>
        <v>1265276.9178498089</v>
      </c>
      <c r="F41" s="431"/>
      <c r="G41" s="459">
        <v>3</v>
      </c>
      <c r="H41" s="459">
        <v>34</v>
      </c>
      <c r="I41" s="444">
        <f t="shared" ca="1" si="5"/>
        <v>2516339.3988886806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10353.666523517841</v>
      </c>
      <c r="L41" s="444">
        <f t="shared" ca="1" si="3"/>
        <v>2495233.6321677999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1265276.9178498089</v>
      </c>
      <c r="C42" s="447">
        <f t="shared" si="0"/>
        <v>94754.855757842233</v>
      </c>
      <c r="D42" s="447">
        <f ca="1">SUMIF(G:G,35,K:K)</f>
        <v>62128.072618193088</v>
      </c>
      <c r="E42" s="447">
        <f t="shared" ca="1" si="1"/>
        <v>1232650.1347101596</v>
      </c>
      <c r="F42" s="431"/>
      <c r="G42" s="459">
        <v>3</v>
      </c>
      <c r="H42" s="459">
        <v>35</v>
      </c>
      <c r="I42" s="444">
        <f t="shared" ca="1" si="5"/>
        <v>2495233.6321677999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10265.725828847504</v>
      </c>
      <c r="L42" s="444">
        <f t="shared" ca="1" si="3"/>
        <v>2474039.9247522485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1232650.1347101596</v>
      </c>
      <c r="C43" s="447">
        <f t="shared" si="0"/>
        <v>94754.855757842233</v>
      </c>
      <c r="D43" s="447">
        <f ca="1">SUMIF(G:G,36,K:K)</f>
        <v>60458.824470992869</v>
      </c>
      <c r="E43" s="447">
        <f t="shared" ca="1" si="1"/>
        <v>1198354.1034233102</v>
      </c>
      <c r="F43" s="431"/>
      <c r="G43" s="459">
        <v>3</v>
      </c>
      <c r="H43" s="459">
        <v>36</v>
      </c>
      <c r="I43" s="444">
        <f t="shared" ca="1" si="5"/>
        <v>2474039.9247522485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10177.41871461604</v>
      </c>
      <c r="L43" s="444">
        <f t="shared" ca="1" si="3"/>
        <v>2452757.9102224656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1198354.1034233102</v>
      </c>
      <c r="C44" s="447">
        <f t="shared" si="0"/>
        <v>94754.855757842233</v>
      </c>
      <c r="D44" s="447">
        <f ca="1">SUMIF(G:G,37,K:K)</f>
        <v>58704.174420546326</v>
      </c>
      <c r="E44" s="447">
        <f t="shared" ca="1" si="1"/>
        <v>1162303.4220860142</v>
      </c>
      <c r="F44" s="431"/>
      <c r="G44" s="459">
        <v>4</v>
      </c>
      <c r="H44" s="459">
        <v>37</v>
      </c>
      <c r="I44" s="444">
        <f t="shared" ca="1" si="5"/>
        <v>2452757.9102224656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10088.743654075279</v>
      </c>
      <c r="L44" s="444">
        <f t="shared" ca="1" si="3"/>
        <v>2431387.2206321419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1162303.4220860142</v>
      </c>
      <c r="C45" s="447">
        <f t="shared" si="0"/>
        <v>94754.855757842233</v>
      </c>
      <c r="D45" s="447">
        <f ca="1">SUMIF(G:G,38,K:K)</f>
        <v>56859.753143400645</v>
      </c>
      <c r="E45" s="447">
        <f t="shared" ca="1" si="1"/>
        <v>1124408.3194715725</v>
      </c>
      <c r="F45" s="431"/>
      <c r="G45" s="459">
        <v>4</v>
      </c>
      <c r="H45" s="459">
        <v>38</v>
      </c>
      <c r="I45" s="444">
        <f t="shared" ca="1" si="5"/>
        <v>2431387.2206321419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9999.6991141155959</v>
      </c>
      <c r="L45" s="444">
        <f t="shared" ca="1" si="3"/>
        <v>2409927.4865018586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1124408.3194715725</v>
      </c>
      <c r="C46" s="447">
        <f t="shared" si="0"/>
        <v>94754.855757842233</v>
      </c>
      <c r="D46" s="447">
        <f ca="1">SUMIF(G:G,39,K:K)</f>
        <v>54920.967773222786</v>
      </c>
      <c r="E46" s="447">
        <f t="shared" ca="1" si="1"/>
        <v>1084574.431486953</v>
      </c>
      <c r="F46" s="431"/>
      <c r="G46" s="459">
        <v>4</v>
      </c>
      <c r="H46" s="459">
        <v>39</v>
      </c>
      <c r="I46" s="444">
        <f t="shared" ca="1" si="5"/>
        <v>2409927.4865018586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9910.2835552394154</v>
      </c>
      <c r="L46" s="444">
        <f t="shared" ca="1" si="3"/>
        <v>2388378.3368126992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1084574.431486953</v>
      </c>
      <c r="C47" s="447">
        <f t="shared" si="0"/>
        <v>94754.855757842233</v>
      </c>
      <c r="D47" s="447">
        <f ca="1">SUMIF(G:G,40,K:K)</f>
        <v>52882.990463921262</v>
      </c>
      <c r="E47" s="447">
        <f t="shared" ca="1" si="1"/>
        <v>1042702.5661930321</v>
      </c>
      <c r="F47" s="431"/>
      <c r="G47" s="459">
        <v>4</v>
      </c>
      <c r="H47" s="459">
        <v>40</v>
      </c>
      <c r="I47" s="444">
        <f t="shared" ca="1" si="5"/>
        <v>2388378.3368126992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9820.4954315345858</v>
      </c>
      <c r="L47" s="444">
        <f t="shared" ca="1" si="3"/>
        <v>2366739.3989998349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1042702.5661930321</v>
      </c>
      <c r="C48" s="447">
        <f t="shared" si="0"/>
        <v>94754.855757842233</v>
      </c>
      <c r="D48" s="447">
        <f ca="1">SUMIF(G:G,41,K:K)</f>
        <v>50740.746367635969</v>
      </c>
      <c r="E48" s="447">
        <f t="shared" ca="1" si="1"/>
        <v>998688.45680282591</v>
      </c>
      <c r="F48" s="431"/>
      <c r="G48" s="459">
        <v>4</v>
      </c>
      <c r="H48" s="459">
        <v>41</v>
      </c>
      <c r="I48" s="444">
        <f t="shared" ca="1" si="5"/>
        <v>2366739.3989998349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9730.3331906476506</v>
      </c>
      <c r="L48" s="444">
        <f t="shared" ca="1" si="3"/>
        <v>2345010.2989460835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998688.45680282591</v>
      </c>
      <c r="C49" s="447">
        <f t="shared" si="0"/>
        <v>94754.855757842233</v>
      </c>
      <c r="D49" s="447">
        <f ca="1">SUMIF(G:G,42,K:K)</f>
        <v>48488.900997658762</v>
      </c>
      <c r="E49" s="447">
        <f t="shared" ca="1" si="1"/>
        <v>952422.50204264245</v>
      </c>
      <c r="F49" s="431"/>
      <c r="G49" s="459">
        <v>4</v>
      </c>
      <c r="H49" s="459">
        <v>42</v>
      </c>
      <c r="I49" s="444">
        <f t="shared" ca="1" si="5"/>
        <v>2345010.2989460835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9639.7952737570195</v>
      </c>
      <c r="L49" s="444">
        <f t="shared" ca="1" si="3"/>
        <v>2323190.6609754418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952422.50204264245</v>
      </c>
      <c r="C50" s="447">
        <f t="shared" si="0"/>
        <v>94754.855757842233</v>
      </c>
      <c r="D50" s="447">
        <f ca="1">SUMIF(G:G,43,K:K)</f>
        <v>46121.846944817349</v>
      </c>
      <c r="E50" s="447">
        <f t="shared" ca="1" si="1"/>
        <v>903789.4932296176</v>
      </c>
      <c r="F50" s="431"/>
      <c r="G50" s="459">
        <v>4</v>
      </c>
      <c r="H50" s="459">
        <v>43</v>
      </c>
      <c r="I50" s="444">
        <f t="shared" ca="1" si="5"/>
        <v>2323190.6609754418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9552.113448879345</v>
      </c>
      <c r="L50" s="444">
        <f t="shared" ca="1" si="3"/>
        <v>2302059.3411799222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903789.4932296176</v>
      </c>
      <c r="C51" s="447">
        <f t="shared" si="0"/>
        <v>94754.855757842233</v>
      </c>
      <c r="D51" s="447">
        <f ca="1">SUMIF(G:G,44,K:K)</f>
        <v>43633.6899142439</v>
      </c>
      <c r="E51" s="447">
        <f t="shared" ca="1" si="1"/>
        <v>852668.32738601929</v>
      </c>
      <c r="F51" s="431"/>
      <c r="G51" s="459">
        <v>4</v>
      </c>
      <c r="H51" s="459">
        <v>44</v>
      </c>
      <c r="I51" s="444">
        <f t="shared" ca="1" si="5"/>
        <v>2302059.3411799222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9464.0662830646816</v>
      </c>
      <c r="L51" s="444">
        <f t="shared" ca="1" si="3"/>
        <v>2280839.9742185883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852668.32738601929</v>
      </c>
      <c r="C52" s="447">
        <f t="shared" si="0"/>
        <v>94754.855757842233</v>
      </c>
      <c r="D52" s="447">
        <f ca="1">SUMIF(G:G,45,K:K)</f>
        <v>41018.23404775856</v>
      </c>
      <c r="E52" s="447">
        <f t="shared" ca="1" si="1"/>
        <v>798931.70567593561</v>
      </c>
      <c r="F52" s="431"/>
      <c r="G52" s="459">
        <v>4</v>
      </c>
      <c r="H52" s="459">
        <v>45</v>
      </c>
      <c r="I52" s="444">
        <f t="shared" ca="1" si="5"/>
        <v>2280839.9742185883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9375.6522540591232</v>
      </c>
      <c r="L52" s="444">
        <f t="shared" ca="1" si="3"/>
        <v>2259532.1932282485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798931.70567593561</v>
      </c>
      <c r="C53" s="447">
        <f t="shared" si="0"/>
        <v>94754.855757842233</v>
      </c>
      <c r="D53" s="447">
        <f ca="1">SUMIF(G:G,46,K:K)</f>
        <v>38268.966495317902</v>
      </c>
      <c r="E53" s="447">
        <f t="shared" ca="1" si="1"/>
        <v>742445.81641341129</v>
      </c>
      <c r="F53" s="431"/>
      <c r="G53" s="459">
        <v>4</v>
      </c>
      <c r="H53" s="459">
        <v>46</v>
      </c>
      <c r="I53" s="444">
        <f t="shared" ca="1" si="5"/>
        <v>2259532.1932282485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9286.8698332660406</v>
      </c>
      <c r="L53" s="444">
        <f t="shared" ca="1" si="3"/>
        <v>2238135.6298171156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742445.81641341129</v>
      </c>
      <c r="C54" s="447">
        <f t="shared" si="0"/>
        <v>94754.855757842233</v>
      </c>
      <c r="D54" s="447">
        <f ca="1">SUMIF(G:G,47,K:K)</f>
        <v>35379.041197109706</v>
      </c>
      <c r="E54" s="447">
        <f t="shared" ca="1" si="1"/>
        <v>683070.00185267883</v>
      </c>
      <c r="F54" s="431"/>
      <c r="G54" s="459">
        <v>4</v>
      </c>
      <c r="H54" s="459">
        <v>47</v>
      </c>
      <c r="I54" s="444">
        <f t="shared" ca="1" si="5"/>
        <v>2238135.6298171156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9197.7174857196533</v>
      </c>
      <c r="L54" s="444">
        <f t="shared" ca="1" si="3"/>
        <v>2216649.9140584366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683070.00185267883</v>
      </c>
      <c r="C55" s="447">
        <f t="shared" si="0"/>
        <v>94754.855757842233</v>
      </c>
      <c r="D55" s="447">
        <f ca="1">SUMIF(G:G,48,K:K)</f>
        <v>32341.261835908754</v>
      </c>
      <c r="E55" s="447">
        <f t="shared" ca="1" si="1"/>
        <v>620656.40793074539</v>
      </c>
      <c r="F55" s="431"/>
      <c r="G55" s="459">
        <v>4</v>
      </c>
      <c r="H55" s="459">
        <v>48</v>
      </c>
      <c r="I55" s="444">
        <f t="shared" ca="1" si="5"/>
        <v>2216649.9140584366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9108.1936700584902</v>
      </c>
      <c r="L55" s="444">
        <f t="shared" ca="1" si="3"/>
        <v>2195074.6744840965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620656.40793074539</v>
      </c>
      <c r="C56" s="447">
        <f t="shared" si="0"/>
        <v>94754.855757842233</v>
      </c>
      <c r="D56" s="447">
        <f ca="1">SUMIF(G:G,49,K:K)</f>
        <v>29148.063917242802</v>
      </c>
      <c r="E56" s="447">
        <f t="shared" ca="1" si="1"/>
        <v>555049.61609014601</v>
      </c>
      <c r="F56" s="431"/>
      <c r="G56" s="459">
        <f>G55+1</f>
        <v>5</v>
      </c>
      <c r="H56" s="459">
        <v>49</v>
      </c>
      <c r="I56" s="444">
        <f t="shared" ca="1" si="5"/>
        <v>2195074.6744840965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9018.2968384987398</v>
      </c>
      <c r="L56" s="444">
        <f t="shared" ca="1" si="3"/>
        <v>2173409.5380781963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555049.61609014601</v>
      </c>
      <c r="C57" s="447">
        <f t="shared" si="0"/>
        <v>94754.855757842233</v>
      </c>
      <c r="D57" s="447">
        <f ca="1">SUMIF(G:G,50,K:K)</f>
        <v>25791.495932745904</v>
      </c>
      <c r="E57" s="447">
        <f t="shared" ca="1" si="1"/>
        <v>486086.25626504968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2173409.5380781963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8928.0254368074893</v>
      </c>
      <c r="L57" s="444">
        <f t="shared" ca="1" si="3"/>
        <v>2151654.130270605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486086.25626504968</v>
      </c>
      <c r="C58" s="447">
        <f t="shared" si="0"/>
        <v>94754.855757842233</v>
      </c>
      <c r="D58" s="447">
        <f ca="1">SUMIF(G:G,51,K:K)</f>
        <v>22263.199559793109</v>
      </c>
      <c r="E58" s="447">
        <f t="shared" ca="1" si="1"/>
        <v>413594.60006700055</v>
      </c>
      <c r="F58" s="431"/>
      <c r="G58" s="459">
        <f t="shared" si="8"/>
        <v>5</v>
      </c>
      <c r="H58" s="459">
        <v>51</v>
      </c>
      <c r="I58" s="444">
        <f t="shared" ca="1" si="5"/>
        <v>2151654.130270605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8837.3779042758597</v>
      </c>
      <c r="L58" s="444">
        <f t="shared" ca="1" si="3"/>
        <v>2129808.0749304821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413594.60006700055</v>
      </c>
      <c r="C59" s="447">
        <f t="shared" si="0"/>
        <v>94754.855757842233</v>
      </c>
      <c r="D59" s="447">
        <f ca="1">SUMIF(G:G,52,K:K)</f>
        <v>18554.388848110812</v>
      </c>
      <c r="E59" s="447">
        <f t="shared" ca="1" si="1"/>
        <v>337394.1331572691</v>
      </c>
      <c r="F59" s="431"/>
      <c r="G59" s="459">
        <f t="shared" si="8"/>
        <v>5</v>
      </c>
      <c r="H59" s="459">
        <v>52</v>
      </c>
      <c r="I59" s="444">
        <f t="shared" ca="1" si="5"/>
        <v>2129808.0749304821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8746.3526736920139</v>
      </c>
      <c r="L59" s="444">
        <f t="shared" ca="1" si="3"/>
        <v>2107870.9943597754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337394.1331572691</v>
      </c>
      <c r="C60" s="447">
        <f t="shared" si="0"/>
        <v>94754.855757842233</v>
      </c>
      <c r="D60" s="447">
        <f ca="1">SUMIF(G:G,53,K:K)</f>
        <v>14655.828341534758</v>
      </c>
      <c r="E60" s="447">
        <f t="shared" ca="1" si="1"/>
        <v>257295.10574096162</v>
      </c>
      <c r="F60" s="431"/>
      <c r="G60" s="459">
        <f t="shared" si="8"/>
        <v>5</v>
      </c>
      <c r="H60" s="459">
        <v>53</v>
      </c>
      <c r="I60" s="444">
        <f t="shared" ca="1" si="5"/>
        <v>2107870.9943597754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8654.9481713140685</v>
      </c>
      <c r="L60" s="444">
        <f t="shared" ca="1" si="3"/>
        <v>2085842.5092866905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257295.10574096162</v>
      </c>
      <c r="C61" s="447">
        <f t="shared" si="0"/>
        <v>94754.855757842233</v>
      </c>
      <c r="D61" s="447">
        <f ca="1">SUMIF(G:G,54,K:K)</f>
        <v>10557.810080435496</v>
      </c>
      <c r="E61" s="447">
        <f t="shared" ca="1" si="1"/>
        <v>173098.06006355488</v>
      </c>
      <c r="F61" s="431"/>
      <c r="G61" s="459">
        <f t="shared" si="8"/>
        <v>5</v>
      </c>
      <c r="H61" s="459">
        <v>54</v>
      </c>
      <c r="I61" s="444">
        <f t="shared" ca="1" si="5"/>
        <v>2085842.5092866905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8563.1628168428815</v>
      </c>
      <c r="L61" s="444">
        <f t="shared" ca="1" si="3"/>
        <v>2063722.2388591343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173098.06006355488</v>
      </c>
      <c r="C62" s="447">
        <f t="shared" si="0"/>
        <v>94754.855757842233</v>
      </c>
      <c r="D62" s="447">
        <f ca="1">SUMIF(G:G,55,K:K)</f>
        <v>6250.1294275443915</v>
      </c>
      <c r="E62" s="447">
        <f t="shared" ca="1" si="1"/>
        <v>84593.333733257037</v>
      </c>
      <c r="F62" s="431"/>
      <c r="G62" s="459">
        <f t="shared" si="8"/>
        <v>5</v>
      </c>
      <c r="H62" s="459">
        <v>55</v>
      </c>
      <c r="I62" s="444">
        <f t="shared" ca="1" si="5"/>
        <v>2063722.2388591343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8470.9950233947293</v>
      </c>
      <c r="L62" s="444">
        <f t="shared" ca="1" si="3"/>
        <v>2041509.8006381299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84593.333733257037</v>
      </c>
      <c r="C63" s="447">
        <f t="shared" si="0"/>
        <v>94754.855757842233</v>
      </c>
      <c r="D63" s="447">
        <f ca="1">SUMIF(G:G,56,K:K)</f>
        <v>1722.059656982952</v>
      </c>
      <c r="E63" s="447">
        <f t="shared" ca="1" si="1"/>
        <v>-8439.4623676022438</v>
      </c>
      <c r="F63" s="431"/>
      <c r="G63" s="459">
        <f t="shared" si="8"/>
        <v>5</v>
      </c>
      <c r="H63" s="459">
        <v>56</v>
      </c>
      <c r="I63" s="444">
        <f t="shared" ca="1" si="5"/>
        <v>2041509.8006381299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8378.4431974738782</v>
      </c>
      <c r="L63" s="444">
        <f t="shared" ca="1" si="3"/>
        <v>2019204.8105912048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-8439.4623676022438</v>
      </c>
      <c r="C64" s="447">
        <f t="shared" si="0"/>
        <v>94754.855757842233</v>
      </c>
      <c r="D64" s="447">
        <f ca="1">SUMIF(G:G,57,K:K)</f>
        <v>-3037.6747567813159</v>
      </c>
      <c r="E64" s="447">
        <f t="shared" ca="1" si="1"/>
        <v>-106231.99288222579</v>
      </c>
      <c r="F64" s="431"/>
      <c r="G64" s="459">
        <f t="shared" si="8"/>
        <v>5</v>
      </c>
      <c r="H64" s="459">
        <v>57</v>
      </c>
      <c r="I64" s="444">
        <f t="shared" ca="1" si="5"/>
        <v>2019204.8105912048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8285.505738945023</v>
      </c>
      <c r="L64" s="444">
        <f t="shared" ca="1" si="3"/>
        <v>1996806.8830857507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-106231.99288222579</v>
      </c>
      <c r="C65" s="447">
        <f t="shared" si="0"/>
        <v>94754.855757842233</v>
      </c>
      <c r="D65" s="447">
        <f ca="1">SUMIF(G:G,58,K:K)</f>
        <v>-8040.9262165667606</v>
      </c>
      <c r="E65" s="447">
        <f t="shared" ca="1" si="1"/>
        <v>-209027.77485663479</v>
      </c>
      <c r="F65" s="431"/>
      <c r="G65" s="459">
        <f t="shared" si="8"/>
        <v>5</v>
      </c>
      <c r="H65" s="459">
        <v>58</v>
      </c>
      <c r="I65" s="444">
        <f t="shared" ca="1" si="5"/>
        <v>1996806.8830857507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8192.1810410056314</v>
      </c>
      <c r="L65" s="444">
        <f t="shared" ca="1" si="3"/>
        <v>1974315.6308823572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-209027.77485663479</v>
      </c>
      <c r="C66" s="447">
        <f t="shared" si="0"/>
        <v>94754.855757842233</v>
      </c>
      <c r="D66" s="447">
        <f ca="1">SUMIF(G:G,59,K:K)</f>
        <v>-13300.153516614375</v>
      </c>
      <c r="E66" s="447">
        <f t="shared" ca="1" si="1"/>
        <v>-317082.78413109144</v>
      </c>
      <c r="F66" s="431"/>
      <c r="G66" s="459">
        <f t="shared" si="8"/>
        <v>5</v>
      </c>
      <c r="H66" s="459">
        <v>59</v>
      </c>
      <c r="I66" s="444">
        <f t="shared" ca="1" si="5"/>
        <v>1974315.6308823572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8098.4674901581593</v>
      </c>
      <c r="L66" s="444">
        <f t="shared" ca="1" si="3"/>
        <v>1951730.6651281163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-317082.78413109144</v>
      </c>
      <c r="C67" s="447">
        <f t="shared" si="0"/>
        <v>94754.855757842233</v>
      </c>
      <c r="D67" s="447">
        <f t="shared" ref="D67:D136" ca="1" si="9">SUMIF(G:G,60,K:K)</f>
        <v>-18828.452866723848</v>
      </c>
      <c r="E67" s="447">
        <f t="shared" ca="1" si="1"/>
        <v>-430666.0927556575</v>
      </c>
      <c r="F67" s="431"/>
      <c r="G67" s="459">
        <f t="shared" si="8"/>
        <v>5</v>
      </c>
      <c r="H67" s="459">
        <v>60</v>
      </c>
      <c r="I67" s="444">
        <f t="shared" ca="1" si="5"/>
        <v>1951730.6651281163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8004.3634661821543</v>
      </c>
      <c r="L67" s="444">
        <f t="shared" ca="1" si="3"/>
        <v>1929051.5953498995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-430666.0927556575</v>
      </c>
      <c r="C68" s="447">
        <f t="shared" si="0"/>
        <v>94754.855757842233</v>
      </c>
      <c r="D68" s="447">
        <f t="shared" ca="1" si="9"/>
        <v>-18828.452866723848</v>
      </c>
      <c r="E68" s="447">
        <f t="shared" ca="1" si="1"/>
        <v>-544249.40138022357</v>
      </c>
      <c r="F68" s="431"/>
      <c r="G68" s="459">
        <f>G67+1</f>
        <v>6</v>
      </c>
      <c r="H68" s="459">
        <v>61</v>
      </c>
      <c r="I68" s="444">
        <f t="shared" ca="1" si="5"/>
        <v>1929051.5953498995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7909.8673421062513</v>
      </c>
      <c r="L68" s="444">
        <f t="shared" ca="1" si="3"/>
        <v>1906278.0294476068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-544249.40138022357</v>
      </c>
      <c r="C69" s="447">
        <f t="shared" si="0"/>
        <v>94754.855757842233</v>
      </c>
      <c r="D69" s="447">
        <f t="shared" ca="1" si="9"/>
        <v>-18828.452866723848</v>
      </c>
      <c r="E69" s="447">
        <f t="shared" ca="1" si="1"/>
        <v>-657832.71000478964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1906278.0294476068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7814.9774841800318</v>
      </c>
      <c r="L69" s="444">
        <f t="shared" ca="1" si="3"/>
        <v>1883409.5736873879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-657832.71000478964</v>
      </c>
      <c r="C70" s="447">
        <f t="shared" si="0"/>
        <v>94754.855757842233</v>
      </c>
      <c r="D70" s="447">
        <f t="shared" ca="1" si="9"/>
        <v>-18828.452866723848</v>
      </c>
      <c r="E70" s="447">
        <f t="shared" ca="1" si="1"/>
        <v>-771416.01862935571</v>
      </c>
      <c r="F70" s="431"/>
      <c r="G70" s="459">
        <f t="shared" si="10"/>
        <v>6</v>
      </c>
      <c r="H70" s="459">
        <v>63</v>
      </c>
      <c r="I70" s="444">
        <f t="shared" ca="1" si="5"/>
        <v>1883409.5736873879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7719.6922518457868</v>
      </c>
      <c r="L70" s="444">
        <f t="shared" ca="1" si="3"/>
        <v>1860445.8326948346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-771416.01862935571</v>
      </c>
      <c r="C71" s="447">
        <f t="shared" si="0"/>
        <v>94754.855757842233</v>
      </c>
      <c r="D71" s="447">
        <f t="shared" ca="1" si="9"/>
        <v>-18828.452866723848</v>
      </c>
      <c r="E71" s="447">
        <f t="shared" ca="1" si="1"/>
        <v>-884999.32725392177</v>
      </c>
      <c r="F71" s="431"/>
      <c r="G71" s="459">
        <f t="shared" si="10"/>
        <v>6</v>
      </c>
      <c r="H71" s="459">
        <v>64</v>
      </c>
      <c r="I71" s="444">
        <f t="shared" ca="1" si="5"/>
        <v>1860445.8326948346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7624.0099977101481</v>
      </c>
      <c r="L71" s="444">
        <f t="shared" ca="1" si="3"/>
        <v>1837386.4094481457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-884999.32725392177</v>
      </c>
      <c r="C72" s="447">
        <f t="shared" si="0"/>
        <v>94754.855757842233</v>
      </c>
      <c r="D72" s="447">
        <f t="shared" ca="1" si="9"/>
        <v>-18828.452866723848</v>
      </c>
      <c r="E72" s="447">
        <f t="shared" ca="1" si="1"/>
        <v>-998582.63587848784</v>
      </c>
      <c r="F72" s="431"/>
      <c r="G72" s="459">
        <f t="shared" si="10"/>
        <v>6</v>
      </c>
      <c r="H72" s="459">
        <v>65</v>
      </c>
      <c r="I72" s="444">
        <f t="shared" ca="1" si="5"/>
        <v>1837386.4094481457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7527.9290675156108</v>
      </c>
      <c r="L72" s="444">
        <f t="shared" ca="1" si="3"/>
        <v>1814230.9052712622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-998582.63587848784</v>
      </c>
      <c r="C73" s="447">
        <f t="shared" si="0"/>
        <v>94754.855757842233</v>
      </c>
      <c r="D73" s="447">
        <f t="shared" ca="1" si="9"/>
        <v>-18828.452866723848</v>
      </c>
      <c r="E73" s="447">
        <f t="shared" ca="1" si="1"/>
        <v>-1112165.9445030538</v>
      </c>
      <c r="F73" s="431"/>
      <c r="G73" s="459">
        <f t="shared" si="10"/>
        <v>6</v>
      </c>
      <c r="H73" s="459">
        <v>66</v>
      </c>
      <c r="I73" s="444">
        <f t="shared" ca="1" si="5"/>
        <v>1814230.9052712622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7431.4478001119296</v>
      </c>
      <c r="L73" s="444">
        <f t="shared" ca="1" si="3"/>
        <v>1790978.9198269751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-1112165.9445030538</v>
      </c>
      <c r="C74" s="447">
        <f t="shared" si="0"/>
        <v>94754.855757842233</v>
      </c>
      <c r="D74" s="447">
        <f t="shared" ca="1" si="9"/>
        <v>-18828.452866723848</v>
      </c>
      <c r="E74" s="447">
        <f t="shared" ca="1" si="1"/>
        <v>-1225749.2531276199</v>
      </c>
      <c r="F74" s="431"/>
      <c r="G74" s="459">
        <f t="shared" si="10"/>
        <v>6</v>
      </c>
      <c r="H74" s="459">
        <v>67</v>
      </c>
      <c r="I74" s="444">
        <f t="shared" ca="1" si="5"/>
        <v>1790978.9198269751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7334.5645274274002</v>
      </c>
      <c r="L74" s="444">
        <f t="shared" ca="1" si="3"/>
        <v>1767630.0511100034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-1225749.2531276199</v>
      </c>
      <c r="C75" s="447">
        <f t="shared" si="0"/>
        <v>94754.855757842233</v>
      </c>
      <c r="D75" s="447">
        <f t="shared" ca="1" si="9"/>
        <v>-18828.452866723848</v>
      </c>
      <c r="E75" s="447">
        <f t="shared" ca="1" si="1"/>
        <v>-1339332.5617521859</v>
      </c>
      <c r="F75" s="431"/>
      <c r="G75" s="459">
        <f t="shared" si="10"/>
        <v>6</v>
      </c>
      <c r="H75" s="459">
        <v>68</v>
      </c>
      <c r="I75" s="444">
        <f t="shared" ca="1" si="5"/>
        <v>1767630.0511100034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7329.4071397090956</v>
      </c>
      <c r="L75" s="444">
        <f t="shared" ca="1" si="3"/>
        <v>1766387.1206698923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-1339332.5617521859</v>
      </c>
      <c r="C76" s="447">
        <f t="shared" si="0"/>
        <v>94754.855757842233</v>
      </c>
      <c r="D76" s="447">
        <f t="shared" ca="1" si="9"/>
        <v>-18828.452866723848</v>
      </c>
      <c r="E76" s="447">
        <f t="shared" ca="1" si="1"/>
        <v>-1452915.870376752</v>
      </c>
      <c r="F76" s="431"/>
      <c r="G76" s="459">
        <f t="shared" si="10"/>
        <v>6</v>
      </c>
      <c r="H76" s="459">
        <v>69</v>
      </c>
      <c r="I76" s="444">
        <f t="shared" ca="1" si="5"/>
        <v>1766387.1206698923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7324.2282628753019</v>
      </c>
      <c r="L76" s="444">
        <f t="shared" ca="1" si="3"/>
        <v>1765139.0113529474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-1452915.870376752</v>
      </c>
      <c r="C77" s="447">
        <f t="shared" si="0"/>
        <v>94754.855757842233</v>
      </c>
      <c r="D77" s="447">
        <f t="shared" ca="1" si="9"/>
        <v>-18828.452866723848</v>
      </c>
      <c r="E77" s="447">
        <f t="shared" ca="1" si="1"/>
        <v>-1566499.1790013181</v>
      </c>
      <c r="F77" s="431"/>
      <c r="G77" s="459">
        <f t="shared" si="10"/>
        <v>6</v>
      </c>
      <c r="H77" s="459">
        <v>70</v>
      </c>
      <c r="I77" s="444">
        <f t="shared" ca="1" si="5"/>
        <v>1765139.0113529474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7319.0278073880309</v>
      </c>
      <c r="L77" s="444">
        <f t="shared" ca="1" si="3"/>
        <v>1763885.7015805154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-1566499.1790013181</v>
      </c>
      <c r="C78" s="447">
        <f t="shared" si="0"/>
        <v>94754.855757842233</v>
      </c>
      <c r="D78" s="447">
        <f t="shared" ca="1" si="9"/>
        <v>-18828.452866723848</v>
      </c>
      <c r="E78" s="447">
        <f t="shared" ca="1" si="1"/>
        <v>-1680082.4876258841</v>
      </c>
      <c r="F78" s="431"/>
      <c r="G78" s="459">
        <f t="shared" si="10"/>
        <v>6</v>
      </c>
      <c r="H78" s="459">
        <v>71</v>
      </c>
      <c r="I78" s="444">
        <f t="shared" ca="1" si="5"/>
        <v>1763885.7015805154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7313.8056833362307</v>
      </c>
      <c r="L78" s="444">
        <f t="shared" ca="1" si="3"/>
        <v>1762627.1696840315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-1680082.4876258841</v>
      </c>
      <c r="C79" s="447">
        <f t="shared" si="0"/>
        <v>94754.855757842233</v>
      </c>
      <c r="D79" s="447">
        <f t="shared" ca="1" si="9"/>
        <v>-18828.452866723848</v>
      </c>
      <c r="E79" s="447">
        <f t="shared" ca="1" si="1"/>
        <v>-1793665.7962504502</v>
      </c>
      <c r="F79" s="431"/>
      <c r="G79" s="459">
        <f t="shared" si="10"/>
        <v>6</v>
      </c>
      <c r="H79" s="459">
        <v>72</v>
      </c>
      <c r="I79" s="444">
        <f t="shared" ca="1" si="5"/>
        <v>1762627.1696840315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7308.5618004342141</v>
      </c>
      <c r="L79" s="444">
        <f t="shared" ca="1" si="3"/>
        <v>1761363.3939046457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-1793665.7962504502</v>
      </c>
      <c r="C80" s="447">
        <f t="shared" si="0"/>
        <v>94754.855757842233</v>
      </c>
      <c r="D80" s="447">
        <f t="shared" ca="1" si="9"/>
        <v>-18828.452866723848</v>
      </c>
      <c r="E80" s="447">
        <f t="shared" ca="1" si="1"/>
        <v>-1907249.1048750163</v>
      </c>
      <c r="F80" s="431"/>
      <c r="G80" s="459">
        <f>G79+1</f>
        <v>7</v>
      </c>
      <c r="H80" s="459">
        <v>73</v>
      </c>
      <c r="I80" s="444">
        <f t="shared" ca="1" si="5"/>
        <v>1761363.3939046457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7303.2960680201068</v>
      </c>
      <c r="L80" s="444">
        <f t="shared" ca="1" si="3"/>
        <v>1760094.3523928458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-1907249.1048750163</v>
      </c>
      <c r="C81" s="447">
        <f t="shared" si="0"/>
        <v>94754.855757842233</v>
      </c>
      <c r="D81" s="447">
        <f t="shared" ca="1" si="9"/>
        <v>-18828.452866723848</v>
      </c>
      <c r="E81" s="447">
        <f t="shared" ca="1" si="1"/>
        <v>-2020832.4134995823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1760094.3523928458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7298.0083950542739</v>
      </c>
      <c r="L81" s="444">
        <f t="shared" ca="1" si="3"/>
        <v>1758820.0232080801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-2020832.4134995823</v>
      </c>
      <c r="C82" s="447">
        <f t="shared" si="0"/>
        <v>94754.855757842233</v>
      </c>
      <c r="D82" s="447">
        <f t="shared" ca="1" si="9"/>
        <v>-18828.452866723848</v>
      </c>
      <c r="E82" s="447">
        <f t="shared" ca="1" si="1"/>
        <v>-2134415.7221241482</v>
      </c>
      <c r="F82" s="431"/>
      <c r="G82" s="459">
        <f t="shared" si="11"/>
        <v>7</v>
      </c>
      <c r="H82" s="459">
        <v>75</v>
      </c>
      <c r="I82" s="444">
        <f t="shared" ca="1" si="5"/>
        <v>1758820.0232080801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7292.6986901177497</v>
      </c>
      <c r="L82" s="444">
        <f t="shared" ca="1" si="3"/>
        <v>1757540.3843183778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-2134415.7221241482</v>
      </c>
      <c r="C83" s="447">
        <f t="shared" si="0"/>
        <v>94754.855757842233</v>
      </c>
      <c r="D83" s="447">
        <f t="shared" ca="1" si="9"/>
        <v>-18828.452866723848</v>
      </c>
      <c r="E83" s="447">
        <f t="shared" ca="1" si="1"/>
        <v>-2247999.0307487142</v>
      </c>
      <c r="F83" s="431"/>
      <c r="G83" s="459">
        <f t="shared" si="11"/>
        <v>7</v>
      </c>
      <c r="H83" s="459">
        <v>76</v>
      </c>
      <c r="I83" s="444">
        <f t="shared" ca="1" si="5"/>
        <v>1757540.3843183778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7287.3668614106582</v>
      </c>
      <c r="L83" s="444">
        <f t="shared" ca="1" si="3"/>
        <v>1756255.4135999684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-2247999.0307487142</v>
      </c>
      <c r="C84" s="447">
        <f t="shared" si="0"/>
        <v>94754.855757842233</v>
      </c>
      <c r="D84" s="447">
        <f t="shared" ca="1" si="9"/>
        <v>-18828.452866723848</v>
      </c>
      <c r="E84" s="447">
        <f t="shared" ca="1" si="1"/>
        <v>-2361582.3393732803</v>
      </c>
      <c r="F84" s="431"/>
      <c r="G84" s="459">
        <f t="shared" si="11"/>
        <v>7</v>
      </c>
      <c r="H84" s="459">
        <v>77</v>
      </c>
      <c r="I84" s="444">
        <f t="shared" ca="1" si="5"/>
        <v>1756255.4135999684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7282.0128167506182</v>
      </c>
      <c r="L84" s="444">
        <f t="shared" ca="1" si="3"/>
        <v>1754965.088836899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-2361582.3393732803</v>
      </c>
      <c r="C85" s="447">
        <f t="shared" si="0"/>
        <v>94754.855757842233</v>
      </c>
      <c r="D85" s="447">
        <f t="shared" ca="1" si="9"/>
        <v>-18828.452866723848</v>
      </c>
      <c r="E85" s="447">
        <f t="shared" ca="1" si="1"/>
        <v>-2475165.6479978464</v>
      </c>
      <c r="F85" s="431"/>
      <c r="G85" s="459">
        <f t="shared" si="11"/>
        <v>7</v>
      </c>
      <c r="H85" s="459">
        <v>78</v>
      </c>
      <c r="I85" s="444">
        <f t="shared" ca="1" si="5"/>
        <v>1754965.088836899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7276.6364635711625</v>
      </c>
      <c r="L85" s="444">
        <f t="shared" ca="1" si="3"/>
        <v>1753669.3877206501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-2475165.6479978464</v>
      </c>
      <c r="C86" s="447">
        <f t="shared" si="0"/>
        <v>94754.855757842233</v>
      </c>
      <c r="D86" s="447">
        <f t="shared" ca="1" si="9"/>
        <v>-18828.452866723848</v>
      </c>
      <c r="E86" s="447">
        <f t="shared" ca="1" si="1"/>
        <v>-2588748.9566224124</v>
      </c>
      <c r="F86" s="431"/>
      <c r="G86" s="459">
        <f t="shared" si="11"/>
        <v>7</v>
      </c>
      <c r="H86" s="459">
        <v>79</v>
      </c>
      <c r="I86" s="444">
        <f t="shared" ca="1" si="5"/>
        <v>1753669.3877206501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7271.2377089201245</v>
      </c>
      <c r="L86" s="444">
        <f t="shared" ca="1" si="3"/>
        <v>1752368.2878497501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-2588748.9566224124</v>
      </c>
      <c r="C87" s="447">
        <f t="shared" si="0"/>
        <v>94754.855757842233</v>
      </c>
      <c r="D87" s="447">
        <f t="shared" ca="1" si="9"/>
        <v>-18828.452866723848</v>
      </c>
      <c r="E87" s="447">
        <f t="shared" ca="1" si="1"/>
        <v>-2702332.2652469785</v>
      </c>
      <c r="F87" s="431"/>
      <c r="G87" s="459">
        <f t="shared" si="11"/>
        <v>7</v>
      </c>
      <c r="H87" s="459">
        <v>80</v>
      </c>
      <c r="I87" s="444">
        <f t="shared" ca="1" si="5"/>
        <v>1752368.2878497501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7265.8164594580421</v>
      </c>
      <c r="L87" s="444">
        <f t="shared" ca="1" si="3"/>
        <v>1751061.7667293882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-2702332.2652469785</v>
      </c>
      <c r="C88" s="447">
        <f t="shared" si="0"/>
        <v>94754.855757842233</v>
      </c>
      <c r="D88" s="447">
        <f t="shared" ca="1" si="9"/>
        <v>-18828.452866723848</v>
      </c>
      <c r="E88" s="447">
        <f t="shared" ca="1" si="1"/>
        <v>-2815915.5738715446</v>
      </c>
      <c r="F88" s="431"/>
      <c r="G88" s="459">
        <f t="shared" si="11"/>
        <v>7</v>
      </c>
      <c r="H88" s="459">
        <v>81</v>
      </c>
      <c r="I88" s="444">
        <f t="shared" ca="1" si="5"/>
        <v>1751061.7667293882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7260.3726214565349</v>
      </c>
      <c r="L88" s="444">
        <f t="shared" ca="1" si="3"/>
        <v>1749749.8017710247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-2815915.5738715446</v>
      </c>
      <c r="C89" s="447">
        <f t="shared" si="0"/>
        <v>94754.855757842233</v>
      </c>
      <c r="D89" s="447">
        <f t="shared" ca="1" si="9"/>
        <v>-18828.452866723848</v>
      </c>
      <c r="E89" s="447">
        <f t="shared" ca="1" si="1"/>
        <v>-2929498.8824961106</v>
      </c>
      <c r="F89" s="431"/>
      <c r="G89" s="459">
        <f t="shared" si="11"/>
        <v>7</v>
      </c>
      <c r="H89" s="459">
        <v>82</v>
      </c>
      <c r="I89" s="444">
        <f t="shared" ca="1" si="5"/>
        <v>1749749.8017710247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7254.9061007966848</v>
      </c>
      <c r="L89" s="444">
        <f t="shared" ca="1" si="3"/>
        <v>1748432.3702920014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-2929498.8824961106</v>
      </c>
      <c r="C90" s="447">
        <f t="shared" si="0"/>
        <v>94754.855757842233</v>
      </c>
      <c r="D90" s="447">
        <f t="shared" ca="1" si="9"/>
        <v>-18828.452866723848</v>
      </c>
      <c r="E90" s="447">
        <f t="shared" ca="1" si="1"/>
        <v>-3043082.1911206767</v>
      </c>
      <c r="F90" s="431"/>
      <c r="G90" s="459">
        <f t="shared" si="11"/>
        <v>7</v>
      </c>
      <c r="H90" s="459">
        <v>83</v>
      </c>
      <c r="I90" s="444">
        <f t="shared" ca="1" si="5"/>
        <v>1748432.3702920014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7249.4168029674229</v>
      </c>
      <c r="L90" s="444">
        <f t="shared" ca="1" si="3"/>
        <v>1747109.4495151488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-3043082.1911206767</v>
      </c>
      <c r="C91" s="447">
        <f t="shared" si="0"/>
        <v>94754.855757842233</v>
      </c>
      <c r="D91" s="447">
        <f t="shared" ca="1" si="9"/>
        <v>-18828.452866723848</v>
      </c>
      <c r="E91" s="447">
        <f t="shared" ca="1" si="1"/>
        <v>-3156665.4997452428</v>
      </c>
      <c r="F91" s="431"/>
      <c r="G91" s="459">
        <f t="shared" si="11"/>
        <v>7</v>
      </c>
      <c r="H91" s="459">
        <v>84</v>
      </c>
      <c r="I91" s="444">
        <f t="shared" ca="1" si="5"/>
        <v>1747109.4495151488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7243.9046330638685</v>
      </c>
      <c r="L91" s="444">
        <f t="shared" ca="1" si="3"/>
        <v>1745781.0165683925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-3156665.4997452428</v>
      </c>
      <c r="C92" s="447">
        <f t="shared" si="0"/>
        <v>94754.855757842233</v>
      </c>
      <c r="D92" s="447">
        <f t="shared" ca="1" si="9"/>
        <v>-18828.452866723848</v>
      </c>
      <c r="E92" s="447">
        <f t="shared" ca="1" si="1"/>
        <v>-3270248.8083698088</v>
      </c>
      <c r="F92" s="431"/>
      <c r="G92" s="459">
        <f>G91+1</f>
        <v>8</v>
      </c>
      <c r="H92" s="459">
        <v>85</v>
      </c>
      <c r="I92" s="444">
        <f t="shared" ca="1" si="5"/>
        <v>1745781.0165683925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7238.3694957857188</v>
      </c>
      <c r="L92" s="444">
        <f t="shared" ca="1" si="3"/>
        <v>1744447.0484843582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-3270248.8083698088</v>
      </c>
      <c r="C93" s="447">
        <f t="shared" si="0"/>
        <v>94754.855757842233</v>
      </c>
      <c r="D93" s="447">
        <f t="shared" ca="1" si="9"/>
        <v>-18828.452866723848</v>
      </c>
      <c r="E93" s="447">
        <f t="shared" ca="1" si="1"/>
        <v>-3383832.1169943749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1744447.0484843582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7232.8112954355756</v>
      </c>
      <c r="L93" s="444">
        <f t="shared" ca="1" si="3"/>
        <v>1743107.5221999737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-3383832.1169943749</v>
      </c>
      <c r="C94" s="447">
        <f t="shared" si="0"/>
        <v>94754.855757842233</v>
      </c>
      <c r="D94" s="447">
        <f t="shared" ca="1" si="9"/>
        <v>-18828.452866723848</v>
      </c>
      <c r="E94" s="447">
        <f t="shared" ca="1" si="1"/>
        <v>-3497415.425618941</v>
      </c>
      <c r="F94" s="431"/>
      <c r="G94" s="459">
        <f t="shared" si="12"/>
        <v>8</v>
      </c>
      <c r="H94" s="459">
        <v>87</v>
      </c>
      <c r="I94" s="444">
        <f t="shared" ca="1" si="5"/>
        <v>1743107.5221999737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7227.2299359173066</v>
      </c>
      <c r="L94" s="444">
        <f t="shared" ca="1" si="3"/>
        <v>1741762.4145560709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-3497415.425618941</v>
      </c>
      <c r="C95" s="447">
        <f t="shared" si="0"/>
        <v>94754.855757842233</v>
      </c>
      <c r="D95" s="447">
        <f t="shared" ca="1" si="9"/>
        <v>-18828.452866723848</v>
      </c>
      <c r="E95" s="447">
        <f t="shared" ca="1" si="1"/>
        <v>-3610998.734243507</v>
      </c>
      <c r="F95" s="431"/>
      <c r="G95" s="459">
        <f t="shared" si="12"/>
        <v>8</v>
      </c>
      <c r="H95" s="459">
        <v>88</v>
      </c>
      <c r="I95" s="444">
        <f t="shared" ca="1" si="5"/>
        <v>1741762.4145560709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7221.6253207343789</v>
      </c>
      <c r="L95" s="444">
        <f t="shared" ca="1" si="3"/>
        <v>1740411.7022969853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-3610998.734243507</v>
      </c>
      <c r="C96" s="447">
        <f t="shared" si="0"/>
        <v>94754.855757842233</v>
      </c>
      <c r="D96" s="447">
        <f t="shared" ca="1" si="9"/>
        <v>-18828.452866723848</v>
      </c>
      <c r="E96" s="447">
        <f t="shared" ca="1" si="1"/>
        <v>-3724582.0428680731</v>
      </c>
      <c r="F96" s="431"/>
      <c r="G96" s="459">
        <f t="shared" si="12"/>
        <v>8</v>
      </c>
      <c r="H96" s="459">
        <v>89</v>
      </c>
      <c r="I96" s="444">
        <f t="shared" ca="1" si="5"/>
        <v>1740411.7022969853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7215.9973529881881</v>
      </c>
      <c r="L96" s="444">
        <f t="shared" ca="1" si="3"/>
        <v>1739055.3620701535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-3724582.0428680731</v>
      </c>
      <c r="C97" s="447">
        <f t="shared" si="0"/>
        <v>94754.855757842233</v>
      </c>
      <c r="D97" s="447">
        <f t="shared" ca="1" si="9"/>
        <v>-18828.452866723848</v>
      </c>
      <c r="E97" s="447">
        <f t="shared" ca="1" si="1"/>
        <v>-3838165.3514926392</v>
      </c>
      <c r="F97" s="431"/>
      <c r="G97" s="459">
        <f t="shared" si="12"/>
        <v>8</v>
      </c>
      <c r="H97" s="459">
        <v>90</v>
      </c>
      <c r="I97" s="444">
        <f t="shared" ca="1" si="5"/>
        <v>1739055.3620701535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7210.3459353763883</v>
      </c>
      <c r="L97" s="444">
        <f t="shared" ca="1" si="3"/>
        <v>1737693.3704257098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-3838165.3514926392</v>
      </c>
      <c r="C98" s="447">
        <f t="shared" si="0"/>
        <v>94754.855757842233</v>
      </c>
      <c r="D98" s="447">
        <f t="shared" ca="1" si="9"/>
        <v>-18828.452866723848</v>
      </c>
      <c r="E98" s="447">
        <f t="shared" ca="1" si="1"/>
        <v>-3951748.6601172052</v>
      </c>
      <c r="F98" s="431"/>
      <c r="G98" s="459">
        <f t="shared" si="12"/>
        <v>8</v>
      </c>
      <c r="H98" s="459">
        <v>91</v>
      </c>
      <c r="I98" s="444">
        <f t="shared" ca="1" si="5"/>
        <v>1737693.3704257098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7204.6709701912068</v>
      </c>
      <c r="L98" s="444">
        <f t="shared" ca="1" si="3"/>
        <v>1736325.7038160809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-3951748.6601172052</v>
      </c>
      <c r="C99" s="447">
        <f t="shared" si="0"/>
        <v>94754.855757842233</v>
      </c>
      <c r="D99" s="447">
        <f t="shared" ca="1" si="9"/>
        <v>-18828.452866723848</v>
      </c>
      <c r="E99" s="447">
        <f t="shared" ca="1" si="1"/>
        <v>-4065331.9687417713</v>
      </c>
      <c r="F99" s="431"/>
      <c r="G99" s="459">
        <f t="shared" si="12"/>
        <v>8</v>
      </c>
      <c r="H99" s="459">
        <v>92</v>
      </c>
      <c r="I99" s="444">
        <f t="shared" ca="1" si="5"/>
        <v>1736325.7038160809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7198.9723593177532</v>
      </c>
      <c r="L99" s="444">
        <f t="shared" ca="1" si="3"/>
        <v>1734952.3385955787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-4065331.9687417713</v>
      </c>
      <c r="C100" s="447">
        <f t="shared" si="0"/>
        <v>94754.855757842233</v>
      </c>
      <c r="D100" s="447">
        <f t="shared" ca="1" si="9"/>
        <v>-18828.452866723848</v>
      </c>
      <c r="E100" s="447">
        <f t="shared" ca="1" si="1"/>
        <v>-4178915.2773663374</v>
      </c>
      <c r="F100" s="431"/>
      <c r="G100" s="459">
        <f t="shared" si="12"/>
        <v>8</v>
      </c>
      <c r="H100" s="459">
        <v>93</v>
      </c>
      <c r="I100" s="444">
        <f t="shared" ca="1" si="5"/>
        <v>1734952.3385955787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7193.2500042323272</v>
      </c>
      <c r="L100" s="444">
        <f t="shared" ca="1" si="3"/>
        <v>1733573.251019991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-4178915.2773663374</v>
      </c>
      <c r="C101" s="447">
        <f t="shared" si="0"/>
        <v>94754.855757842233</v>
      </c>
      <c r="D101" s="447">
        <f t="shared" ca="1" si="9"/>
        <v>-18828.452866723848</v>
      </c>
      <c r="E101" s="447">
        <f t="shared" ca="1" si="1"/>
        <v>-4292498.585990903</v>
      </c>
      <c r="F101" s="431"/>
      <c r="G101" s="459">
        <f t="shared" si="12"/>
        <v>8</v>
      </c>
      <c r="H101" s="459">
        <v>94</v>
      </c>
      <c r="I101" s="444">
        <f t="shared" ca="1" si="5"/>
        <v>1733573.251019991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7187.5038060007118</v>
      </c>
      <c r="L101" s="444">
        <f t="shared" ca="1" si="3"/>
        <v>1732188.4172461717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-4292498.585990903</v>
      </c>
      <c r="C102" s="447">
        <f t="shared" si="0"/>
        <v>94754.855757842233</v>
      </c>
      <c r="D102" s="447">
        <f t="shared" ca="1" si="9"/>
        <v>-18828.452866723848</v>
      </c>
      <c r="E102" s="447">
        <f t="shared" ca="1" si="1"/>
        <v>-4406081.8946154686</v>
      </c>
      <c r="F102" s="431"/>
      <c r="G102" s="459">
        <f t="shared" si="12"/>
        <v>8</v>
      </c>
      <c r="H102" s="459">
        <v>95</v>
      </c>
      <c r="I102" s="444">
        <f t="shared" ca="1" si="5"/>
        <v>1732188.4172461717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7181.7336652764661</v>
      </c>
      <c r="L102" s="444">
        <f t="shared" ca="1" si="3"/>
        <v>1730797.8133316282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-4406081.8946154686</v>
      </c>
      <c r="C103" s="447">
        <f t="shared" si="0"/>
        <v>94754.855757842233</v>
      </c>
      <c r="D103" s="447">
        <f t="shared" ca="1" si="9"/>
        <v>-18828.452866723848</v>
      </c>
      <c r="E103" s="447">
        <f t="shared" ca="1" si="1"/>
        <v>-4519665.2032400342</v>
      </c>
      <c r="F103" s="431"/>
      <c r="G103" s="459">
        <f t="shared" si="12"/>
        <v>8</v>
      </c>
      <c r="H103" s="459">
        <v>96</v>
      </c>
      <c r="I103" s="444">
        <f t="shared" ca="1" si="5"/>
        <v>1730797.8133316282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7175.9394822992008</v>
      </c>
      <c r="L103" s="444">
        <f t="shared" ca="1" si="3"/>
        <v>1729401.4152341073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-4519665.2032400342</v>
      </c>
      <c r="C104" s="447">
        <f t="shared" si="0"/>
        <v>71066.141818381671</v>
      </c>
      <c r="D104" s="447">
        <f t="shared" ca="1" si="9"/>
        <v>-18828.452866723848</v>
      </c>
      <c r="E104" s="447">
        <f t="shared" ca="1" si="1"/>
        <v>-4609559.7979251398</v>
      </c>
      <c r="F104" s="431"/>
      <c r="G104" s="459">
        <f>G103+1</f>
        <v>9</v>
      </c>
      <c r="H104" s="459">
        <v>97</v>
      </c>
      <c r="I104" s="444">
        <f t="shared" ca="1" si="5"/>
        <v>1729401.4152341073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7170.1211568928638</v>
      </c>
      <c r="L104" s="444">
        <f t="shared" ca="1" si="3"/>
        <v>1727999.1988111802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-4609559.7979251398</v>
      </c>
      <c r="C105" s="447">
        <f t="shared" si="0"/>
        <v>0</v>
      </c>
      <c r="D105" s="447">
        <f t="shared" ca="1" si="9"/>
        <v>-18828.452866723848</v>
      </c>
      <c r="E105" s="447">
        <f t="shared" ca="1" si="1"/>
        <v>-4628388.2507918635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1727999.1988111802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7167.0956701306677</v>
      </c>
      <c r="L105" s="444">
        <f t="shared" ca="1" si="3"/>
        <v>1727270.0565014905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-4628388.2507918635</v>
      </c>
      <c r="C106" s="447">
        <f t="shared" si="0"/>
        <v>0</v>
      </c>
      <c r="D106" s="447">
        <f t="shared" ca="1" si="9"/>
        <v>-18828.452866723848</v>
      </c>
      <c r="E106" s="447">
        <f t="shared" ca="1" si="1"/>
        <v>-4647216.7036585873</v>
      </c>
      <c r="F106" s="431"/>
      <c r="G106" s="459">
        <f t="shared" si="13"/>
        <v>9</v>
      </c>
      <c r="H106" s="459">
        <v>99</v>
      </c>
      <c r="I106" s="444">
        <f t="shared" ca="1" si="5"/>
        <v>1727270.0565014905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7164.0575771736248</v>
      </c>
      <c r="L106" s="444">
        <f t="shared" ca="1" si="3"/>
        <v>1726537.876098844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-4647216.7036585873</v>
      </c>
      <c r="C107" s="447">
        <f t="shared" si="0"/>
        <v>0</v>
      </c>
      <c r="D107" s="447">
        <f t="shared" ca="1" si="9"/>
        <v>-18828.452866723848</v>
      </c>
      <c r="E107" s="447">
        <f t="shared" ca="1" si="1"/>
        <v>-4666045.1565253111</v>
      </c>
      <c r="F107" s="431"/>
      <c r="G107" s="459">
        <f t="shared" si="13"/>
        <v>9</v>
      </c>
      <c r="H107" s="459">
        <v>100</v>
      </c>
      <c r="I107" s="444">
        <f t="shared" ca="1" si="5"/>
        <v>1726537.876098844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7161.0068254959324</v>
      </c>
      <c r="L107" s="444">
        <f t="shared" ca="1" si="3"/>
        <v>1725802.6449445197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-4666045.1565253111</v>
      </c>
      <c r="C108" s="447">
        <f t="shared" si="0"/>
        <v>0</v>
      </c>
      <c r="D108" s="447">
        <f t="shared" ca="1" si="9"/>
        <v>-18828.452866723848</v>
      </c>
      <c r="E108" s="447">
        <f t="shared" ca="1" si="1"/>
        <v>-4684873.6093920348</v>
      </c>
      <c r="F108" s="431"/>
      <c r="G108" s="459">
        <f t="shared" si="13"/>
        <v>9</v>
      </c>
      <c r="H108" s="459">
        <v>101</v>
      </c>
      <c r="I108" s="444">
        <f t="shared" ca="1" si="5"/>
        <v>1725802.6449445197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7157.9433623529148</v>
      </c>
      <c r="L108" s="444">
        <f t="shared" ca="1" si="3"/>
        <v>1725064.3503270524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-4684873.6093920348</v>
      </c>
      <c r="C109" s="447">
        <f t="shared" si="0"/>
        <v>0</v>
      </c>
      <c r="D109" s="447">
        <f t="shared" ca="1" si="9"/>
        <v>-18828.452866723848</v>
      </c>
      <c r="E109" s="447">
        <f t="shared" ca="1" si="1"/>
        <v>-4703702.0622587586</v>
      </c>
      <c r="F109" s="431"/>
      <c r="G109" s="459">
        <f t="shared" si="13"/>
        <v>9</v>
      </c>
      <c r="H109" s="459">
        <v>102</v>
      </c>
      <c r="I109" s="444">
        <f t="shared" ca="1" si="5"/>
        <v>1725064.3503270524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7154.8671347801337</v>
      </c>
      <c r="L109" s="444">
        <f t="shared" ca="1" si="3"/>
        <v>1724322.9794820123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-4703702.0622587586</v>
      </c>
      <c r="C110" s="447">
        <f t="shared" si="0"/>
        <v>0</v>
      </c>
      <c r="D110" s="447">
        <f t="shared" ca="1" si="9"/>
        <v>-18828.452866723848</v>
      </c>
      <c r="E110" s="447">
        <f t="shared" ca="1" si="1"/>
        <v>-4722530.5151254823</v>
      </c>
      <c r="F110" s="431"/>
      <c r="G110" s="459">
        <f t="shared" si="13"/>
        <v>9</v>
      </c>
      <c r="H110" s="459">
        <v>103</v>
      </c>
      <c r="I110" s="444">
        <f t="shared" ca="1" si="5"/>
        <v>1724322.9794820123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7151.778089592467</v>
      </c>
      <c r="L110" s="444">
        <f t="shared" ca="1" si="3"/>
        <v>1723578.5195917846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-4722530.5151254823</v>
      </c>
      <c r="C111" s="447">
        <f t="shared" si="0"/>
        <v>0</v>
      </c>
      <c r="D111" s="447">
        <f t="shared" ca="1" si="9"/>
        <v>-18828.452866723848</v>
      </c>
      <c r="E111" s="447">
        <f t="shared" ca="1" si="1"/>
        <v>-4741358.9679922061</v>
      </c>
      <c r="F111" s="431"/>
      <c r="G111" s="459">
        <f t="shared" si="13"/>
        <v>9</v>
      </c>
      <c r="H111" s="459">
        <v>104</v>
      </c>
      <c r="I111" s="444">
        <f t="shared" ca="1" si="5"/>
        <v>1723578.5195917846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7148.6761733831845</v>
      </c>
      <c r="L111" s="444">
        <f t="shared" ca="1" si="3"/>
        <v>1722830.9577853475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-4741358.9679922061</v>
      </c>
      <c r="C112" s="447">
        <f t="shared" si="0"/>
        <v>0</v>
      </c>
      <c r="D112" s="447">
        <f t="shared" ca="1" si="9"/>
        <v>-18828.452866723848</v>
      </c>
      <c r="E112" s="447">
        <f t="shared" ca="1" si="1"/>
        <v>-4760187.4208589299</v>
      </c>
      <c r="F112" s="431"/>
      <c r="G112" s="459">
        <f t="shared" si="13"/>
        <v>9</v>
      </c>
      <c r="H112" s="459">
        <v>105</v>
      </c>
      <c r="I112" s="444">
        <f t="shared" ca="1" si="5"/>
        <v>1722830.9577853475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7145.5613325230297</v>
      </c>
      <c r="L112" s="444">
        <f t="shared" ca="1" si="3"/>
        <v>1722080.2811380504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-4760187.4208589299</v>
      </c>
      <c r="C113" s="447">
        <f t="shared" si="0"/>
        <v>0</v>
      </c>
      <c r="D113" s="447">
        <f t="shared" ca="1" si="9"/>
        <v>-18828.452866723848</v>
      </c>
      <c r="E113" s="447">
        <f t="shared" ca="1" si="1"/>
        <v>-4779015.8737256536</v>
      </c>
      <c r="F113" s="431"/>
      <c r="G113" s="459">
        <f t="shared" si="13"/>
        <v>9</v>
      </c>
      <c r="H113" s="459">
        <v>106</v>
      </c>
      <c r="I113" s="444">
        <f t="shared" ca="1" si="5"/>
        <v>1722080.2811380504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7142.4335131592934</v>
      </c>
      <c r="L113" s="444">
        <f t="shared" ca="1" si="3"/>
        <v>1721326.4766713895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-4779015.8737256536</v>
      </c>
      <c r="C114" s="447">
        <f t="shared" si="0"/>
        <v>0</v>
      </c>
      <c r="D114" s="447">
        <f t="shared" ca="1" si="9"/>
        <v>-18828.452866723848</v>
      </c>
      <c r="E114" s="447">
        <f t="shared" ca="1" si="1"/>
        <v>-4797844.3265923774</v>
      </c>
      <c r="F114" s="431"/>
      <c r="G114" s="459">
        <f t="shared" si="13"/>
        <v>9</v>
      </c>
      <c r="H114" s="459">
        <v>107</v>
      </c>
      <c r="I114" s="444">
        <f t="shared" ca="1" si="5"/>
        <v>1721326.4766713895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7139.2926612148731</v>
      </c>
      <c r="L114" s="444">
        <f t="shared" ca="1" si="3"/>
        <v>1720569.5313527843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-4797844.3265923774</v>
      </c>
      <c r="C115" s="447">
        <f t="shared" si="0"/>
        <v>0</v>
      </c>
      <c r="D115" s="447">
        <f t="shared" ca="1" si="9"/>
        <v>-18828.452866723848</v>
      </c>
      <c r="E115" s="447">
        <f t="shared" ca="1" si="1"/>
        <v>-4816672.7794591011</v>
      </c>
      <c r="F115" s="431"/>
      <c r="G115" s="459">
        <f t="shared" si="13"/>
        <v>9</v>
      </c>
      <c r="H115" s="459">
        <v>108</v>
      </c>
      <c r="I115" s="444">
        <f t="shared" ca="1" si="5"/>
        <v>1720569.5313527843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7136.1387223873498</v>
      </c>
      <c r="L115" s="444">
        <f t="shared" ca="1" si="3"/>
        <v>1719809.4320953514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-4816672.7794591011</v>
      </c>
      <c r="C116" s="447">
        <f t="shared" si="0"/>
        <v>0</v>
      </c>
      <c r="D116" s="447">
        <f t="shared" ca="1" si="9"/>
        <v>-18828.452866723848</v>
      </c>
      <c r="E116" s="447">
        <f t="shared" ca="1" si="1"/>
        <v>-4835501.2323258249</v>
      </c>
      <c r="F116" s="431"/>
      <c r="G116" s="459">
        <f>G115+1</f>
        <v>10</v>
      </c>
      <c r="H116" s="459">
        <v>109</v>
      </c>
      <c r="I116" s="444">
        <f t="shared" ca="1" si="5"/>
        <v>1719809.4320953514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7132.9716421480471</v>
      </c>
      <c r="L116" s="444">
        <f t="shared" ca="1" si="3"/>
        <v>1719046.1657576791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-4835501.2323258249</v>
      </c>
      <c r="C117" s="447">
        <f t="shared" si="0"/>
        <v>0</v>
      </c>
      <c r="D117" s="447">
        <f t="shared" ca="1" si="9"/>
        <v>-18828.452866723848</v>
      </c>
      <c r="E117" s="447">
        <f t="shared" ca="1" si="1"/>
        <v>-4854329.6851925487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1719046.1657576791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7129.7913657410791</v>
      </c>
      <c r="L117" s="444">
        <f t="shared" ca="1" si="3"/>
        <v>1718279.7191436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-4854329.6851925487</v>
      </c>
      <c r="C118" s="447">
        <f t="shared" si="0"/>
        <v>0</v>
      </c>
      <c r="D118" s="447">
        <f t="shared" ca="1" si="9"/>
        <v>-18828.452866723848</v>
      </c>
      <c r="E118" s="447">
        <f t="shared" ca="1" si="1"/>
        <v>-4873158.1380592724</v>
      </c>
      <c r="F118" s="431"/>
      <c r="G118" s="459">
        <f t="shared" si="14"/>
        <v>10</v>
      </c>
      <c r="H118" s="459">
        <v>111</v>
      </c>
      <c r="I118" s="444">
        <f t="shared" ca="1" si="5"/>
        <v>1718279.7191436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7126.5978381824152</v>
      </c>
      <c r="L118" s="444">
        <f t="shared" ca="1" si="3"/>
        <v>1717510.0790019622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-4873158.1380592724</v>
      </c>
      <c r="C119" s="447">
        <f t="shared" si="0"/>
        <v>0</v>
      </c>
      <c r="D119" s="447">
        <f t="shared" ca="1" si="9"/>
        <v>-18828.452866723848</v>
      </c>
      <c r="E119" s="447">
        <f t="shared" ca="1" si="1"/>
        <v>-4891986.5909259962</v>
      </c>
      <c r="F119" s="431"/>
      <c r="G119" s="459">
        <f t="shared" si="14"/>
        <v>10</v>
      </c>
      <c r="H119" s="459">
        <v>112</v>
      </c>
      <c r="I119" s="444">
        <f t="shared" ca="1" si="5"/>
        <v>1717510.0790019622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7123.3910042589259</v>
      </c>
      <c r="L119" s="444">
        <f t="shared" ca="1" si="3"/>
        <v>1716737.232026401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-4891986.5909259962</v>
      </c>
      <c r="C120" s="447">
        <f t="shared" si="0"/>
        <v>0</v>
      </c>
      <c r="D120" s="447">
        <f t="shared" ca="1" si="9"/>
        <v>-18828.452866723848</v>
      </c>
      <c r="E120" s="447">
        <f t="shared" ca="1" si="1"/>
        <v>-4910815.04379272</v>
      </c>
      <c r="F120" s="431"/>
      <c r="G120" s="459">
        <f t="shared" si="14"/>
        <v>10</v>
      </c>
      <c r="H120" s="459">
        <v>113</v>
      </c>
      <c r="I120" s="444">
        <f t="shared" ca="1" si="5"/>
        <v>1716737.232026401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7120.1708085274204</v>
      </c>
      <c r="L120" s="444">
        <f t="shared" ca="1" si="3"/>
        <v>1715961.1648551081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-4910815.04379272</v>
      </c>
      <c r="C121" s="447">
        <f t="shared" si="0"/>
        <v>0</v>
      </c>
      <c r="D121" s="447">
        <f t="shared" ca="1" si="9"/>
        <v>-18828.452866723848</v>
      </c>
      <c r="E121" s="447">
        <f t="shared" ca="1" si="1"/>
        <v>-4929643.4966594437</v>
      </c>
      <c r="F121" s="431"/>
      <c r="G121" s="459">
        <f t="shared" si="14"/>
        <v>10</v>
      </c>
      <c r="H121" s="459">
        <v>114</v>
      </c>
      <c r="I121" s="444">
        <f t="shared" ca="1" si="5"/>
        <v>1715961.1648551081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7116.9371953136997</v>
      </c>
      <c r="L121" s="444">
        <f t="shared" ca="1" si="3"/>
        <v>1715181.8640706015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-4929643.4966594437</v>
      </c>
      <c r="C122" s="447">
        <f t="shared" si="0"/>
        <v>0</v>
      </c>
      <c r="D122" s="447">
        <f t="shared" ca="1" si="9"/>
        <v>-18828.452866723848</v>
      </c>
      <c r="E122" s="447">
        <f t="shared" ca="1" si="1"/>
        <v>-4948471.9495261675</v>
      </c>
      <c r="F122" s="431"/>
      <c r="G122" s="459">
        <f t="shared" si="14"/>
        <v>10</v>
      </c>
      <c r="H122" s="459">
        <v>115</v>
      </c>
      <c r="I122" s="444">
        <f t="shared" ca="1" si="5"/>
        <v>1715181.8640706015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7113.6901087115875</v>
      </c>
      <c r="L122" s="444">
        <f t="shared" ca="1" si="3"/>
        <v>1714399.3161994929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-4948471.9495261675</v>
      </c>
      <c r="C123" s="447">
        <f t="shared" si="0"/>
        <v>0</v>
      </c>
      <c r="D123" s="447">
        <f t="shared" ca="1" si="9"/>
        <v>-18828.452866723848</v>
      </c>
      <c r="E123" s="447">
        <f t="shared" ca="1" si="1"/>
        <v>-4967300.4023928912</v>
      </c>
      <c r="F123" s="431"/>
      <c r="G123" s="459">
        <f t="shared" si="14"/>
        <v>10</v>
      </c>
      <c r="H123" s="459">
        <v>116</v>
      </c>
      <c r="I123" s="444">
        <f t="shared" ca="1" si="5"/>
        <v>1714399.3161994929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7110.4294925819704</v>
      </c>
      <c r="L123" s="444">
        <f t="shared" ca="1" si="3"/>
        <v>1713613.5077122545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-4967300.4023928912</v>
      </c>
      <c r="C124" s="447">
        <f t="shared" si="0"/>
        <v>0</v>
      </c>
      <c r="D124" s="447">
        <f t="shared" ca="1" si="9"/>
        <v>-18828.452866723848</v>
      </c>
      <c r="E124" s="447">
        <f t="shared" ca="1" si="1"/>
        <v>-4986128.855259615</v>
      </c>
      <c r="F124" s="431"/>
      <c r="G124" s="459">
        <f t="shared" si="14"/>
        <v>10</v>
      </c>
      <c r="H124" s="459">
        <v>117</v>
      </c>
      <c r="I124" s="444">
        <f t="shared" ca="1" si="5"/>
        <v>1713613.5077122545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7107.1552905518092</v>
      </c>
      <c r="L124" s="444">
        <f t="shared" ca="1" si="3"/>
        <v>1712824.425022986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-4986128.855259615</v>
      </c>
      <c r="C125" s="447">
        <f t="shared" si="0"/>
        <v>0</v>
      </c>
      <c r="D125" s="447">
        <f t="shared" ca="1" si="9"/>
        <v>-18828.452866723848</v>
      </c>
      <c r="E125" s="447">
        <f t="shared" ca="1" si="1"/>
        <v>-5004957.3081263388</v>
      </c>
      <c r="F125" s="431"/>
      <c r="G125" s="459">
        <f t="shared" si="14"/>
        <v>10</v>
      </c>
      <c r="H125" s="459">
        <v>118</v>
      </c>
      <c r="I125" s="444">
        <f t="shared" ca="1" si="5"/>
        <v>1712824.425022986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7103.8674460131915</v>
      </c>
      <c r="L125" s="444">
        <f t="shared" ca="1" si="3"/>
        <v>1712032.054489179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-5004957.3081263388</v>
      </c>
      <c r="C126" s="447">
        <f t="shared" si="0"/>
        <v>0</v>
      </c>
      <c r="D126" s="447">
        <f t="shared" ca="1" si="9"/>
        <v>-18828.452866723848</v>
      </c>
      <c r="E126" s="447">
        <f t="shared" ca="1" si="1"/>
        <v>-5023785.7609930625</v>
      </c>
      <c r="F126" s="431"/>
      <c r="G126" s="459">
        <f t="shared" si="14"/>
        <v>10</v>
      </c>
      <c r="H126" s="459">
        <v>119</v>
      </c>
      <c r="I126" s="444">
        <f t="shared" ca="1" si="5"/>
        <v>1712032.054489179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7100.5659021223282</v>
      </c>
      <c r="L126" s="444">
        <f t="shared" ca="1" si="3"/>
        <v>1711236.3824114811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-5023785.7609930625</v>
      </c>
      <c r="C127" s="447">
        <f t="shared" si="0"/>
        <v>0</v>
      </c>
      <c r="D127" s="447">
        <f t="shared" ca="1" si="9"/>
        <v>-18828.452866723848</v>
      </c>
      <c r="E127" s="447">
        <f t="shared" ca="1" si="1"/>
        <v>-5042614.2138597863</v>
      </c>
      <c r="F127" s="431"/>
      <c r="G127" s="459">
        <f t="shared" si="14"/>
        <v>10</v>
      </c>
      <c r="H127" s="459">
        <v>120</v>
      </c>
      <c r="I127" s="444">
        <f t="shared" ca="1" si="5"/>
        <v>1711236.3824114811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7097.2506017985861</v>
      </c>
      <c r="L127" s="444">
        <f t="shared" ca="1" si="3"/>
        <v>1710437.3950334594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-5042614.2138597863</v>
      </c>
      <c r="C128" s="447">
        <f t="shared" si="0"/>
        <v>0</v>
      </c>
      <c r="D128" s="447">
        <f t="shared" ca="1" si="9"/>
        <v>-18828.452866723848</v>
      </c>
      <c r="E128" s="447">
        <f t="shared" ca="1" si="1"/>
        <v>-5061442.66672651</v>
      </c>
      <c r="F128" s="431"/>
      <c r="G128" s="459">
        <f>G127+1</f>
        <v>11</v>
      </c>
      <c r="H128" s="459">
        <v>121</v>
      </c>
      <c r="I128" s="444">
        <f t="shared" ca="1" si="5"/>
        <v>1710437.3950334594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7093.9214877234963</v>
      </c>
      <c r="L128" s="444">
        <f t="shared" ca="1" si="3"/>
        <v>1709635.0785413627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-5061442.66672651</v>
      </c>
      <c r="C129" s="447">
        <f t="shared" si="0"/>
        <v>0</v>
      </c>
      <c r="D129" s="447">
        <f t="shared" ca="1" si="9"/>
        <v>-18828.452866723848</v>
      </c>
      <c r="E129" s="447">
        <f t="shared" ca="1" si="1"/>
        <v>-5080271.1195932338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1709635.0785413627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7090.5785023397602</v>
      </c>
      <c r="L129" s="444">
        <f t="shared" ca="1" si="3"/>
        <v>1708829.4190638822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-5080271.1195932338</v>
      </c>
      <c r="C130" s="447">
        <f t="shared" si="0"/>
        <v>0</v>
      </c>
      <c r="D130" s="447">
        <f t="shared" ca="1" si="9"/>
        <v>-18828.452866723848</v>
      </c>
      <c r="E130" s="447">
        <f t="shared" ca="1" si="1"/>
        <v>-5099099.5724599576</v>
      </c>
      <c r="F130" s="431"/>
      <c r="G130" s="459">
        <f t="shared" si="15"/>
        <v>11</v>
      </c>
      <c r="H130" s="459">
        <v>123</v>
      </c>
      <c r="I130" s="444">
        <f t="shared" ca="1" si="5"/>
        <v>1708829.4190638822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7087.2215878502575</v>
      </c>
      <c r="L130" s="444">
        <f t="shared" ca="1" si="3"/>
        <v>1708020.4026719122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-5099099.5724599576</v>
      </c>
      <c r="C131" s="447">
        <f t="shared" si="0"/>
        <v>0</v>
      </c>
      <c r="D131" s="447">
        <f t="shared" ca="1" si="9"/>
        <v>-18828.452866723848</v>
      </c>
      <c r="E131" s="447">
        <f t="shared" ca="1" si="1"/>
        <v>-5117928.0253266813</v>
      </c>
      <c r="F131" s="431"/>
      <c r="G131" s="459">
        <f t="shared" si="15"/>
        <v>11</v>
      </c>
      <c r="H131" s="459">
        <v>124</v>
      </c>
      <c r="I131" s="444">
        <f t="shared" ca="1" si="5"/>
        <v>1708020.4026719122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7083.8506862170498</v>
      </c>
      <c r="L131" s="444">
        <f t="shared" ca="1" si="3"/>
        <v>1707208.0153783089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-5117928.0253266813</v>
      </c>
      <c r="C132" s="447">
        <f t="shared" si="0"/>
        <v>0</v>
      </c>
      <c r="D132" s="447">
        <f t="shared" ca="1" si="9"/>
        <v>-18828.452866723848</v>
      </c>
      <c r="E132" s="447">
        <f t="shared" ca="1" si="1"/>
        <v>-5136756.4781934051</v>
      </c>
      <c r="F132" s="431"/>
      <c r="G132" s="459">
        <f t="shared" si="15"/>
        <v>11</v>
      </c>
      <c r="H132" s="459">
        <v>125</v>
      </c>
      <c r="I132" s="444">
        <f t="shared" ca="1" si="5"/>
        <v>1707208.0153783089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7080.4657391603696</v>
      </c>
      <c r="L132" s="444">
        <f t="shared" ca="1" si="3"/>
        <v>1706392.243137649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-5136756.4781934051</v>
      </c>
      <c r="C133" s="447">
        <f t="shared" si="0"/>
        <v>0</v>
      </c>
      <c r="D133" s="447">
        <f t="shared" ca="1" si="9"/>
        <v>-18828.452866723848</v>
      </c>
      <c r="E133" s="447">
        <f t="shared" ca="1" si="1"/>
        <v>-5155584.9310601288</v>
      </c>
      <c r="F133" s="431"/>
      <c r="G133" s="459">
        <f t="shared" si="15"/>
        <v>11</v>
      </c>
      <c r="H133" s="459">
        <v>126</v>
      </c>
      <c r="I133" s="444">
        <f t="shared" ca="1" si="5"/>
        <v>1706392.243137649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7077.0666881576208</v>
      </c>
      <c r="L133" s="444">
        <f t="shared" ca="1" si="3"/>
        <v>1705573.0718459864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-5155584.9310601288</v>
      </c>
      <c r="C134" s="447">
        <f t="shared" si="0"/>
        <v>0</v>
      </c>
      <c r="D134" s="447">
        <f t="shared" ca="1" si="9"/>
        <v>-18828.452866723848</v>
      </c>
      <c r="E134" s="447">
        <f t="shared" ca="1" si="1"/>
        <v>-5174413.3839268526</v>
      </c>
      <c r="F134" s="431"/>
      <c r="G134" s="459">
        <f t="shared" si="15"/>
        <v>11</v>
      </c>
      <c r="H134" s="459">
        <v>127</v>
      </c>
      <c r="I134" s="444">
        <f t="shared" ca="1" si="5"/>
        <v>1705573.0718459864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7073.6534744423589</v>
      </c>
      <c r="L134" s="444">
        <f t="shared" ca="1" si="3"/>
        <v>1704750.4873406086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-5174413.3839268526</v>
      </c>
      <c r="C135" s="447">
        <f t="shared" si="0"/>
        <v>0</v>
      </c>
      <c r="D135" s="447">
        <f t="shared" ca="1" si="9"/>
        <v>-18828.452866723848</v>
      </c>
      <c r="E135" s="447">
        <f t="shared" ca="1" si="1"/>
        <v>-5193241.8367935764</v>
      </c>
      <c r="F135" s="431"/>
      <c r="G135" s="459">
        <f t="shared" si="15"/>
        <v>11</v>
      </c>
      <c r="H135" s="459">
        <v>128</v>
      </c>
      <c r="I135" s="444">
        <f t="shared" ca="1" si="5"/>
        <v>1704750.4873406086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7070.2260390032852</v>
      </c>
      <c r="L135" s="444">
        <f t="shared" ca="1" si="3"/>
        <v>1703924.4753997917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-5193241.8367935764</v>
      </c>
      <c r="C136" s="447">
        <f t="shared" si="0"/>
        <v>0</v>
      </c>
      <c r="D136" s="447">
        <f t="shared" ca="1" si="9"/>
        <v>-18828.452866723848</v>
      </c>
      <c r="E136" s="447">
        <f t="shared" ca="1" si="1"/>
        <v>-5212070.2896603001</v>
      </c>
      <c r="F136" s="431"/>
      <c r="G136" s="459">
        <f t="shared" si="15"/>
        <v>11</v>
      </c>
      <c r="H136" s="459">
        <v>129</v>
      </c>
      <c r="I136" s="444">
        <f t="shared" ca="1" si="5"/>
        <v>1703924.4753997917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7066.7843225832139</v>
      </c>
      <c r="L136" s="444">
        <f t="shared" ca="1" si="3"/>
        <v>1703095.0217425546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1703095.0217425546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7063.3282656780602</v>
      </c>
      <c r="L137" s="444">
        <f t="shared" ca="1" si="3"/>
        <v>1702262.1120284125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1702262.1120284125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7059.8578085358013</v>
      </c>
      <c r="L138" s="444">
        <f t="shared" ca="1" si="3"/>
        <v>1701425.731857128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1701425.731857128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7056.3728911554481</v>
      </c>
      <c r="L139" s="444">
        <f t="shared" ca="1" si="3"/>
        <v>1700585.8667684633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1700585.8667684633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7052.8734532860117</v>
      </c>
      <c r="L140" s="444">
        <f t="shared" ca="1" si="3"/>
        <v>1699742.5022419291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1699742.5022419291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7049.3594344254525</v>
      </c>
      <c r="L141" s="444">
        <f t="shared" ca="1" si="3"/>
        <v>1698895.6236965342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1698895.6236965342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7045.8307738196409</v>
      </c>
      <c r="L142" s="444">
        <f t="shared" ca="1" si="3"/>
        <v>1698045.2164905337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1698045.2164905337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7042.2874104613056</v>
      </c>
      <c r="L143" s="444">
        <f t="shared" ca="1" si="3"/>
        <v>1697191.2659211748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1697191.2659211748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7038.7292830889783</v>
      </c>
      <c r="L144" s="444">
        <f t="shared" ca="1" si="3"/>
        <v>1696333.7572244436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1696333.7572244436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7035.1563301859305</v>
      </c>
      <c r="L145" s="444">
        <f t="shared" ca="1" si="3"/>
        <v>1695472.6755748093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1695472.6755748093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7031.5684899791204</v>
      </c>
      <c r="L146" s="444">
        <f t="shared" ca="1" si="3"/>
        <v>1694608.0060849681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1694608.0060849681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7027.9657004381161</v>
      </c>
      <c r="L147" s="444">
        <f t="shared" ca="1" si="3"/>
        <v>1693739.7338055859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1693739.7338055859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7024.3478992740238</v>
      </c>
      <c r="L148" s="444">
        <f t="shared" ca="1" si="3"/>
        <v>1692867.8437250396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1692867.8437250396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7020.7150239384146</v>
      </c>
      <c r="L149" s="444">
        <f t="shared" ca="1" si="3"/>
        <v>1691992.3207691577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1691992.3207691577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7017.0670116222391</v>
      </c>
      <c r="L150" s="444">
        <f t="shared" ca="1" si="3"/>
        <v>1691113.1498009597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1691113.1498009597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7013.4037992547483</v>
      </c>
      <c r="L151" s="444">
        <f t="shared" ca="1" si="3"/>
        <v>1690230.3156203942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1690230.3156203942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7009.7253235023927</v>
      </c>
      <c r="L152" s="444">
        <f t="shared" ca="1" si="3"/>
        <v>1689343.8029640764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1689343.8029640764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7006.0315207677331</v>
      </c>
      <c r="L153" s="444">
        <f t="shared" ca="1" si="3"/>
        <v>1688453.596505024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1688453.596505024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7002.3223271883489</v>
      </c>
      <c r="L154" s="444">
        <f t="shared" ca="1" si="3"/>
        <v>1687559.6808523922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1687559.6808523922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6998.5976786357169</v>
      </c>
      <c r="L155" s="444">
        <f t="shared" ca="1" si="3"/>
        <v>1686662.0405512077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1686662.0405512077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6994.8575107141141</v>
      </c>
      <c r="L156" s="444">
        <f t="shared" ca="1" si="3"/>
        <v>1685760.6600821016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1685760.6600821016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6991.1017587595061</v>
      </c>
      <c r="L157" s="444">
        <f t="shared" ca="1" si="3"/>
        <v>1684855.5238610408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1684855.5238610408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6987.3303578384193</v>
      </c>
      <c r="L158" s="444">
        <f t="shared" ca="1" si="3"/>
        <v>1683946.616239059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1683946.616239059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6983.5432427468286</v>
      </c>
      <c r="L159" s="444">
        <f t="shared" ca="1" si="3"/>
        <v>1683033.9215019855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1683033.9215019855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6979.7403480090225</v>
      </c>
      <c r="L160" s="444">
        <f t="shared" ca="1" si="3"/>
        <v>1682117.4238701742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1682117.4238701742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6975.9216078764748</v>
      </c>
      <c r="L161" s="444">
        <f t="shared" ca="1" si="3"/>
        <v>1681197.1074982304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1681197.1074982304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6972.0869563267097</v>
      </c>
      <c r="L162" s="444">
        <f t="shared" ca="1" si="3"/>
        <v>1680272.9564747368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1680272.9564747368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6968.2363270621508</v>
      </c>
      <c r="L163" s="444">
        <f t="shared" ca="1" si="3"/>
        <v>1679344.9548219787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1679344.9548219787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6964.3696535089921</v>
      </c>
      <c r="L164" s="444">
        <f t="shared" ca="1" si="3"/>
        <v>1678413.0864956675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1678413.0864956675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6960.4868688160313</v>
      </c>
      <c r="L165" s="444">
        <f t="shared" ca="1" si="3"/>
        <v>1677477.3353846632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1677477.3353846632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6956.5879058535111</v>
      </c>
      <c r="L166" s="444">
        <f t="shared" ca="1" si="3"/>
        <v>1676537.6853106965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1676537.6853106965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6952.6726972119841</v>
      </c>
      <c r="L167" s="444">
        <f t="shared" ca="1" si="3"/>
        <v>1675594.1200280883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1675594.1200280883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6948.7411752011167</v>
      </c>
      <c r="L168" s="444">
        <f t="shared" ca="1" si="3"/>
        <v>1674646.6232234691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1674646.6232234691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6944.7932718485372</v>
      </c>
      <c r="L169" s="444">
        <f t="shared" ca="1" si="3"/>
        <v>1673695.1785154974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1673695.1785154974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6940.8289188986546</v>
      </c>
      <c r="L170" s="444">
        <f t="shared" ca="1" si="3"/>
        <v>1672739.7694545758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1672739.7694545758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6936.8480478114825</v>
      </c>
      <c r="L171" s="444">
        <f t="shared" ca="1" si="3"/>
        <v>1671780.3795225671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1671780.3795225671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6932.850589761445</v>
      </c>
      <c r="L172" s="444">
        <f t="shared" ca="1" si="3"/>
        <v>1670816.9921325084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1670816.9921325084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6928.8364756362007</v>
      </c>
      <c r="L173" s="444">
        <f t="shared" ca="1" si="3"/>
        <v>1669849.5906283243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1669849.5906283243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6924.8056360354349</v>
      </c>
      <c r="L174" s="444">
        <f t="shared" ca="1" si="3"/>
        <v>1668878.1582845396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1668878.1582845396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6920.7580012696644</v>
      </c>
      <c r="L175" s="444">
        <f t="shared" ca="1" si="3"/>
        <v>1667902.6783059891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1667902.6783059891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6916.6935013590364</v>
      </c>
      <c r="L176" s="444">
        <f t="shared" ca="1" si="3"/>
        <v>1666923.133827528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1666923.133827528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6912.6120660321167</v>
      </c>
      <c r="L177" s="444">
        <f t="shared" ca="1" si="3"/>
        <v>1665939.5079137399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1665939.5079137399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6908.5136247246655</v>
      </c>
      <c r="L178" s="444">
        <f t="shared" ca="1" si="3"/>
        <v>1664951.7835586444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1664951.7835586444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6904.3981065784328</v>
      </c>
      <c r="L179" s="444">
        <f t="shared" ca="1" si="3"/>
        <v>1663959.9436854026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1663959.9436854026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6900.2654404399254</v>
      </c>
      <c r="L180" s="444">
        <f t="shared" ca="1" si="3"/>
        <v>1662963.9711460224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1662963.9711460224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6896.115554859176</v>
      </c>
      <c r="L181" s="444">
        <f t="shared" ca="1" si="3"/>
        <v>1661963.8487210614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1661963.8487210614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6891.9483780885048</v>
      </c>
      <c r="L182" s="444">
        <f t="shared" ca="1" si="3"/>
        <v>1660959.5591193296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1660959.5591193296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6887.7638380812878</v>
      </c>
      <c r="L183" s="444">
        <f t="shared" ca="1" si="3"/>
        <v>1659951.0849775907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1659951.0849775907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6883.5618624907102</v>
      </c>
      <c r="L184" s="444">
        <f t="shared" ca="1" si="3"/>
        <v>1658938.4088602611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1658938.4088602611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6879.3423786685034</v>
      </c>
      <c r="L185" s="444">
        <f t="shared" ca="1" si="3"/>
        <v>1657921.5132591093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1657921.5132591093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6875.1053136637047</v>
      </c>
      <c r="L186" s="444">
        <f t="shared" ca="1" si="3"/>
        <v>1656900.3805929527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1656900.3805929527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6870.8505942213851</v>
      </c>
      <c r="L187" s="444">
        <f t="shared" ca="1" si="3"/>
        <v>1655874.9932073539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1655874.9932073539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6866.5781467813904</v>
      </c>
      <c r="L188" s="444">
        <f t="shared" ca="1" si="3"/>
        <v>1654845.3333743149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1654845.3333743149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6862.2878974770611</v>
      </c>
      <c r="L189" s="444">
        <f t="shared" ca="1" si="3"/>
        <v>1653811.3832919719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1653811.3832919719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6857.9797721339637</v>
      </c>
      <c r="L190" s="444">
        <f t="shared" ca="1" si="3"/>
        <v>1652773.1250842856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1652773.1250842856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6853.6536962686059</v>
      </c>
      <c r="L191" s="444">
        <f t="shared" ca="1" si="3"/>
        <v>1651730.540800734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1651730.540800734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6849.3095950871411</v>
      </c>
      <c r="L192" s="444">
        <f t="shared" ca="1" si="3"/>
        <v>1650683.6124160008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1650683.6124160008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6844.9473934840853</v>
      </c>
      <c r="L193" s="444">
        <f t="shared" ca="1" si="3"/>
        <v>1649632.3218296648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1649632.3218296648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6840.5670160410182</v>
      </c>
      <c r="L194" s="444">
        <f t="shared" ca="1" si="3"/>
        <v>1648576.6508658854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1648576.6508658854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6836.1683870252718</v>
      </c>
      <c r="L195" s="444">
        <f t="shared" ca="1" si="3"/>
        <v>1647516.5812730906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1647516.5812730906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6831.7514303886264</v>
      </c>
      <c r="L196" s="444">
        <f t="shared" ca="1" si="3"/>
        <v>1646452.0947236589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1646452.0947236589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6827.3160697659932</v>
      </c>
      <c r="L197" s="444">
        <f t="shared" ca="1" si="3"/>
        <v>1645383.1728136046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1645383.1728136046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6822.8622284741014</v>
      </c>
      <c r="L198" s="444">
        <f t="shared" ca="1" si="3"/>
        <v>1644309.7970622585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1644309.7970622585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6818.389829510159</v>
      </c>
      <c r="L199" s="444">
        <f t="shared" ca="1" si="3"/>
        <v>1643231.9489119484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1643231.9489119484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6813.8987955505336</v>
      </c>
      <c r="L200" s="444">
        <f t="shared" ca="1" si="3"/>
        <v>1642149.6097276786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1642149.6097276786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6809.3890489494088</v>
      </c>
      <c r="L201" s="444">
        <f t="shared" ca="1" si="3"/>
        <v>1641062.7607968077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1641062.7607968077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6804.8605117374473</v>
      </c>
      <c r="L202" s="444">
        <f t="shared" ca="1" si="3"/>
        <v>1639971.3833287249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1639971.3833287249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6800.3131056204356</v>
      </c>
      <c r="L203" s="444">
        <f t="shared" ca="1" si="3"/>
        <v>1638875.4584545251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1638875.4584545251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6795.7467519779366</v>
      </c>
      <c r="L204" s="444">
        <f t="shared" ca="1" si="3"/>
        <v>1637774.9672266827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1637774.9672266827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6791.1613718619265</v>
      </c>
      <c r="L205" s="444">
        <f t="shared" ca="1" si="3"/>
        <v>1636669.8906187243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1636669.8906187243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6786.5568859954337</v>
      </c>
      <c r="L206" s="444">
        <f t="shared" ca="1" si="3"/>
        <v>1635560.2095248995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1635560.2095248995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6781.9332147711639</v>
      </c>
      <c r="L207" s="444">
        <f t="shared" ca="1" si="3"/>
        <v>1634445.9047598504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1634445.9047598504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6777.2902782501251</v>
      </c>
      <c r="L208" s="444">
        <f t="shared" ca="1" si="3"/>
        <v>1633326.9570582802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1633326.9570582802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6772.6279961602495</v>
      </c>
      <c r="L209" s="444">
        <f t="shared" ca="1" si="3"/>
        <v>1632203.3470746202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1632203.3470746202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6767.9462878949998</v>
      </c>
      <c r="L210" s="444">
        <f t="shared" ca="1" si="3"/>
        <v>1631075.055382695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1631075.055382695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6763.2450725119779</v>
      </c>
      <c r="L211" s="444">
        <f t="shared" ca="1" si="3"/>
        <v>1629942.0624753868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1629942.0624753868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6758.5242687315267</v>
      </c>
      <c r="L212" s="444">
        <f t="shared" ca="1" si="3"/>
        <v>1628804.348764298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1628804.348764298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6753.7837949353243</v>
      </c>
      <c r="L213" s="444">
        <f t="shared" ca="1" si="3"/>
        <v>1627661.8945794131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1627661.8945794131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6749.0235691649705</v>
      </c>
      <c r="L214" s="444">
        <f t="shared" ca="1" si="3"/>
        <v>1626514.6801687579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1626514.6801687579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6744.2435091205734</v>
      </c>
      <c r="L215" s="444">
        <f t="shared" ca="1" si="3"/>
        <v>1625362.6856980582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1625362.6856980582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6739.4435321593246</v>
      </c>
      <c r="L216" s="444">
        <f t="shared" ca="1" si="3"/>
        <v>1624205.8912503973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1624205.8912503973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6734.6235552940707</v>
      </c>
      <c r="L217" s="444">
        <f t="shared" ca="1" si="3"/>
        <v>1623044.2768258711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1623044.2768258711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6729.7834951918785</v>
      </c>
      <c r="L218" s="444">
        <f t="shared" ca="1" si="3"/>
        <v>1621877.8223412428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1621877.8223412428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6724.9232681725944</v>
      </c>
      <c r="L219" s="444">
        <f t="shared" ca="1" si="3"/>
        <v>1620706.5076295952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1620706.5076295952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6720.0427902073961</v>
      </c>
      <c r="L220" s="444">
        <f t="shared" ca="1" si="3"/>
        <v>1619530.3124399823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1619530.3124399823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6715.1419769173417</v>
      </c>
      <c r="L221" s="444">
        <f t="shared" ca="1" si="3"/>
        <v>1618349.2164370795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1618349.2164370795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6710.2207435719138</v>
      </c>
      <c r="L222" s="444">
        <f t="shared" ca="1" si="3"/>
        <v>1617163.1992008311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1617163.1992008311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6705.2790050875456</v>
      </c>
      <c r="L223" s="444">
        <f t="shared" ca="1" si="3"/>
        <v>1615972.2402260983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1615972.2402260983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6700.3166760261583</v>
      </c>
      <c r="L224" s="444">
        <f t="shared" ca="1" si="3"/>
        <v>1614776.3189223043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1614776.3189223043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6695.3336705936836</v>
      </c>
      <c r="L225" s="444">
        <f t="shared" ca="1" si="3"/>
        <v>1613575.4146130779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1613575.4146130779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6690.329902638573</v>
      </c>
      <c r="L226" s="444">
        <f t="shared" ca="1" si="3"/>
        <v>1612369.5065358963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1612369.5065358963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6685.3052856503173</v>
      </c>
      <c r="L227" s="444">
        <f t="shared" ca="1" si="3"/>
        <v>1611158.5738417264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1611158.5738417264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6680.2597327579424</v>
      </c>
      <c r="L228" s="444">
        <f t="shared" ca="1" si="3"/>
        <v>1609942.5955946641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1609942.5955946641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6675.1931567285164</v>
      </c>
      <c r="L229" s="444">
        <f t="shared" ca="1" si="3"/>
        <v>1608721.5507715724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1608721.5507715724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6670.1054699656343</v>
      </c>
      <c r="L230" s="444">
        <f t="shared" ca="1" si="3"/>
        <v>1607495.4182617178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1607495.4182617178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6664.9965845079059</v>
      </c>
      <c r="L231" s="444">
        <f t="shared" ca="1" si="3"/>
        <v>1606264.1768664054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1606264.1768664054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6659.8664120274379</v>
      </c>
      <c r="L232" s="444">
        <f t="shared" ca="1" si="3"/>
        <v>1605027.8052986127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1605027.8052986127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6654.7148638283015</v>
      </c>
      <c r="L233" s="444">
        <f t="shared" ca="1" si="3"/>
        <v>1603786.2821826208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1603786.2821826208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6649.541850845002</v>
      </c>
      <c r="L234" s="444">
        <f t="shared" ca="1" si="3"/>
        <v>1602539.5860536457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1602539.5860536457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6644.3472836409392</v>
      </c>
      <c r="L235" s="444">
        <f t="shared" ca="1" si="3"/>
        <v>1601287.6953574663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1601287.6953574663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6639.1310724068589</v>
      </c>
      <c r="L236" s="444">
        <f t="shared" ca="1" si="3"/>
        <v>1600030.588450053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1600030.588450053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6633.8931269593031</v>
      </c>
      <c r="L237" s="444">
        <f t="shared" ca="1" si="3"/>
        <v>1598768.243597192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1598768.243597192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6628.6333567390493</v>
      </c>
      <c r="L238" s="444">
        <f t="shared" ca="1" si="3"/>
        <v>1597500.6389741108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1597500.6389741108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6623.351670809544</v>
      </c>
      <c r="L239" s="444">
        <f t="shared" ca="1" si="3"/>
        <v>1596227.7526651002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1596227.7526651002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6618.0479778553326</v>
      </c>
      <c r="L240" s="444">
        <f t="shared" ca="1" si="3"/>
        <v>1594949.5626631354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1594949.5626631354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6612.7221861804792</v>
      </c>
      <c r="L241" s="444">
        <f t="shared" ca="1" si="3"/>
        <v>1593666.0468694957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1593666.0468694957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6607.3742037069806</v>
      </c>
      <c r="L242" s="444">
        <f t="shared" ca="1" si="3"/>
        <v>1592377.1830933825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1592377.1830933825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6602.0039379731761</v>
      </c>
      <c r="L243" s="444">
        <f t="shared" ca="1" si="3"/>
        <v>1591082.9490515355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1591082.9490515355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6596.6112961321469</v>
      </c>
      <c r="L244" s="444">
        <f t="shared" ca="1" si="3"/>
        <v>1589783.3223678474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1589783.3223678474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6591.1961849501131</v>
      </c>
      <c r="L245" s="444">
        <f t="shared" ca="1" si="3"/>
        <v>1588478.2805729774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1588478.2805729774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6585.7585108048215</v>
      </c>
      <c r="L246" s="444">
        <f t="shared" ca="1" si="3"/>
        <v>1587167.8011039619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1587167.8011039619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6580.2981796839231</v>
      </c>
      <c r="L247" s="444">
        <f t="shared" ca="1" si="3"/>
        <v>1585851.8613038256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1585851.8613038256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6574.8150971833556</v>
      </c>
      <c r="L248" s="444">
        <f t="shared" ca="1" si="3"/>
        <v>1584530.4384211889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1584530.4384211889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6569.3091685057025</v>
      </c>
      <c r="L249" s="444">
        <f t="shared" ca="1" si="3"/>
        <v>1583203.5096098743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1583203.5096098743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6563.7802984585587</v>
      </c>
      <c r="L250" s="444">
        <f t="shared" ca="1" si="3"/>
        <v>1581871.0519285128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1581871.0519285128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6558.2283914528853</v>
      </c>
      <c r="L251" s="444">
        <f t="shared" ca="1" si="3"/>
        <v>1580533.0423401454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1580533.0423401454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6552.6533515013552</v>
      </c>
      <c r="L252" s="444">
        <f t="shared" ca="1" si="3"/>
        <v>1579189.4577118265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1579189.4577118265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6547.0550822166933</v>
      </c>
      <c r="L253" s="444">
        <f t="shared" ca="1" si="3"/>
        <v>1577840.2748142229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1577840.2748142229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6541.4334868100113</v>
      </c>
      <c r="L254" s="444">
        <f t="shared" ca="1" si="3"/>
        <v>1576485.4703212127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1576485.4703212127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6535.7884680891348</v>
      </c>
      <c r="L255" s="444">
        <f t="shared" ca="1" si="3"/>
        <v>1575125.0208094816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1575125.0208094816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6530.119928456922</v>
      </c>
      <c r="L256" s="444">
        <f t="shared" ca="1" si="3"/>
        <v>1573758.9027581182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1573758.9027581182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6524.4277699095746</v>
      </c>
      <c r="L257" s="444">
        <f t="shared" ca="1" si="3"/>
        <v>1572387.0925482076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1572387.0925482076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6518.7118940349474</v>
      </c>
      <c r="L258" s="444">
        <f t="shared" ca="1" si="3"/>
        <v>1571009.5664624223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1571009.5664624223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6512.972202010842</v>
      </c>
      <c r="L259" s="444">
        <f t="shared" ca="1" si="3"/>
        <v>1569626.3006846129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1569626.3006846129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6507.208594603303</v>
      </c>
      <c r="L260" s="444">
        <f t="shared" ca="1" si="3"/>
        <v>1568237.2712993959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1568237.2712993959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6501.4209721648986</v>
      </c>
      <c r="L261" s="444">
        <f t="shared" ca="1" si="3"/>
        <v>1566842.4542917407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1566842.4542917407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6495.6092346330015</v>
      </c>
      <c r="L262" s="444">
        <f t="shared" ca="1" si="3"/>
        <v>1565441.8255465534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1565441.8255465534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6489.7732815280542</v>
      </c>
      <c r="L263" s="444">
        <f t="shared" ref="L263:L517" ca="1" si="28">I263-J263+K263</f>
        <v>1564035.3608482613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1564035.3608482613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6483.9130119518377</v>
      </c>
      <c r="L264" s="444">
        <f t="shared" ca="1" si="28"/>
        <v>1562623.0358803929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1562623.0358803929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6478.028324585719</v>
      </c>
      <c r="L265" s="444">
        <f t="shared" ca="1" si="28"/>
        <v>1561204.8262251583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1561204.8262251583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6472.1191176889088</v>
      </c>
      <c r="L266" s="444">
        <f t="shared" ca="1" si="28"/>
        <v>1559780.7073630269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1559780.7073630269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6466.1852890966948</v>
      </c>
      <c r="L267" s="444">
        <f t="shared" ca="1" si="28"/>
        <v>1558350.6546723035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1558350.6546723035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6460.2267362186803</v>
      </c>
      <c r="L268" s="444">
        <f t="shared" ca="1" si="28"/>
        <v>1556914.6434287019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1556914.6434287019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6454.2433560370073</v>
      </c>
      <c r="L269" s="444">
        <f t="shared" ca="1" si="28"/>
        <v>1555472.6488049186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1555472.6488049186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6448.2350451045768</v>
      </c>
      <c r="L270" s="444">
        <f t="shared" ca="1" si="28"/>
        <v>1554024.6458702029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1554024.6458702029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6442.2016995432614</v>
      </c>
      <c r="L271" s="444">
        <f t="shared" ca="1" si="28"/>
        <v>1552570.609589926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1552570.609589926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6436.1432150421069</v>
      </c>
      <c r="L272" s="444">
        <f t="shared" ca="1" si="28"/>
        <v>1551110.5148251478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1551110.5148251478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6430.0594868555318</v>
      </c>
      <c r="L273" s="444">
        <f t="shared" ca="1" si="28"/>
        <v>1549644.3363321831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1549644.3363321831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6423.9504098015123</v>
      </c>
      <c r="L274" s="444">
        <f t="shared" ca="1" si="28"/>
        <v>1548172.0487621643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1548172.0487621643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6417.8158782597666</v>
      </c>
      <c r="L275" s="444">
        <f t="shared" ca="1" si="28"/>
        <v>1546693.6266606038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1546693.6266606038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6411.6557861699312</v>
      </c>
      <c r="L276" s="444">
        <f t="shared" ca="1" si="28"/>
        <v>1545209.0444669535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1545209.0444669535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6405.4700270297217</v>
      </c>
      <c r="L277" s="444">
        <f t="shared" ca="1" si="28"/>
        <v>1543718.276514163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1543718.276514163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6399.258493893095</v>
      </c>
      <c r="L278" s="444">
        <f t="shared" ca="1" si="28"/>
        <v>1542221.2970282359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1542221.2970282359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6393.0210793683982</v>
      </c>
      <c r="L279" s="444">
        <f t="shared" ca="1" si="28"/>
        <v>1540718.0801277841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1540718.0801277841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6386.7576756165163</v>
      </c>
      <c r="L280" s="444">
        <f t="shared" ca="1" si="28"/>
        <v>1539208.5998235804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1539208.5998235804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6380.468174349</v>
      </c>
      <c r="L281" s="444">
        <f t="shared" ca="1" si="28"/>
        <v>1537692.8300181092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1537692.8300181092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6374.1524668262036</v>
      </c>
      <c r="L282" s="444">
        <f t="shared" ca="1" si="28"/>
        <v>1536170.7445051151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1536170.7445051151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6367.8104438553955</v>
      </c>
      <c r="L283" s="444">
        <f t="shared" ca="1" si="28"/>
        <v>1534642.3169691502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1534642.3169691502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6361.4419957888749</v>
      </c>
      <c r="L284" s="444">
        <f t="shared" ca="1" si="28"/>
        <v>1533107.5209851188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1533107.5209851188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6355.0470125220772</v>
      </c>
      <c r="L285" s="444">
        <f t="shared" ca="1" si="28"/>
        <v>1531566.3300178207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1531566.3300178207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6348.6253834916688</v>
      </c>
      <c r="L286" s="444">
        <f t="shared" ca="1" si="28"/>
        <v>1530018.7174214921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1530018.7174214921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6342.1769976736323</v>
      </c>
      <c r="L287" s="444">
        <f t="shared" ca="1" si="28"/>
        <v>1528464.6564393456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1528464.6564393456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6335.7017435813559</v>
      </c>
      <c r="L288" s="444">
        <f t="shared" ca="1" si="28"/>
        <v>1526904.1202031067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1526904.1202031067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6329.1995092636935</v>
      </c>
      <c r="L289" s="444">
        <f t="shared" ca="1" si="28"/>
        <v>1525337.0817325502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1525337.0817325502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6322.6701823030417</v>
      </c>
      <c r="L290" s="444">
        <f t="shared" ca="1" si="28"/>
        <v>1523763.513935033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1523763.513935033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6316.1136498133865</v>
      </c>
      <c r="L291" s="444">
        <f t="shared" ca="1" si="28"/>
        <v>1522183.3896050262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1522183.3896050262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6309.5297984383578</v>
      </c>
      <c r="L292" s="444">
        <f t="shared" ca="1" si="28"/>
        <v>1520596.6814236443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1520596.6814236443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6302.9185143492668</v>
      </c>
      <c r="L293" s="444">
        <f t="shared" ca="1" si="28"/>
        <v>1519003.3619581733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1519003.3619581733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6296.2796832431377</v>
      </c>
      <c r="L294" s="444">
        <f t="shared" ca="1" si="28"/>
        <v>1517403.4036615964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1517403.4036615964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6289.613190340734</v>
      </c>
      <c r="L295" s="444">
        <f t="shared" ca="1" si="28"/>
        <v>1515796.7788721169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1515796.7788721169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6282.9189203845699</v>
      </c>
      <c r="L296" s="444">
        <f t="shared" ca="1" si="28"/>
        <v>1514183.4598126812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1514183.4598126812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6276.1967576369207</v>
      </c>
      <c r="L297" s="444">
        <f t="shared" ca="1" si="28"/>
        <v>1512563.4185904979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1512563.4185904979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6269.446585877824</v>
      </c>
      <c r="L298" s="444">
        <f t="shared" ca="1" si="28"/>
        <v>1510936.6271965555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1510936.6271965555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6262.6682884030633</v>
      </c>
      <c r="L299" s="444">
        <f t="shared" ca="1" si="28"/>
        <v>1509303.0575051382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1509303.0575051382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6255.8617480221583</v>
      </c>
      <c r="L300" s="444">
        <f t="shared" ca="1" si="28"/>
        <v>1507662.6812733402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1507662.6812733402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6249.0268470563333</v>
      </c>
      <c r="L301" s="444">
        <f t="shared" ca="1" si="28"/>
        <v>1506015.4701405764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1506015.4701405764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6242.1634673364842</v>
      </c>
      <c r="L302" s="444">
        <f t="shared" ca="1" si="28"/>
        <v>1504361.3956280926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1504361.3956280926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6235.2714902011348</v>
      </c>
      <c r="L303" s="444">
        <f t="shared" ca="1" si="28"/>
        <v>1502700.4291384735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1502700.4291384735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6228.3507964943883</v>
      </c>
      <c r="L304" s="444">
        <f t="shared" ca="1" si="28"/>
        <v>1501032.5419551476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1501032.5419551476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6221.4012665638638</v>
      </c>
      <c r="L305" s="444">
        <f t="shared" ca="1" si="28"/>
        <v>1499357.7052418913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1499357.7052418913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6214.4227802586292</v>
      </c>
      <c r="L306" s="444">
        <f t="shared" ca="1" si="28"/>
        <v>1497675.8900423297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1497675.8900423297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6207.4152169271229</v>
      </c>
      <c r="L307" s="444">
        <f t="shared" ca="1" si="28"/>
        <v>1495987.0672794366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1495987.0672794366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6200.3784554150679</v>
      </c>
      <c r="L308" s="444">
        <f t="shared" ca="1" si="28"/>
        <v>1494291.2077550315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1494291.2077550315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6193.31237406338</v>
      </c>
      <c r="L309" s="444">
        <f t="shared" ca="1" si="28"/>
        <v>1492588.2821492746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1492588.2821492746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6186.2168507060596</v>
      </c>
      <c r="L310" s="444">
        <f t="shared" ca="1" si="28"/>
        <v>1490878.2610201605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1490878.2610201605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6179.0917626680848</v>
      </c>
      <c r="L311" s="444">
        <f t="shared" ca="1" si="28"/>
        <v>1489161.1148030083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1489161.1148030083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6171.9369867632831</v>
      </c>
      <c r="L312" s="444">
        <f t="shared" ca="1" si="28"/>
        <v>1487436.8138099513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1487436.8138099513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6164.7523992922124</v>
      </c>
      <c r="L313" s="444">
        <f t="shared" ca="1" si="28"/>
        <v>1485705.3282294234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1485705.3282294234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6157.5378760400126</v>
      </c>
      <c r="L314" s="444">
        <f t="shared" ca="1" si="28"/>
        <v>1483966.6281256431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1483966.6281256431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6150.2932922742621</v>
      </c>
      <c r="L315" s="444">
        <f t="shared" ca="1" si="28"/>
        <v>1482220.6834380971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1482220.6834380971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6143.0185227428201</v>
      </c>
      <c r="L316" s="444">
        <f t="shared" ca="1" si="28"/>
        <v>1480467.4639810198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1480467.4639810198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6135.7134416716644</v>
      </c>
      <c r="L317" s="444">
        <f t="shared" ca="1" si="28"/>
        <v>1478706.9394428711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1478706.9394428711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6128.3779227627119</v>
      </c>
      <c r="L318" s="444">
        <f t="shared" ca="1" si="28"/>
        <v>1476939.0793858136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1476939.0793858136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6121.0118391916385</v>
      </c>
      <c r="L319" s="444">
        <f t="shared" ca="1" si="28"/>
        <v>1475163.853245185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1475163.853245185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6113.6150636056864</v>
      </c>
      <c r="L320" s="444">
        <f t="shared" ca="1" si="28"/>
        <v>1473381.2303289704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1473381.2303289704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6106.1874681214586</v>
      </c>
      <c r="L321" s="444">
        <f t="shared" ca="1" si="28"/>
        <v>1471591.1798172717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1471591.1798172717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6098.7289243227142</v>
      </c>
      <c r="L322" s="444">
        <f t="shared" ca="1" si="28"/>
        <v>1469793.6707617741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1469793.6707617741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6091.2393032581413</v>
      </c>
      <c r="L323" s="444">
        <f t="shared" ca="1" si="28"/>
        <v>1467988.6720852121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1467988.6720852121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6083.7184754391328</v>
      </c>
      <c r="L324" s="444">
        <f t="shared" ca="1" si="28"/>
        <v>1466176.152580831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1466176.152580831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6076.1663108375451</v>
      </c>
      <c r="L325" s="444">
        <f t="shared" ca="1" si="28"/>
        <v>1464356.0809118482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1464356.0809118482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6068.5826788834502</v>
      </c>
      <c r="L326" s="444">
        <f t="shared" ca="1" si="28"/>
        <v>1462528.4256109113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1462528.4256109113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6060.9674484628795</v>
      </c>
      <c r="L327" s="444">
        <f t="shared" ca="1" si="28"/>
        <v>1460693.1550795541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1460693.1550795541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6053.3204879155574</v>
      </c>
      <c r="L328" s="444">
        <f t="shared" ca="1" si="28"/>
        <v>1458850.2375876494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1458850.2375876494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6045.6416650326209</v>
      </c>
      <c r="L329" s="444">
        <f t="shared" ca="1" si="28"/>
        <v>1456999.6412728617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1456999.6412728617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6037.9308470543392</v>
      </c>
      <c r="L330" s="444">
        <f t="shared" ca="1" si="28"/>
        <v>1455141.3341400959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1455141.3341400959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6030.1879006678155</v>
      </c>
      <c r="L331" s="444">
        <f t="shared" ca="1" si="28"/>
        <v>1453275.2840609434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1453275.2840609434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6022.4126920046801</v>
      </c>
      <c r="L332" s="444">
        <f t="shared" ca="1" si="28"/>
        <v>1451401.4587731278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1451401.4587731278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6014.6050866387814</v>
      </c>
      <c r="L333" s="444">
        <f t="shared" ca="1" si="28"/>
        <v>1449519.8258799464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1449519.8258799464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6006.7649495838587</v>
      </c>
      <c r="L334" s="444">
        <f t="shared" ca="1" si="28"/>
        <v>1447630.35284971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1447630.35284971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5998.8921452912073</v>
      </c>
      <c r="L335" s="444">
        <f t="shared" ca="1" si="28"/>
        <v>1445733.007015181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1445733.007015181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5990.9865376473363</v>
      </c>
      <c r="L336" s="444">
        <f t="shared" ca="1" si="28"/>
        <v>1443827.7555730082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1443827.7555730082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5983.0479899716165</v>
      </c>
      <c r="L337" s="444">
        <f t="shared" ca="1" si="28"/>
        <v>1441914.5655831597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1441914.5655831597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5975.0763650139143</v>
      </c>
      <c r="L338" s="444">
        <f t="shared" ca="1" si="28"/>
        <v>1439993.4039683533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1439993.4039683533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5967.0715249522209</v>
      </c>
      <c r="L339" s="444">
        <f t="shared" ca="1" si="28"/>
        <v>1438064.2375134854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1438064.2375134854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5959.0333313902711</v>
      </c>
      <c r="L340" s="444">
        <f t="shared" ca="1" si="28"/>
        <v>1436127.0328650554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1436127.0328650554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5950.9616453551462</v>
      </c>
      <c r="L341" s="444">
        <f t="shared" ca="1" si="28"/>
        <v>1434181.7565305904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1434181.7565305904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5942.8563272948759</v>
      </c>
      <c r="L342" s="444">
        <f t="shared" ca="1" si="28"/>
        <v>1432228.374878065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1432228.374878065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5934.71723707602</v>
      </c>
      <c r="L343" s="444">
        <f t="shared" ca="1" si="28"/>
        <v>1430266.8541353208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1430266.8541353208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5926.5442339812525</v>
      </c>
      <c r="L344" s="444">
        <f t="shared" ca="1" si="28"/>
        <v>1428297.1603894818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1428297.1603894818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5918.3371767069229</v>
      </c>
      <c r="L345" s="444">
        <f t="shared" ca="1" si="28"/>
        <v>1426319.2595863685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1426319.2595863685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5910.0959233606172</v>
      </c>
      <c r="L346" s="444">
        <f t="shared" ca="1" si="28"/>
        <v>1424333.1175299089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1424333.1175299089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5901.8203314587026</v>
      </c>
      <c r="L347" s="444">
        <f t="shared" ca="1" si="28"/>
        <v>1422338.6998815474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1422338.6998815474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5893.5102579238628</v>
      </c>
      <c r="L348" s="444">
        <f t="shared" ca="1" si="28"/>
        <v>1420335.9721596511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1420335.9721596511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5885.1655590826285</v>
      </c>
      <c r="L349" s="444">
        <f t="shared" ca="1" si="28"/>
        <v>1418324.8997389134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1418324.8997389134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5876.7860906628885</v>
      </c>
      <c r="L350" s="444">
        <f t="shared" ca="1" si="28"/>
        <v>1416305.4478497561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1416305.4478497561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5868.3717077913998</v>
      </c>
      <c r="L351" s="444">
        <f t="shared" ca="1" si="28"/>
        <v>1414277.5815777273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1414277.5815777273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5859.9222649912799</v>
      </c>
      <c r="L352" s="444">
        <f t="shared" ca="1" si="28"/>
        <v>1412241.2658628984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1412241.2658628984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5851.4376161794926</v>
      </c>
      <c r="L353" s="444">
        <f t="shared" ca="1" si="28"/>
        <v>1410196.4654992577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1410196.4654992577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5842.9176146643222</v>
      </c>
      <c r="L354" s="444">
        <f t="shared" ca="1" si="28"/>
        <v>1408143.1451341019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1408143.1451341019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5834.3621131428399</v>
      </c>
      <c r="L355" s="444">
        <f t="shared" ca="1" si="28"/>
        <v>1406081.2692674245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1406081.2692674245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5825.7709636983509</v>
      </c>
      <c r="L356" s="444">
        <f t="shared" ca="1" si="28"/>
        <v>1404010.8022513026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1404010.8022513026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5817.1440177978429</v>
      </c>
      <c r="L357" s="444">
        <f t="shared" ca="1" si="28"/>
        <v>1401931.7082892803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1401931.7082892803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5808.4811262894173</v>
      </c>
      <c r="L358" s="444">
        <f t="shared" ca="1" si="28"/>
        <v>1399843.9514357494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1399843.9514357494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5799.7821393997046</v>
      </c>
      <c r="L359" s="444">
        <f t="shared" ca="1" si="28"/>
        <v>1397747.495595329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1397747.495595329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5791.0469067312861</v>
      </c>
      <c r="L360" s="444">
        <f t="shared" ca="1" si="28"/>
        <v>1395642.3045222401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1395642.3045222401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5782.2752772600825</v>
      </c>
      <c r="L361" s="444">
        <f t="shared" ca="1" si="28"/>
        <v>1393528.3418196798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1393528.3418196798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5773.4670993327481</v>
      </c>
      <c r="L362" s="444">
        <f t="shared" ca="1" si="28"/>
        <v>1391405.5709391923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1391405.5709391923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5764.6222206640505</v>
      </c>
      <c r="L363" s="444">
        <f t="shared" ca="1" si="28"/>
        <v>1389273.9551800361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1389273.9551800361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5755.7404883342333</v>
      </c>
      <c r="L364" s="444">
        <f t="shared" ca="1" si="28"/>
        <v>1387133.4576885502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1387133.4576885502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5746.8217487863749</v>
      </c>
      <c r="L365" s="444">
        <f t="shared" ca="1" si="28"/>
        <v>1384984.0414575164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1384984.0414575164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5737.8658478237339</v>
      </c>
      <c r="L366" s="444">
        <f t="shared" ca="1" si="28"/>
        <v>1382825.6693255198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1382825.6693255198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5728.8726306070812</v>
      </c>
      <c r="L367" s="444">
        <f t="shared" ca="1" si="28"/>
        <v>1380658.3039763067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1380658.3039763067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5719.8419416520264</v>
      </c>
      <c r="L368" s="444">
        <f t="shared" ca="1" si="28"/>
        <v>1378481.9079381386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1378481.9079381386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5710.7736248263263</v>
      </c>
      <c r="L369" s="444">
        <f t="shared" ca="1" si="28"/>
        <v>1376296.4435831446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1376296.4435831446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5701.6675233471851</v>
      </c>
      <c r="L370" s="444">
        <f t="shared" ca="1" si="28"/>
        <v>1374101.8731266714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1374101.8731266714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5692.523479778547</v>
      </c>
      <c r="L371" s="444">
        <f t="shared" ca="1" si="28"/>
        <v>1371898.1586266297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1371898.1586266297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5683.341336028373</v>
      </c>
      <c r="L372" s="444">
        <f t="shared" ca="1" si="28"/>
        <v>1369685.2619828379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1369685.2619828379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5674.1209333459074</v>
      </c>
      <c r="L373" s="444">
        <f t="shared" ca="1" si="28"/>
        <v>1367463.1449363637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1367463.1449363637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5664.8621123189314</v>
      </c>
      <c r="L374" s="444">
        <f t="shared" ca="1" si="28"/>
        <v>1365231.7690688623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1365231.7690688623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5655.5647128710089</v>
      </c>
      <c r="L375" s="444">
        <f t="shared" ca="1" si="28"/>
        <v>1362991.0958019132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1362991.0958019132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5646.228574258721</v>
      </c>
      <c r="L376" s="444">
        <f t="shared" ca="1" si="28"/>
        <v>1360741.0863963517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1360741.0863963517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5636.8535350688808</v>
      </c>
      <c r="L377" s="444">
        <f t="shared" ca="1" si="28"/>
        <v>1358481.7019516004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1358481.7019516004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5627.4394332157508</v>
      </c>
      <c r="L378" s="444">
        <f t="shared" ca="1" si="28"/>
        <v>1356212.9034049958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1356212.9034049958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5617.986105938231</v>
      </c>
      <c r="L379" s="444">
        <f t="shared" ca="1" si="28"/>
        <v>1353934.6515311138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1353934.6515311138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5608.4933897970568</v>
      </c>
      <c r="L380" s="444">
        <f t="shared" ca="1" si="28"/>
        <v>1351646.9069410907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1351646.9069410907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5598.9611206719601</v>
      </c>
      <c r="L381" s="444">
        <f t="shared" ca="1" si="28"/>
        <v>1349349.6300819425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1349349.6300819425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5589.3891337588429</v>
      </c>
      <c r="L382" s="444">
        <f t="shared" ca="1" si="28"/>
        <v>1347042.7812358811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1347042.7812358811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5579.7772635669207</v>
      </c>
      <c r="L383" s="444">
        <f t="shared" ca="1" si="28"/>
        <v>1344726.3205196278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1344726.3205196278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5570.1253439158645</v>
      </c>
      <c r="L384" s="444">
        <f t="shared" ca="1" si="28"/>
        <v>1342400.2078837233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1342400.2078837233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5560.4332079329297</v>
      </c>
      <c r="L385" s="444">
        <f t="shared" ca="1" si="28"/>
        <v>1340064.4031118359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1340064.4031118359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5550.7006880500658</v>
      </c>
      <c r="L386" s="444">
        <f t="shared" ca="1" si="28"/>
        <v>1337718.8658200658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1337718.8658200658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5540.9276160010231</v>
      </c>
      <c r="L387" s="444">
        <f t="shared" ca="1" si="28"/>
        <v>1335363.5554562467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1335363.5554562467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5531.1138228184436</v>
      </c>
      <c r="L388" s="444">
        <f t="shared" ca="1" si="28"/>
        <v>1332998.431299245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1332998.431299245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5521.2591388309365</v>
      </c>
      <c r="L389" s="444">
        <f t="shared" ca="1" si="28"/>
        <v>1330623.4524582557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1330623.4524582557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5511.3633936601473</v>
      </c>
      <c r="L390" s="444">
        <f t="shared" ca="1" si="28"/>
        <v>1328238.5778720956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1328238.5778720956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5501.4264162178142</v>
      </c>
      <c r="L391" s="444">
        <f t="shared" ca="1" si="28"/>
        <v>1325843.7663084932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1325843.7663084932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5491.4480347028039</v>
      </c>
      <c r="L392" s="444">
        <f t="shared" ca="1" si="28"/>
        <v>1323438.9763633758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1323438.9763633758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5481.4280765981484</v>
      </c>
      <c r="L393" s="444">
        <f t="shared" ca="1" si="28"/>
        <v>1321024.1664601536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1321024.1664601536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5471.3663686680557</v>
      </c>
      <c r="L394" s="444">
        <f t="shared" ca="1" si="28"/>
        <v>1318599.2948490016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1318599.2948490016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5461.2627369549218</v>
      </c>
      <c r="L395" s="444">
        <f t="shared" ca="1" si="28"/>
        <v>1316164.3196061363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1316164.3196061363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5451.1170067763169</v>
      </c>
      <c r="L396" s="444">
        <f t="shared" ca="1" si="28"/>
        <v>1313719.1986330925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1313719.1986330925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5440.9290027219677</v>
      </c>
      <c r="L397" s="444">
        <f t="shared" ca="1" si="28"/>
        <v>1311263.8896559943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1311263.8896559943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5430.6985486507247</v>
      </c>
      <c r="L398" s="444">
        <f t="shared" ca="1" si="28"/>
        <v>1308798.3502248249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1308798.3502248249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5420.4254676875189</v>
      </c>
      <c r="L399" s="444">
        <f t="shared" ca="1" si="28"/>
        <v>1306322.5377126921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1306322.5377126921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5410.1095822202988</v>
      </c>
      <c r="L400" s="444">
        <f t="shared" ca="1" si="28"/>
        <v>1303836.409315092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1303836.409315092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5399.7507138969659</v>
      </c>
      <c r="L401" s="444">
        <f t="shared" ca="1" si="28"/>
        <v>1301339.9220491687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1301339.9220491687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5389.3486836222855</v>
      </c>
      <c r="L402" s="444">
        <f t="shared" ca="1" si="28"/>
        <v>1298833.0327529707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1298833.0327529707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5378.9033115547936</v>
      </c>
      <c r="L403" s="444">
        <f t="shared" ca="1" si="28"/>
        <v>1296315.6980847053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1296315.6980847053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5368.4144171036878</v>
      </c>
      <c r="L404" s="444">
        <f t="shared" ca="1" si="28"/>
        <v>1293787.8745219887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1293787.8745219887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5357.8818189257017</v>
      </c>
      <c r="L405" s="444">
        <f t="shared" ca="1" si="28"/>
        <v>1291249.5183610942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1291249.5183610942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5347.3053349219745</v>
      </c>
      <c r="L406" s="444">
        <f t="shared" ca="1" si="28"/>
        <v>1288700.5857161959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1288700.5857161959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5336.6847822348982</v>
      </c>
      <c r="L407" s="444">
        <f t="shared" ca="1" si="28"/>
        <v>1286141.0325186106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1286141.0325186106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5326.0199772449596</v>
      </c>
      <c r="L408" s="444">
        <f t="shared" ca="1" si="28"/>
        <v>1283570.8145160354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1283570.8145160354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5315.3107355675629</v>
      </c>
      <c r="L409" s="444">
        <f t="shared" ca="1" si="28"/>
        <v>1280989.8872717826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1280989.8872717826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5304.5568720498432</v>
      </c>
      <c r="L410" s="444">
        <f t="shared" ca="1" si="28"/>
        <v>1278398.2061640122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1278398.2061640122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5293.7582007674664</v>
      </c>
      <c r="L411" s="444">
        <f t="shared" ca="1" si="28"/>
        <v>1275795.7263849594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1275795.7263849594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5282.914535021413</v>
      </c>
      <c r="L412" s="444">
        <f t="shared" ca="1" si="28"/>
        <v>1273182.4029401606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1273182.4029401606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5272.0256873347516</v>
      </c>
      <c r="L413" s="444">
        <f t="shared" ca="1" si="28"/>
        <v>1270558.1906476752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1270558.1906476752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5261.0914694493958</v>
      </c>
      <c r="L414" s="444">
        <f t="shared" ca="1" si="28"/>
        <v>1267923.0441373044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1267923.0441373044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5250.111692322851</v>
      </c>
      <c r="L415" s="444">
        <f t="shared" ca="1" si="28"/>
        <v>1265276.9178498071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1265276.9178498071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5239.0861661249455</v>
      </c>
      <c r="L416" s="444">
        <f t="shared" ca="1" si="28"/>
        <v>1262619.7660361119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1262619.7660361119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5228.0147002345484</v>
      </c>
      <c r="L417" s="444">
        <f t="shared" ca="1" si="28"/>
        <v>1259951.5427565263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1259951.5427565263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5216.8971032362751</v>
      </c>
      <c r="L418" s="444">
        <f t="shared" ca="1" si="28"/>
        <v>1257272.2018799423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1257272.2018799423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5205.7331829171753</v>
      </c>
      <c r="L419" s="444">
        <f t="shared" ca="1" si="28"/>
        <v>1254581.6970830392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1254581.6970830392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5194.522746263412</v>
      </c>
      <c r="L420" s="444">
        <f t="shared" ca="1" si="28"/>
        <v>1251879.9818494823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1251879.9818494823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5183.265599456925</v>
      </c>
      <c r="L421" s="444">
        <f t="shared" ca="1" si="28"/>
        <v>1249167.0094691189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1249167.0094691189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5171.961547872078</v>
      </c>
      <c r="L422" s="444">
        <f t="shared" ca="1" si="28"/>
        <v>1246442.7330371707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1246442.7330371707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5160.610396072294</v>
      </c>
      <c r="L423" s="444">
        <f t="shared" ca="1" si="28"/>
        <v>1243707.1054534228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1243707.1054534228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5149.211947806677</v>
      </c>
      <c r="L424" s="444">
        <f t="shared" ca="1" si="28"/>
        <v>1240960.0794214092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1240960.0794214092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5137.766006006621</v>
      </c>
      <c r="L425" s="444">
        <f t="shared" ca="1" si="28"/>
        <v>1238201.6074475956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1238201.6074475956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5126.2723727823968</v>
      </c>
      <c r="L426" s="444">
        <f t="shared" ca="1" si="28"/>
        <v>1235431.6418405578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1235431.6418405578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5114.7308494197396</v>
      </c>
      <c r="L427" s="444">
        <f t="shared" ca="1" si="28"/>
        <v>1232650.1347101573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1232650.1347101573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5103.1412363764048</v>
      </c>
      <c r="L428" s="444">
        <f t="shared" ca="1" si="28"/>
        <v>1229857.0379667135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1229857.0379667135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5091.5033332787225</v>
      </c>
      <c r="L429" s="444">
        <f t="shared" ca="1" si="28"/>
        <v>1227052.303320172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1227052.303320172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5079.8169389181321</v>
      </c>
      <c r="L430" s="444">
        <f t="shared" ca="1" si="28"/>
        <v>1224235.8822792699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1224235.8822792699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5068.0818512477072</v>
      </c>
      <c r="L431" s="444">
        <f t="shared" ca="1" si="28"/>
        <v>1221407.7261506973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1221407.7261506973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5056.2978673786547</v>
      </c>
      <c r="L432" s="444">
        <f t="shared" ca="1" si="28"/>
        <v>1218567.7860382558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1218567.7860382558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5044.4647835768146</v>
      </c>
      <c r="L433" s="444">
        <f t="shared" ca="1" si="28"/>
        <v>1215716.0128420123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1215716.0128420123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5032.5823952591336</v>
      </c>
      <c r="L434" s="444">
        <f t="shared" ca="1" si="28"/>
        <v>1212852.3572574512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1212852.3572574512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5020.6504969901289</v>
      </c>
      <c r="L435" s="444">
        <f t="shared" ca="1" si="28"/>
        <v>1209976.7697746211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1209976.7697746211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5008.6688824783369</v>
      </c>
      <c r="L436" s="444">
        <f t="shared" ca="1" si="28"/>
        <v>1207089.2006772792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1207089.2006772792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4996.6373445727459</v>
      </c>
      <c r="L437" s="444">
        <f t="shared" ca="1" si="28"/>
        <v>1204189.6000420316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1204189.6000420316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4984.5556752592138</v>
      </c>
      <c r="L438" s="444">
        <f t="shared" ca="1" si="28"/>
        <v>1201277.9177374707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1201277.9177374707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4972.4236656568773</v>
      </c>
      <c r="L439" s="444">
        <f t="shared" ca="1" si="28"/>
        <v>1198354.1034233074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1198354.1034233074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4960.2411060145296</v>
      </c>
      <c r="L440" s="444">
        <f t="shared" ca="1" si="28"/>
        <v>1195418.1065495017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1195418.1065495017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4948.0077857070055</v>
      </c>
      <c r="L441" s="444">
        <f t="shared" ca="1" si="28"/>
        <v>1192469.8763553884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1192469.8763553884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4935.7234932315341</v>
      </c>
      <c r="L442" s="444">
        <f t="shared" ca="1" si="28"/>
        <v>1189509.3618687997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1189509.3618687997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4923.3880162040805</v>
      </c>
      <c r="L443" s="444">
        <f t="shared" ca="1" si="28"/>
        <v>1186536.5119051835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1186536.5119051835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4911.0011413556804</v>
      </c>
      <c r="L444" s="444">
        <f t="shared" ca="1" si="28"/>
        <v>1183551.2750667189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1183551.2750667189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4898.5626545287441</v>
      </c>
      <c r="L445" s="444">
        <f t="shared" ca="1" si="28"/>
        <v>1180553.5997414275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1180553.5997414275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4886.0723406733632</v>
      </c>
      <c r="L446" s="444">
        <f t="shared" ca="1" si="28"/>
        <v>1177543.4341022805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1177543.4341022805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4873.5299838435849</v>
      </c>
      <c r="L447" s="444">
        <f t="shared" ca="1" si="28"/>
        <v>1174520.726106304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1174520.726106304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4860.9353671936824</v>
      </c>
      <c r="L448" s="444">
        <f t="shared" ca="1" si="28"/>
        <v>1171485.4234936775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1171485.4234936775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4848.2882729744051</v>
      </c>
      <c r="L449" s="444">
        <f t="shared" ca="1" si="28"/>
        <v>1168437.4737868316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1168437.4737868316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4835.5884825292142</v>
      </c>
      <c r="L450" s="444">
        <f t="shared" ca="1" si="28"/>
        <v>1165376.8242895405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1165376.8242895405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4822.8357762905016</v>
      </c>
      <c r="L451" s="444">
        <f t="shared" ca="1" si="28"/>
        <v>1162303.4220860107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1162303.4220860107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4810.0299337757933</v>
      </c>
      <c r="L452" s="444">
        <f t="shared" ca="1" si="28"/>
        <v>1159217.2140399662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1159217.2140399662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4797.1707335839419</v>
      </c>
      <c r="L453" s="444">
        <f t="shared" ca="1" si="28"/>
        <v>1156118.1467937299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1156118.1467937299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4784.2579533912904</v>
      </c>
      <c r="L454" s="444">
        <f t="shared" ca="1" si="28"/>
        <v>1153006.1667673008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1153006.1667673008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4771.2913699478358</v>
      </c>
      <c r="L455" s="444">
        <f t="shared" ca="1" si="28"/>
        <v>1149881.2201574284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1149881.2201574284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4758.2707590733671</v>
      </c>
      <c r="L456" s="444">
        <f t="shared" ca="1" si="28"/>
        <v>1146743.2529366815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1146743.2529366815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4745.1958956535882</v>
      </c>
      <c r="L457" s="444">
        <f t="shared" ca="1" si="28"/>
        <v>1143592.210852515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1143592.210852515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4732.0665536362276</v>
      </c>
      <c r="L458" s="444">
        <f t="shared" ca="1" si="28"/>
        <v>1140428.0394263309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1140428.0394263309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4718.8825060271283</v>
      </c>
      <c r="L459" s="444">
        <f t="shared" ca="1" si="28"/>
        <v>1137250.6839525378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1137250.6839525378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4705.6435248863236</v>
      </c>
      <c r="L460" s="444">
        <f t="shared" ca="1" si="28"/>
        <v>1134060.0894976039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1134060.0894976039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4692.3493813240984</v>
      </c>
      <c r="L461" s="444">
        <f t="shared" ca="1" si="28"/>
        <v>1130856.2008991078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1130856.2008991078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4678.9998454970319</v>
      </c>
      <c r="L462" s="444">
        <f t="shared" ca="1" si="28"/>
        <v>1127638.9627647847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1127638.9627647847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4665.5946866040185</v>
      </c>
      <c r="L463" s="444">
        <f t="shared" ca="1" si="28"/>
        <v>1124408.3194715686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1124408.3194715686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4652.1336728822844</v>
      </c>
      <c r="L464" s="444">
        <f t="shared" ca="1" si="28"/>
        <v>1121164.2151646307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1121164.2151646307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4638.6165716033765</v>
      </c>
      <c r="L465" s="444">
        <f t="shared" ca="1" si="28"/>
        <v>1117906.5937564138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1117906.5937564138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4625.0431490691399</v>
      </c>
      <c r="L466" s="444">
        <f t="shared" ca="1" si="28"/>
        <v>1114635.3989256627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1114635.3989256627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4611.4131706076769</v>
      </c>
      <c r="L467" s="444">
        <f t="shared" ca="1" si="28"/>
        <v>1111350.5741164503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1111350.5741164503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4597.7264005692914</v>
      </c>
      <c r="L468" s="444">
        <f t="shared" ca="1" si="28"/>
        <v>1108052.0625371994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1108052.0625371994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4583.9826023224132</v>
      </c>
      <c r="L469" s="444">
        <f t="shared" ca="1" si="28"/>
        <v>1104739.8071597016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1104739.8071597016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4570.181538249506</v>
      </c>
      <c r="L470" s="444">
        <f t="shared" ca="1" si="28"/>
        <v>1101413.750718131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1101413.750718131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4556.3229697429615</v>
      </c>
      <c r="L471" s="444">
        <f t="shared" ca="1" si="28"/>
        <v>1098073.8357080538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1098073.8357080538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4542.4066572009733</v>
      </c>
      <c r="L472" s="444">
        <f t="shared" ca="1" si="28"/>
        <v>1094720.0043854346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1094720.0043854346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4528.4323600233929</v>
      </c>
      <c r="L473" s="444">
        <f t="shared" ca="1" si="28"/>
        <v>1091352.1987656378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1091352.1987656378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4514.399836607573</v>
      </c>
      <c r="L474" s="444">
        <f t="shared" ca="1" si="28"/>
        <v>1087970.3606224251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1087970.3606224251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4500.3088443441866</v>
      </c>
      <c r="L475" s="444">
        <f t="shared" ca="1" si="28"/>
        <v>1084574.4314869491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1084574.4314869491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4486.159139613037</v>
      </c>
      <c r="L476" s="444">
        <f t="shared" ca="1" si="28"/>
        <v>1081164.3526467418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1081164.3526467418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4471.9504777788397</v>
      </c>
      <c r="L477" s="444">
        <f t="shared" ca="1" si="28"/>
        <v>1077740.0651447005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1077740.0651447005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4457.6826131870012</v>
      </c>
      <c r="L478" s="444">
        <f t="shared" ca="1" si="28"/>
        <v>1074301.5097780672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1074301.5097780672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4443.3552991593624</v>
      </c>
      <c r="L479" s="444">
        <f t="shared" ca="1" si="28"/>
        <v>1070848.6270974064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1070848.6270974064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4428.9682879899428</v>
      </c>
      <c r="L480" s="444">
        <f t="shared" ca="1" si="28"/>
        <v>1067381.3574055762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1067381.3574055762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4414.5213309406499</v>
      </c>
      <c r="L481" s="444">
        <f t="shared" ca="1" si="28"/>
        <v>1063899.6407566965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1063899.6407566965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4400.0141782369847</v>
      </c>
      <c r="L482" s="444">
        <f t="shared" ca="1" si="28"/>
        <v>1060403.4169551132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1060403.4169551132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4385.4465790637205</v>
      </c>
      <c r="L483" s="444">
        <f t="shared" ca="1" si="28"/>
        <v>1056892.6255543567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1056892.6255543567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4370.8182815605687</v>
      </c>
      <c r="L484" s="444">
        <f t="shared" ca="1" si="28"/>
        <v>1053367.2058560972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1053367.2058560972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4356.1290328178202</v>
      </c>
      <c r="L485" s="444">
        <f t="shared" ca="1" si="28"/>
        <v>1049827.0969090948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1049827.0969090948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4341.3785788719779</v>
      </c>
      <c r="L486" s="444">
        <f t="shared" ca="1" si="28"/>
        <v>1046272.2375081466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1046272.2375081466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4326.5666647013595</v>
      </c>
      <c r="L487" s="444">
        <f t="shared" ca="1" si="28"/>
        <v>1042702.5661930277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1042702.5661930277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4311.6930342216983</v>
      </c>
      <c r="L488" s="444">
        <f t="shared" ca="1" si="28"/>
        <v>1039118.0212474291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1039118.0212474291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4296.7574302817038</v>
      </c>
      <c r="L489" s="444">
        <f t="shared" ca="1" si="28"/>
        <v>1035518.5406978906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1035518.5406978906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4281.7595946586262</v>
      </c>
      <c r="L490" s="444">
        <f t="shared" ca="1" si="28"/>
        <v>1031904.062312729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1031904.062312729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4266.6992680537869</v>
      </c>
      <c r="L491" s="444">
        <f t="shared" ca="1" si="28"/>
        <v>1028274.5236009625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1028274.5236009625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4251.5761900880925</v>
      </c>
      <c r="L492" s="444">
        <f t="shared" ca="1" si="28"/>
        <v>1024629.8618112303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1024629.8618112303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4236.3900992975423</v>
      </c>
      <c r="L493" s="444">
        <f t="shared" ca="1" si="28"/>
        <v>1020970.0139307076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1020970.0139307076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4221.1407331286964</v>
      </c>
      <c r="L494" s="444">
        <f t="shared" ca="1" si="28"/>
        <v>1017294.916684016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1017294.916684016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4205.8278279341494</v>
      </c>
      <c r="L495" s="444">
        <f t="shared" ca="1" si="28"/>
        <v>1013604.5065321299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1013604.5065321299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4190.451118967957</v>
      </c>
      <c r="L496" s="444">
        <f t="shared" ca="1" si="28"/>
        <v>1009898.7196712777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1009898.7196712777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4175.0103403810726</v>
      </c>
      <c r="L497" s="444">
        <f t="shared" ca="1" si="28"/>
        <v>1006177.4920318385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1006177.4920318385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4159.5052252167425</v>
      </c>
      <c r="L498" s="444">
        <f t="shared" ca="1" si="28"/>
        <v>1002440.759277235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1002440.759277235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4143.9355054058951</v>
      </c>
      <c r="L499" s="444">
        <f t="shared" ca="1" si="28"/>
        <v>998688.45680282067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998688.45680282067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4128.3009117625024</v>
      </c>
      <c r="L500" s="444">
        <f t="shared" ca="1" si="28"/>
        <v>994920.51973476296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994920.51973476296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4112.6011739789274</v>
      </c>
      <c r="L501" s="444">
        <f t="shared" ca="1" si="28"/>
        <v>991136.88292892161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991136.88292892161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4096.8360206212556</v>
      </c>
      <c r="L502" s="444">
        <f t="shared" ca="1" si="28"/>
        <v>987337.48096972262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987337.48096972262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4081.0051791245933</v>
      </c>
      <c r="L503" s="444">
        <f t="shared" ca="1" si="28"/>
        <v>983522.24816902704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983522.24816902704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4065.1083757883616</v>
      </c>
      <c r="L504" s="444">
        <f t="shared" ca="1" si="28"/>
        <v>979691.11856499512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979691.11856499512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4049.1453357715618</v>
      </c>
      <c r="L505" s="444">
        <f t="shared" ca="1" si="28"/>
        <v>975844.0259209465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975844.0259209465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4033.1157830880261</v>
      </c>
      <c r="L506" s="444">
        <f t="shared" ca="1" si="28"/>
        <v>971980.90372421429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971980.90372421429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4017.0194406016421</v>
      </c>
      <c r="L507" s="444">
        <f t="shared" ca="1" si="28"/>
        <v>968101.68518499576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968101.68518499576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4000.8560300215645</v>
      </c>
      <c r="L508" s="444">
        <f t="shared" ca="1" si="28"/>
        <v>964206.30323519709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964206.30323519709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3984.6252718974033</v>
      </c>
      <c r="L509" s="444">
        <f t="shared" ca="1" si="28"/>
        <v>960294.69052727427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960294.69052727427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3968.3268856143923</v>
      </c>
      <c r="L510" s="444">
        <f t="shared" ca="1" si="28"/>
        <v>956366.77943306847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956366.77943306847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3951.9605893885341</v>
      </c>
      <c r="L511" s="444">
        <f t="shared" ca="1" si="28"/>
        <v>952422.50204263674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952422.50204263674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3935.5261002617358</v>
      </c>
      <c r="L512" s="444">
        <f t="shared" ca="1" si="28"/>
        <v>948461.79016307823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948461.79016307823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3919.0231340969081</v>
      </c>
      <c r="L513" s="444">
        <f t="shared" ca="1" si="28"/>
        <v>944484.57531735487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944484.57531735487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3902.451405573061</v>
      </c>
      <c r="L514" s="444">
        <f t="shared" ca="1" si="28"/>
        <v>940490.7887431077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940490.7887431077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3885.8106281803639</v>
      </c>
      <c r="L515" s="444">
        <f t="shared" ca="1" si="28"/>
        <v>936480.36139146786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936480.36139146786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3869.1005142151985</v>
      </c>
      <c r="L516" s="444">
        <f t="shared" ca="1" si="28"/>
        <v>932453.22392586281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932453.22392586281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3852.3207747751771</v>
      </c>
      <c r="L517" s="444">
        <f t="shared" ca="1" si="28"/>
        <v>928409.30672081781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928409.30672081781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3835.4711197541565</v>
      </c>
      <c r="L518" s="444">
        <f t="shared" ref="L518:L772" ca="1" si="54">I518-J518+K518</f>
        <v>924348.53986075171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924348.53986075171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3818.5512578372145</v>
      </c>
      <c r="L519" s="444">
        <f t="shared" ca="1" si="54"/>
        <v>920270.8531387687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920270.8531387687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3801.5608964956186</v>
      </c>
      <c r="L520" s="444">
        <f t="shared" ca="1" si="54"/>
        <v>916176.17605544406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916176.17605544406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3784.499741981766</v>
      </c>
      <c r="L521" s="444">
        <f t="shared" ca="1" si="54"/>
        <v>912064.43781760556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912064.43781760556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3767.3674993241057</v>
      </c>
      <c r="L522" s="444">
        <f t="shared" ca="1" si="54"/>
        <v>907935.56733710947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907935.56733710947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3750.1638723220385</v>
      </c>
      <c r="L523" s="444">
        <f t="shared" ca="1" si="54"/>
        <v>903789.49322961131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903789.49322961131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3732.8885635407964</v>
      </c>
      <c r="L524" s="444">
        <f t="shared" ca="1" si="54"/>
        <v>899626.14381333184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899626.14381333184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3715.5412743062984</v>
      </c>
      <c r="L525" s="444">
        <f t="shared" ca="1" si="54"/>
        <v>895445.44710781786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895445.44710781786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3698.1217046999896</v>
      </c>
      <c r="L526" s="444">
        <f t="shared" ca="1" si="54"/>
        <v>891247.33083269757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891247.33083269757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3680.6295535536551</v>
      </c>
      <c r="L527" s="444">
        <f t="shared" ca="1" si="54"/>
        <v>887031.72240643098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887031.72240643098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3663.0645184442114</v>
      </c>
      <c r="L528" s="444">
        <f t="shared" ca="1" si="54"/>
        <v>882798.54894505499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882798.54894505499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3645.4262956884781</v>
      </c>
      <c r="L529" s="444">
        <f t="shared" ca="1" si="54"/>
        <v>878547.73726092326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878547.73726092326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3627.7145803379294</v>
      </c>
      <c r="L530" s="444">
        <f t="shared" ca="1" si="54"/>
        <v>874279.21386144101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874279.21386144101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3609.9290661734199</v>
      </c>
      <c r="L531" s="444">
        <f t="shared" ca="1" si="54"/>
        <v>869992.90494779416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869992.90494779416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3592.0694456998913</v>
      </c>
      <c r="L532" s="444">
        <f t="shared" ca="1" si="54"/>
        <v>865688.73641367385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865688.73641367385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3574.135410141057</v>
      </c>
      <c r="L533" s="444">
        <f t="shared" ca="1" si="54"/>
        <v>861366.6338439947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861366.6338439947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3556.1266494340607</v>
      </c>
      <c r="L534" s="444">
        <f t="shared" ca="1" si="54"/>
        <v>857026.52251360856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857026.52251360856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3538.0428522241182</v>
      </c>
      <c r="L535" s="444">
        <f t="shared" ca="1" si="54"/>
        <v>852668.32738601242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852668.32738601242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3519.8837058591339</v>
      </c>
      <c r="L536" s="444">
        <f t="shared" ca="1" si="54"/>
        <v>848291.97311205138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848291.97311205138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3501.6488963842962</v>
      </c>
      <c r="L537" s="444">
        <f t="shared" ca="1" si="54"/>
        <v>843897.38402861543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843897.38402861543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3483.3381085366468</v>
      </c>
      <c r="L538" s="444">
        <f t="shared" ca="1" si="54"/>
        <v>839484.48415733187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839484.48415733187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3464.9510257396319</v>
      </c>
      <c r="L539" s="444">
        <f t="shared" ca="1" si="54"/>
        <v>835053.1972032513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835053.1972032513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3446.4873300976292</v>
      </c>
      <c r="L540" s="444">
        <f t="shared" ca="1" si="54"/>
        <v>830603.44655352866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830603.44655352866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3427.9467023904513</v>
      </c>
      <c r="L541" s="444">
        <f t="shared" ca="1" si="54"/>
        <v>826135.15527609887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826135.15527609887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3409.3288220678282</v>
      </c>
      <c r="L542" s="444">
        <f t="shared" ca="1" si="54"/>
        <v>821648.24611834646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821648.24611834646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3390.6333672438591</v>
      </c>
      <c r="L543" s="444">
        <f t="shared" ca="1" si="54"/>
        <v>817142.64150577004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817142.64150577004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3371.8600146914573</v>
      </c>
      <c r="L544" s="444">
        <f t="shared" ca="1" si="54"/>
        <v>812618.26354064129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812618.26354064129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3353.0084398367544</v>
      </c>
      <c r="L545" s="444">
        <f t="shared" ca="1" si="54"/>
        <v>808075.03400065785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808075.03400065785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3334.0783167534901</v>
      </c>
      <c r="L546" s="444">
        <f t="shared" ca="1" si="54"/>
        <v>803512.87433759111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803512.87433759111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3315.0693181573788</v>
      </c>
      <c r="L547" s="444">
        <f t="shared" ca="1" si="54"/>
        <v>798931.70567592827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798931.70567592827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3295.9811154004501</v>
      </c>
      <c r="L548" s="444">
        <f t="shared" ca="1" si="54"/>
        <v>794331.44881150848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794331.44881150848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3276.8133784653678</v>
      </c>
      <c r="L549" s="444">
        <f t="shared" ca="1" si="54"/>
        <v>789712.02421015361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789712.02421015361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3257.5657759597225</v>
      </c>
      <c r="L550" s="444">
        <f t="shared" ca="1" si="54"/>
        <v>785073.35200629313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785073.35200629313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3238.2379751103035</v>
      </c>
      <c r="L551" s="444">
        <f t="shared" ca="1" si="54"/>
        <v>780415.3520015832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780415.3520015832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3218.8296417573456</v>
      </c>
      <c r="L552" s="444">
        <f t="shared" ca="1" si="54"/>
        <v>775737.94366352027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775737.94366352027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3199.3404403487502</v>
      </c>
      <c r="L553" s="444">
        <f t="shared" ca="1" si="54"/>
        <v>771041.04612404876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771041.04612404876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3179.7700339342855</v>
      </c>
      <c r="L554" s="444">
        <f t="shared" ca="1" si="54"/>
        <v>766324.5781781628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766324.5781781628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3160.1180841597607</v>
      </c>
      <c r="L555" s="444">
        <f t="shared" ca="1" si="54"/>
        <v>761588.45828250237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761588.45828250237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3140.3842512611755</v>
      </c>
      <c r="L556" s="444">
        <f t="shared" ca="1" si="54"/>
        <v>756832.60455394327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756832.60455394327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3120.5681940588461</v>
      </c>
      <c r="L557" s="444">
        <f t="shared" ca="1" si="54"/>
        <v>752056.93476818188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752056.93476818188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3100.6695699515067</v>
      </c>
      <c r="L558" s="444">
        <f t="shared" ca="1" si="54"/>
        <v>747261.36635831313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747261.36635831313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3080.6880349103872</v>
      </c>
      <c r="L559" s="444">
        <f t="shared" ca="1" si="54"/>
        <v>742445.81641340326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742445.81641340326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3060.6232434732624</v>
      </c>
      <c r="L560" s="444">
        <f t="shared" ca="1" si="54"/>
        <v>737610.20167705626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737610.20167705626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3040.4748487384836</v>
      </c>
      <c r="L561" s="444">
        <f t="shared" ca="1" si="54"/>
        <v>732754.43854597455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732754.43854597455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3020.2425023589763</v>
      </c>
      <c r="L562" s="444">
        <f t="shared" ca="1" si="54"/>
        <v>727878.4430685133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727878.4430685133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2999.9258545362209</v>
      </c>
      <c r="L563" s="444">
        <f t="shared" ca="1" si="54"/>
        <v>722982.13094322931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722982.13094322931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2979.5245540142046</v>
      </c>
      <c r="L564" s="444">
        <f t="shared" ca="1" si="54"/>
        <v>718065.41751742328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718065.41751742328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2959.038248073346</v>
      </c>
      <c r="L565" s="444">
        <f t="shared" ca="1" si="54"/>
        <v>713128.21778567636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713128.21778567636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2938.4665825244006</v>
      </c>
      <c r="L566" s="444">
        <f t="shared" ca="1" si="54"/>
        <v>708170.44638838049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708170.44638838049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2917.8092017023346</v>
      </c>
      <c r="L567" s="444">
        <f t="shared" ca="1" si="54"/>
        <v>703192.01761026261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703192.01761026261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2897.0657484601766</v>
      </c>
      <c r="L568" s="444">
        <f t="shared" ca="1" si="54"/>
        <v>698192.84537890251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698192.84537890251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2876.235864162843</v>
      </c>
      <c r="L569" s="444">
        <f t="shared" ca="1" si="54"/>
        <v>693172.84326324507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693172.84326324507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2855.3191886809368</v>
      </c>
      <c r="L570" s="444">
        <f t="shared" ca="1" si="54"/>
        <v>688131.92447210581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688131.92447210581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2834.315360384523</v>
      </c>
      <c r="L571" s="444">
        <f t="shared" ca="1" si="54"/>
        <v>683070.0018526701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683070.0018526701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2813.2240161368745</v>
      </c>
      <c r="L572" s="444">
        <f t="shared" ca="1" si="54"/>
        <v>677986.98788898671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677986.98788898671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2792.0447912881937</v>
      </c>
      <c r="L573" s="444">
        <f t="shared" ca="1" si="54"/>
        <v>672882.79470045469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672882.79470045469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2770.7773196693101</v>
      </c>
      <c r="L574" s="444">
        <f t="shared" ca="1" si="54"/>
        <v>667757.33404030371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667757.33404030371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2749.4212335853476</v>
      </c>
      <c r="L575" s="444">
        <f t="shared" ca="1" si="54"/>
        <v>662610.51729406882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662610.51729406882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2727.9761638093692</v>
      </c>
      <c r="L576" s="444">
        <f t="shared" ca="1" si="54"/>
        <v>657442.25547805801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657442.25547805801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2706.4417395759906</v>
      </c>
      <c r="L577" s="444">
        <f t="shared" ca="1" si="54"/>
        <v>652252.45923781372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652252.45923781372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2684.8175885749729</v>
      </c>
      <c r="L578" s="444">
        <f t="shared" ca="1" si="54"/>
        <v>647041.03884656844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647041.03884656844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2663.1033369447841</v>
      </c>
      <c r="L579" s="444">
        <f t="shared" ca="1" si="54"/>
        <v>641807.90420369303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641807.90420369303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2641.2986092661367</v>
      </c>
      <c r="L580" s="444">
        <f t="shared" ca="1" si="54"/>
        <v>636552.96483313898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636552.96483313898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2619.4030285554945</v>
      </c>
      <c r="L581" s="444">
        <f t="shared" ca="1" si="54"/>
        <v>631276.12988187419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631276.12988187419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2597.4162162585581</v>
      </c>
      <c r="L582" s="444">
        <f t="shared" ca="1" si="54"/>
        <v>625977.3081183125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625977.3081183125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2575.3377922437176</v>
      </c>
      <c r="L583" s="444">
        <f t="shared" ca="1" si="54"/>
        <v>620656.40793073596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620656.40793073596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2553.1673747954824</v>
      </c>
      <c r="L584" s="444">
        <f t="shared" ca="1" si="54"/>
        <v>615313.33732571127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615313.33732571127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2530.9045806078793</v>
      </c>
      <c r="L585" s="444">
        <f t="shared" ca="1" si="54"/>
        <v>609948.00392649893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609948.00392649893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2508.549024777828</v>
      </c>
      <c r="L586" s="444">
        <f t="shared" ca="1" si="54"/>
        <v>604560.31497145654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604560.31497145654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2486.1003207984845</v>
      </c>
      <c r="L587" s="444">
        <f t="shared" ca="1" si="54"/>
        <v>599150.17731243477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599150.17731243477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2463.5580805525606</v>
      </c>
      <c r="L588" s="444">
        <f t="shared" ca="1" si="54"/>
        <v>593717.49741316715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593717.49741316715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2440.9219143056121</v>
      </c>
      <c r="L589" s="444">
        <f t="shared" ca="1" si="54"/>
        <v>588262.18134765257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588262.18134765257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2418.1914306993012</v>
      </c>
      <c r="L590" s="444">
        <f t="shared" ca="1" si="54"/>
        <v>582784.13479853165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582784.13479853165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2395.3662367446309</v>
      </c>
      <c r="L591" s="444">
        <f t="shared" ca="1" si="54"/>
        <v>577283.2630554561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577283.2630554561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2372.4459378151496</v>
      </c>
      <c r="L592" s="444">
        <f t="shared" ca="1" si="54"/>
        <v>571759.471013451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571759.471013451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2349.4301376401281</v>
      </c>
      <c r="L593" s="444">
        <f t="shared" ca="1" si="54"/>
        <v>566212.66317127086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566212.66317127086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2326.3184382977111</v>
      </c>
      <c r="L594" s="444">
        <f t="shared" ca="1" si="54"/>
        <v>560642.74362974835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560642.74362974835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2303.1104402080337</v>
      </c>
      <c r="L595" s="444">
        <f t="shared" ca="1" si="54"/>
        <v>555049.61609013611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555049.61609013611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2279.8057421263161</v>
      </c>
      <c r="L596" s="444">
        <f t="shared" ca="1" si="54"/>
        <v>549433.18385244219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549433.18385244219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2256.4039411359249</v>
      </c>
      <c r="L597" s="444">
        <f t="shared" ca="1" si="54"/>
        <v>543793.34981375793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543793.34981375793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2232.9046326414073</v>
      </c>
      <c r="L598" s="444">
        <f t="shared" ca="1" si="54"/>
        <v>538130.01646657905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538130.01646657905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2209.3074103614949</v>
      </c>
      <c r="L599" s="444">
        <f t="shared" ca="1" si="54"/>
        <v>532443.0858971203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532443.0858971203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2185.6118663220836</v>
      </c>
      <c r="L600" s="444">
        <f t="shared" ca="1" si="54"/>
        <v>526732.45978362218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526732.45978362218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2161.8175908491748</v>
      </c>
      <c r="L601" s="444">
        <f t="shared" ca="1" si="54"/>
        <v>520998.03939465119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520998.03939465119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2137.9241725617958</v>
      </c>
      <c r="L602" s="444">
        <f t="shared" ca="1" si="54"/>
        <v>515239.72558739281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515239.72558739281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2113.9311983648859</v>
      </c>
      <c r="L603" s="444">
        <f t="shared" ca="1" si="54"/>
        <v>509457.41880593752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509457.41880593752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2089.8382534421553</v>
      </c>
      <c r="L604" s="444">
        <f t="shared" ca="1" si="54"/>
        <v>503651.01907955948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503651.01907955948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2065.6449212489133</v>
      </c>
      <c r="L605" s="444">
        <f t="shared" ca="1" si="54"/>
        <v>497820.4260209882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497820.4260209882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2041.3507835048667</v>
      </c>
      <c r="L606" s="444">
        <f t="shared" ca="1" si="54"/>
        <v>491965.53882467293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491965.53882467293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2016.9554201868864</v>
      </c>
      <c r="L607" s="444">
        <f t="shared" ca="1" si="54"/>
        <v>486086.25626503961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486086.25626503961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1992.4584095217476</v>
      </c>
      <c r="L608" s="444">
        <f t="shared" ca="1" si="54"/>
        <v>480182.47669474117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480182.47669474117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1967.8593279788374</v>
      </c>
      <c r="L609" s="444">
        <f t="shared" ca="1" si="54"/>
        <v>474254.09804289986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474254.09804289986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1943.1577502628318</v>
      </c>
      <c r="L610" s="444">
        <f t="shared" ca="1" si="54"/>
        <v>468301.01781334251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468301.01781334251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1918.3532493063431</v>
      </c>
      <c r="L611" s="444">
        <f t="shared" ca="1" si="54"/>
        <v>462323.13308282866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462323.13308282866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1893.445396262535</v>
      </c>
      <c r="L612" s="444">
        <f t="shared" ca="1" si="54"/>
        <v>456320.340499271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456320.340499271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1868.4337604977118</v>
      </c>
      <c r="L613" s="444">
        <f t="shared" ca="1" si="54"/>
        <v>450292.53627994854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450292.53627994854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1843.3179095838682</v>
      </c>
      <c r="L614" s="444">
        <f t="shared" ca="1" si="54"/>
        <v>444239.61620971223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444239.61620971223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1818.0974092912165</v>
      </c>
      <c r="L615" s="444">
        <f t="shared" ca="1" si="54"/>
        <v>438161.47563918325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438161.47563918325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1792.7718235806794</v>
      </c>
      <c r="L616" s="444">
        <f t="shared" ca="1" si="54"/>
        <v>432058.00948294374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432058.00948294374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1767.3407145963481</v>
      </c>
      <c r="L617" s="444">
        <f t="shared" ca="1" si="54"/>
        <v>425929.1122177199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425929.1122177199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1741.8036426579156</v>
      </c>
      <c r="L618" s="444">
        <f t="shared" ca="1" si="54"/>
        <v>419774.67788055766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419774.67788055766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1716.1601662530727</v>
      </c>
      <c r="L619" s="444">
        <f t="shared" ca="1" si="54"/>
        <v>413594.60006699053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413594.60006699053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1690.4098420298765</v>
      </c>
      <c r="L620" s="444">
        <f t="shared" ca="1" si="54"/>
        <v>407388.77192920021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407388.77192920021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1664.5522247890835</v>
      </c>
      <c r="L621" s="444">
        <f t="shared" ca="1" si="54"/>
        <v>401157.08617416915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401157.08617416915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1638.586867476454</v>
      </c>
      <c r="L622" s="444">
        <f t="shared" ca="1" si="54"/>
        <v>394899.43506182544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394899.43506182544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1612.5133211750219</v>
      </c>
      <c r="L623" s="444">
        <f t="shared" ca="1" si="54"/>
        <v>388615.71040318027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388615.71040318027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1586.3311350973338</v>
      </c>
      <c r="L624" s="444">
        <f t="shared" ca="1" si="54"/>
        <v>382305.80355845741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382305.80355845741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1560.0398565776552</v>
      </c>
      <c r="L625" s="444">
        <f t="shared" ca="1" si="54"/>
        <v>375969.60543521488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375969.60543521488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1533.6390310641445</v>
      </c>
      <c r="L626" s="444">
        <f t="shared" ca="1" si="54"/>
        <v>369607.00648645888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369607.00648645888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1507.1282021109946</v>
      </c>
      <c r="L627" s="444">
        <f t="shared" ca="1" si="54"/>
        <v>363217.8967087497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363217.8967087497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1480.5069113705397</v>
      </c>
      <c r="L628" s="444">
        <f t="shared" ca="1" si="54"/>
        <v>356802.16564030008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356802.16564030008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1453.774698585333</v>
      </c>
      <c r="L629" s="444">
        <f t="shared" ca="1" si="54"/>
        <v>350359.70235906524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350359.70235906524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1426.9311015801877</v>
      </c>
      <c r="L630" s="444">
        <f t="shared" ca="1" si="54"/>
        <v>343890.39548082527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343890.39548082527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1399.9756562541879</v>
      </c>
      <c r="L631" s="444">
        <f t="shared" ca="1" si="54"/>
        <v>337394.13315725932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337394.13315725932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1372.907896572663</v>
      </c>
      <c r="L632" s="444">
        <f t="shared" ca="1" si="54"/>
        <v>330870.80307401181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330870.80307401181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1345.7273545591318</v>
      </c>
      <c r="L633" s="444">
        <f t="shared" ca="1" si="54"/>
        <v>324320.29244875076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324320.29244875076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1318.4335602872106</v>
      </c>
      <c r="L634" s="444">
        <f t="shared" ca="1" si="54"/>
        <v>317742.48802921781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317742.48802921781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1291.0260418724902</v>
      </c>
      <c r="L635" s="444">
        <f t="shared" ca="1" si="54"/>
        <v>311137.27609127015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311137.27609127015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1263.5043254643749</v>
      </c>
      <c r="L636" s="444">
        <f t="shared" ca="1" si="54"/>
        <v>304504.54243691434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304504.54243691434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1235.8679352378924</v>
      </c>
      <c r="L637" s="444">
        <f t="shared" ca="1" si="54"/>
        <v>297844.17239233205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297844.17239233205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1208.1163933854662</v>
      </c>
      <c r="L638" s="444">
        <f t="shared" ca="1" si="54"/>
        <v>291156.05080589734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291156.05080589734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1180.2492201086548</v>
      </c>
      <c r="L639" s="444">
        <f t="shared" ca="1" si="54"/>
        <v>284440.06204618583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284440.06204618583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1152.2659336098568</v>
      </c>
      <c r="L640" s="444">
        <f t="shared" ca="1" si="54"/>
        <v>277696.08999997552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277696.08999997552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1124.1660500839805</v>
      </c>
      <c r="L641" s="444">
        <f t="shared" ca="1" si="54"/>
        <v>270924.01807023934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270924.01807023934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1095.9490837100798</v>
      </c>
      <c r="L642" s="444">
        <f t="shared" ca="1" si="54"/>
        <v>264123.72917412926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264123.72917412926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1067.6145466429546</v>
      </c>
      <c r="L643" s="444">
        <f t="shared" ca="1" si="54"/>
        <v>257295.10574095204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257295.10574095204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1039.161949004716</v>
      </c>
      <c r="L644" s="444">
        <f t="shared" ca="1" si="54"/>
        <v>250438.02971013659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250438.02971013659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1010.5907988763184</v>
      </c>
      <c r="L645" s="444">
        <f t="shared" ca="1" si="54"/>
        <v>243552.38252919272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243552.38252919272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981.90060228905224</v>
      </c>
      <c r="L646" s="444">
        <f t="shared" ca="1" si="54"/>
        <v>236638.04515166159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236638.04515166159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953.0908632160058</v>
      </c>
      <c r="L647" s="444">
        <f t="shared" ca="1" si="54"/>
        <v>229694.89803505741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229694.89803505741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924.16108356348843</v>
      </c>
      <c r="L648" s="444">
        <f t="shared" ca="1" si="54"/>
        <v>222722.82113880073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222722.82113880073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895.11076316241906</v>
      </c>
      <c r="L649" s="444">
        <f t="shared" ca="1" si="54"/>
        <v>215721.69392214299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215721.69392214299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865.93939975967839</v>
      </c>
      <c r="L650" s="444">
        <f t="shared" ca="1" si="54"/>
        <v>208691.39534208251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208691.39534208251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836.64648900942643</v>
      </c>
      <c r="L651" s="444">
        <f t="shared" ca="1" si="54"/>
        <v>201631.80385127178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201631.80385127178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807.23152446438166</v>
      </c>
      <c r="L652" s="444">
        <f t="shared" ca="1" si="54"/>
        <v>194542.79739591599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194542.79739591599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777.69399756706594</v>
      </c>
      <c r="L653" s="444">
        <f t="shared" ca="1" si="54"/>
        <v>187424.25341366287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187424.25341366287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748.03339764101122</v>
      </c>
      <c r="L654" s="444">
        <f t="shared" ca="1" si="54"/>
        <v>180276.0488314837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180276.0488314837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718.24921188193139</v>
      </c>
      <c r="L655" s="444">
        <f t="shared" ca="1" si="54"/>
        <v>173098.06006354545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173098.06006354545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688.34092534885531</v>
      </c>
      <c r="L656" s="444">
        <f t="shared" ca="1" si="54"/>
        <v>165890.16300907414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165890.16300907414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658.30802095522483</v>
      </c>
      <c r="L657" s="444">
        <f t="shared" ca="1" si="54"/>
        <v>158652.23305020918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158652.23305020918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628.14997945995424</v>
      </c>
      <c r="L658" s="444">
        <f t="shared" ca="1" si="54"/>
        <v>151384.14504984897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151384.14504984897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597.86627945845328</v>
      </c>
      <c r="L659" s="444">
        <f t="shared" ca="1" si="54"/>
        <v>144085.77334948725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144085.77334948725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567.45639737361284</v>
      </c>
      <c r="L660" s="444">
        <f t="shared" ca="1" si="54"/>
        <v>136756.99176704069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136756.99176704069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536.91980744675209</v>
      </c>
      <c r="L661" s="444">
        <f t="shared" ca="1" si="54"/>
        <v>129397.67359466726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129397.67359466726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506.25598172852943</v>
      </c>
      <c r="L662" s="444">
        <f t="shared" ca="1" si="54"/>
        <v>122007.69159657561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122007.69159657561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475.46439006981416</v>
      </c>
      <c r="L663" s="444">
        <f t="shared" ca="1" si="54"/>
        <v>114586.91800682523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114586.91800682523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444.54450011252101</v>
      </c>
      <c r="L664" s="444">
        <f t="shared" ca="1" si="54"/>
        <v>107135.22452711756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107135.22452711756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413.49577728040572</v>
      </c>
      <c r="L665" s="444">
        <f t="shared" ca="1" si="54"/>
        <v>99652.482324577781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99652.482324577781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382.3176847698233</v>
      </c>
      <c r="L666" s="444">
        <f t="shared" ca="1" si="54"/>
        <v>92138.562029527413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92138.562029527413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351.00968354044676</v>
      </c>
      <c r="L667" s="444">
        <f t="shared" ca="1" si="54"/>
        <v>84593.333733247666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84593.333733247666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319.57123230594783</v>
      </c>
      <c r="L668" s="444">
        <f t="shared" ca="1" si="54"/>
        <v>77016.66698573342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77016.66698573342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288.00178752463847</v>
      </c>
      <c r="L669" s="444">
        <f t="shared" ca="1" si="54"/>
        <v>69408.430793437874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69408.430793437874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256.30080339007367</v>
      </c>
      <c r="L670" s="444">
        <f t="shared" ca="1" si="54"/>
        <v>61768.493617007764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61768.493617007764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224.4677318216149</v>
      </c>
      <c r="L671" s="444">
        <f t="shared" ca="1" si="54"/>
        <v>54096.723369009189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54096.723369009189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192.50202245495416</v>
      </c>
      <c r="L672" s="444">
        <f t="shared" ca="1" si="54"/>
        <v>46392.987411643953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46392.987411643953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160.40312263259904</v>
      </c>
      <c r="L673" s="444">
        <f t="shared" ca="1" si="54"/>
        <v>38657.152554456363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38657.152554456363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128.1704773943174</v>
      </c>
      <c r="L674" s="444">
        <f t="shared" ca="1" si="54"/>
        <v>30889.085052030496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30889.085052030496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95.803529467542972</v>
      </c>
      <c r="L675" s="444">
        <f t="shared" ca="1" si="54"/>
        <v>23088.650601677855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23088.650601677855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63.301719257740302</v>
      </c>
      <c r="L676" s="444">
        <f t="shared" ca="1" si="54"/>
        <v>15255.714341115412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15255.714341115412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30.664484838730115</v>
      </c>
      <c r="L677" s="444">
        <f t="shared" ca="1" si="54"/>
        <v>7390.1408461339579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7390.1408461339579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-2.1087380570259446</v>
      </c>
      <c r="L678" s="444">
        <f t="shared" ca="1" si="54"/>
        <v>-508.20587174325266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-508.20587174325266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-35.018516048180992</v>
      </c>
      <c r="L679" s="444">
        <f t="shared" ca="1" si="54"/>
        <v>-8439.4623676116189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-8439.4623676116189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-68.065418114299177</v>
      </c>
      <c r="L680" s="444">
        <f t="shared" ca="1" si="54"/>
        <v>-16403.765765546104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-16403.765765546104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-101.25001560569287</v>
      </c>
      <c r="L681" s="444">
        <f t="shared" ca="1" si="54"/>
        <v>-24401.25376097198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-24401.25376097198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-134.57288225330069</v>
      </c>
      <c r="L682" s="444">
        <f t="shared" ca="1" si="54"/>
        <v>-32432.064623045466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-32432.064623045466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-168.03459417860688</v>
      </c>
      <c r="L683" s="444">
        <f t="shared" ca="1" si="54"/>
        <v>-40496.33719704426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-40496.33719704426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-201.63572990360186</v>
      </c>
      <c r="L684" s="444">
        <f t="shared" ca="1" si="54"/>
        <v>-48594.21090676805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-48594.21090676805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-235.37687036078432</v>
      </c>
      <c r="L685" s="444">
        <f t="shared" ca="1" si="54"/>
        <v>-56725.825756949023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-56725.825756949023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-269.25859890320498</v>
      </c>
      <c r="L686" s="444">
        <f t="shared" ca="1" si="54"/>
        <v>-64891.322335672419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-64891.322335672419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-303.28150131455254</v>
      </c>
      <c r="L687" s="444">
        <f t="shared" ca="1" si="54"/>
        <v>-73090.841816807166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-73090.841816807166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-337.44616581928062</v>
      </c>
      <c r="L688" s="444">
        <f t="shared" ca="1" si="54"/>
        <v>-81324.525962446627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-81324.525962446627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-371.75318309277839</v>
      </c>
      <c r="L689" s="444">
        <f t="shared" ca="1" si="54"/>
        <v>-89592.517125359591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-89592.517125359591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-406.2031462715824</v>
      </c>
      <c r="L690" s="444">
        <f t="shared" ca="1" si="54"/>
        <v>-97894.95825145136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-97894.95825145136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-440.79665096363141</v>
      </c>
      <c r="L691" s="444">
        <f t="shared" ca="1" si="54"/>
        <v>-106231.99288223518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-106231.99288223518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-475.53429525856399</v>
      </c>
      <c r="L692" s="444">
        <f t="shared" ca="1" si="54"/>
        <v>-114603.76515731393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-114603.76515731393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-510.4166797380588</v>
      </c>
      <c r="L693" s="444">
        <f t="shared" ca="1" si="54"/>
        <v>-123010.41981687218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-123010.41981687218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-545.44440748621821</v>
      </c>
      <c r="L694" s="444">
        <f t="shared" ca="1" si="54"/>
        <v>-131452.10220417858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-131452.10220417858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-580.6180840999948</v>
      </c>
      <c r="L695" s="444">
        <f t="shared" ca="1" si="54"/>
        <v>-139928.95826809874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-139928.95826809874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-615.93831769966209</v>
      </c>
      <c r="L696" s="444">
        <f t="shared" ca="1" si="54"/>
        <v>-148441.13456561856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-148441.13456561856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-651.40571893932804</v>
      </c>
      <c r="L697" s="444">
        <f t="shared" ca="1" si="54"/>
        <v>-156988.77826437805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-156988.77826437805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-687.02090101749263</v>
      </c>
      <c r="L698" s="444">
        <f t="shared" ca="1" si="54"/>
        <v>-165572.03714521573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-165572.03714521573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-722.78447968764954</v>
      </c>
      <c r="L699" s="444">
        <f t="shared" ca="1" si="54"/>
        <v>-174191.05960472356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-174191.05960472356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-758.69707326893217</v>
      </c>
      <c r="L700" s="444">
        <f t="shared" ca="1" si="54"/>
        <v>-182845.99465781267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-182845.99465781267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-794.75930265680347</v>
      </c>
      <c r="L701" s="444">
        <f t="shared" ca="1" si="54"/>
        <v>-191536.99194028965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-191536.99194028965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-830.97179133379086</v>
      </c>
      <c r="L702" s="444">
        <f t="shared" ca="1" si="54"/>
        <v>-200264.2017114436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-200264.2017114436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-867.33516538026572</v>
      </c>
      <c r="L703" s="444">
        <f t="shared" ca="1" si="54"/>
        <v>-209027.77485664404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-209027.77485664404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-903.85005348526749</v>
      </c>
      <c r="L704" s="444">
        <f t="shared" ca="1" si="54"/>
        <v>-217827.86288994949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-217827.86288994949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-940.51708695737364</v>
      </c>
      <c r="L705" s="444">
        <f t="shared" ca="1" si="54"/>
        <v>-226664.61795672704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-226664.61795672704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-977.33689973561343</v>
      </c>
      <c r="L706" s="444">
        <f t="shared" ca="1" si="54"/>
        <v>-235538.19283628283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-235538.19283628283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-1014.3101284004292</v>
      </c>
      <c r="L707" s="444">
        <f t="shared" ca="1" si="54"/>
        <v>-244448.74094450343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-244448.74094450343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-1051.4374121846818</v>
      </c>
      <c r="L708" s="444">
        <f t="shared" ca="1" si="54"/>
        <v>-253396.41633650829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-253396.41633650829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-1088.7193929847019</v>
      </c>
      <c r="L709" s="444">
        <f t="shared" ca="1" si="54"/>
        <v>-262381.37370931316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-262381.37370931316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-1126.1567153713888</v>
      </c>
      <c r="L710" s="444">
        <f t="shared" ca="1" si="54"/>
        <v>-271403.76840450475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-271403.76840450475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-1163.7500266013537</v>
      </c>
      <c r="L711" s="444">
        <f t="shared" ca="1" si="54"/>
        <v>-280463.75641092629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-280463.75641092629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-1201.4999766281103</v>
      </c>
      <c r="L712" s="444">
        <f t="shared" ca="1" si="54"/>
        <v>-289561.49436737457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-289561.49436737457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-1239.4072181133115</v>
      </c>
      <c r="L713" s="444">
        <f t="shared" ca="1" si="54"/>
        <v>-298697.13956530805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-298697.13956530805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-1277.4724064380343</v>
      </c>
      <c r="L714" s="444">
        <f t="shared" ca="1" si="54"/>
        <v>-307870.84995156626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-307870.84995156626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-1315.6961997141102</v>
      </c>
      <c r="L715" s="444">
        <f t="shared" ca="1" si="54"/>
        <v>-317082.78413110052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-317082.78413110052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-1354.0792587955029</v>
      </c>
      <c r="L716" s="444">
        <f t="shared" ca="1" si="54"/>
        <v>-326333.10136971617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-326333.10136971617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-1392.6222472897348</v>
      </c>
      <c r="L717" s="444">
        <f t="shared" ca="1" si="54"/>
        <v>-335621.96159682609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-335621.96159682609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-1431.3258315693595</v>
      </c>
      <c r="L718" s="444">
        <f t="shared" ca="1" si="54"/>
        <v>-344949.52540821565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-344949.52540821565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-1470.1906807834825</v>
      </c>
      <c r="L719" s="444">
        <f t="shared" ca="1" si="54"/>
        <v>-354315.95406881929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-354315.95406881929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-1509.217466869331</v>
      </c>
      <c r="L720" s="444">
        <f t="shared" ca="1" si="54"/>
        <v>-363721.4095155088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-363721.4095155088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-1548.4068645638706</v>
      </c>
      <c r="L721" s="444">
        <f t="shared" ca="1" si="54"/>
        <v>-373166.05435989285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-373166.05435989285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-1587.7595514154709</v>
      </c>
      <c r="L722" s="444">
        <f t="shared" ca="1" si="54"/>
        <v>-382650.05189112847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-382650.05189112847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-1627.2762077956193</v>
      </c>
      <c r="L723" s="444">
        <f t="shared" ca="1" si="54"/>
        <v>-392173.56607874425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-392173.56607874425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-1666.9575169106849</v>
      </c>
      <c r="L724" s="444">
        <f t="shared" ca="1" si="54"/>
        <v>-401736.7615754751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-401736.7615754751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-1706.8041648137303</v>
      </c>
      <c r="L725" s="444">
        <f t="shared" ca="1" si="54"/>
        <v>-411339.80372010899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-411339.80372010899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-1746.8168404163712</v>
      </c>
      <c r="L726" s="444">
        <f t="shared" ca="1" si="54"/>
        <v>-420982.85854034551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-420982.85854034551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-1786.9962355006903</v>
      </c>
      <c r="L727" s="444">
        <f t="shared" ca="1" si="54"/>
        <v>-430666.09275566635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-430666.09275566635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-1827.3430447311939</v>
      </c>
      <c r="L728" s="444">
        <f t="shared" ca="1" si="54"/>
        <v>-440389.67378021771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-440389.67378021771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-1867.8579656668244</v>
      </c>
      <c r="L729" s="444">
        <f t="shared" ca="1" si="54"/>
        <v>-450153.76972570468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-450153.76972570468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-1908.5416987730202</v>
      </c>
      <c r="L730" s="444">
        <f t="shared" ca="1" si="54"/>
        <v>-459958.5494042979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-459958.5494042979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-1949.3949474338253</v>
      </c>
      <c r="L731" s="444">
        <f t="shared" ca="1" si="54"/>
        <v>-469804.18233155191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-469804.18233155191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-1990.4184179640504</v>
      </c>
      <c r="L732" s="444">
        <f t="shared" ca="1" si="54"/>
        <v>-479690.83872933616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-479690.83872933616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-2031.6128196214847</v>
      </c>
      <c r="L733" s="444">
        <f t="shared" ca="1" si="54"/>
        <v>-489618.68952877779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-489618.68952877779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-2072.9788646191582</v>
      </c>
      <c r="L734" s="444">
        <f t="shared" ca="1" si="54"/>
        <v>-499587.90637321712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-499587.90637321712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-2114.5172681376553</v>
      </c>
      <c r="L735" s="444">
        <f t="shared" ca="1" si="54"/>
        <v>-509598.66162117495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-509598.66162117495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-2156.2287483374798</v>
      </c>
      <c r="L736" s="444">
        <f t="shared" ca="1" si="54"/>
        <v>-519651.1283493326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-519651.1283493326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-2198.1140263714701</v>
      </c>
      <c r="L737" s="444">
        <f t="shared" ca="1" si="54"/>
        <v>-529745.48035552434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-529745.48035552434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-2240.1738263972688</v>
      </c>
      <c r="L738" s="444">
        <f t="shared" ca="1" si="54"/>
        <v>-539881.89216174185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-539881.89216174185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-2282.408875589842</v>
      </c>
      <c r="L739" s="444">
        <f t="shared" ca="1" si="54"/>
        <v>-550060.53901715192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-550060.53901715192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-2324.8199041540506</v>
      </c>
      <c r="L740" s="444">
        <f t="shared" ca="1" si="54"/>
        <v>-560281.59690112621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-560281.59690112621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-2367.4076453372768</v>
      </c>
      <c r="L741" s="444">
        <f t="shared" ca="1" si="54"/>
        <v>-570545.24252628372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-570545.24252628372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-2410.1728354420998</v>
      </c>
      <c r="L742" s="444">
        <f t="shared" ca="1" si="54"/>
        <v>-580851.65334154607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-580851.65334154607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-2453.1162138390264</v>
      </c>
      <c r="L743" s="444">
        <f t="shared" ca="1" si="54"/>
        <v>-591201.00753520534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-591201.00753520534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-2496.2385229792731</v>
      </c>
      <c r="L744" s="444">
        <f t="shared" ca="1" si="54"/>
        <v>-601593.48403800488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-601593.48403800488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-2539.5405084076046</v>
      </c>
      <c r="L745" s="444">
        <f t="shared" ca="1" si="54"/>
        <v>-612029.26252623275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-612029.26252623275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-2583.0229187752207</v>
      </c>
      <c r="L746" s="444">
        <f t="shared" ca="1" si="54"/>
        <v>-622508.52342482819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-622508.52342482819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-2626.6865058527019</v>
      </c>
      <c r="L747" s="444">
        <f t="shared" ca="1" si="54"/>
        <v>-633031.44791050116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-633031.44791050116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-2670.5320245430057</v>
      </c>
      <c r="L748" s="444">
        <f t="shared" ca="1" si="54"/>
        <v>-643598.21791486442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-643598.21791486442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-2714.5602328945192</v>
      </c>
      <c r="L749" s="444">
        <f t="shared" ca="1" si="54"/>
        <v>-654209.01612757915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-654209.01612757915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-2758.7718921141641</v>
      </c>
      <c r="L750" s="444">
        <f t="shared" ca="1" si="54"/>
        <v>-664864.02599951357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-664864.02599951357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-2803.1677665805573</v>
      </c>
      <c r="L751" s="444">
        <f t="shared" ca="1" si="54"/>
        <v>-675563.43174591439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-675563.43174591439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-2847.7486238572274</v>
      </c>
      <c r="L752" s="444">
        <f t="shared" ca="1" si="54"/>
        <v>-686307.4183495919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-686307.4183495919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-2892.5152347058838</v>
      </c>
      <c r="L753" s="444">
        <f t="shared" ca="1" si="54"/>
        <v>-697096.17156411801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-697096.17156411801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-2937.4683730997426</v>
      </c>
      <c r="L754" s="444">
        <f t="shared" ca="1" si="54"/>
        <v>-707929.87791703793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-707929.87791703793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-2982.6088162369088</v>
      </c>
      <c r="L755" s="444">
        <f t="shared" ca="1" si="54"/>
        <v>-718808.72471309511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-718808.72471309511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-3027.937344553814</v>
      </c>
      <c r="L756" s="444">
        <f t="shared" ca="1" si="54"/>
        <v>-729732.90003746911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-729732.90003746911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-3073.4547417387057</v>
      </c>
      <c r="L757" s="444">
        <f t="shared" ca="1" si="54"/>
        <v>-740702.59275902808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-740702.59275902808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-3119.1617947452014</v>
      </c>
      <c r="L758" s="444">
        <f t="shared" ca="1" si="54"/>
        <v>-751717.99253359355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-751717.99253359355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-3165.0592938058908</v>
      </c>
      <c r="L759" s="444">
        <f t="shared" ca="1" si="54"/>
        <v>-762779.28980721964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-762779.28980721964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-3211.1480324459994</v>
      </c>
      <c r="L760" s="444">
        <f t="shared" ca="1" si="54"/>
        <v>-773886.67581948591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-773886.67581948591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-3257.4288074971091</v>
      </c>
      <c r="L761" s="444">
        <f t="shared" ca="1" si="54"/>
        <v>-785040.34260680329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-785040.34260680329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-3303.9024191109311</v>
      </c>
      <c r="L762" s="444">
        <f t="shared" ca="1" si="54"/>
        <v>-796240.48300573439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-796240.48300573439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-3350.569670773144</v>
      </c>
      <c r="L763" s="444">
        <f t="shared" ca="1" si="54"/>
        <v>-807487.29065632774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-807487.29065632774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-3397.431369317283</v>
      </c>
      <c r="L764" s="444">
        <f t="shared" ca="1" si="54"/>
        <v>-818780.9600054652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-818780.9600054652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-3444.4883249386894</v>
      </c>
      <c r="L765" s="444">
        <f t="shared" ca="1" si="54"/>
        <v>-830121.68631022412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-830121.68631022412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-3491.7413512085182</v>
      </c>
      <c r="L766" s="444">
        <f t="shared" ca="1" si="54"/>
        <v>-841509.66564125288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-841509.66564125288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-3539.1912650878044</v>
      </c>
      <c r="L767" s="444">
        <f t="shared" ca="1" si="54"/>
        <v>-852945.09488616092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-852945.09488616092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-3586.838886941588</v>
      </c>
      <c r="L768" s="444">
        <f t="shared" ca="1" si="54"/>
        <v>-864428.1717529227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-864428.1717529227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-3634.6850405530954</v>
      </c>
      <c r="L769" s="444">
        <f t="shared" ca="1" si="54"/>
        <v>-875959.09477329603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-875959.09477329603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-3682.7305531379843</v>
      </c>
      <c r="L770" s="444">
        <f t="shared" ca="1" si="54"/>
        <v>-887538.06330625422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-887538.06330625422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-3730.9762553586438</v>
      </c>
      <c r="L771" s="444">
        <f t="shared" ca="1" si="54"/>
        <v>-899165.27754143311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-899165.27754143311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-3779.4229813385555</v>
      </c>
      <c r="L772" s="444">
        <f t="shared" ca="1" si="54"/>
        <v>-910840.93850259192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-910840.93850259192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-3828.0715686767171</v>
      </c>
      <c r="L773" s="444">
        <f t="shared" ref="L773:L1027" ca="1" si="80">I773-J773+K773</f>
        <v>-922565.24805108889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-922565.24805108889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-3876.9228584621214</v>
      </c>
      <c r="L774" s="444">
        <f t="shared" ca="1" si="80"/>
        <v>-934338.4088893712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-934338.4088893712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-3925.977695288298</v>
      </c>
      <c r="L775" s="444">
        <f t="shared" ca="1" si="80"/>
        <v>-946160.62456447969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-946160.62456447969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-3975.2369272679157</v>
      </c>
      <c r="L776" s="444">
        <f t="shared" ca="1" si="80"/>
        <v>-958032.09947156778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-958032.09947156778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-4024.7014060474498</v>
      </c>
      <c r="L777" s="444">
        <f t="shared" ca="1" si="80"/>
        <v>-969953.03885743546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-969953.03885743546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-4074.3719868218986</v>
      </c>
      <c r="L778" s="444">
        <f t="shared" ca="1" si="80"/>
        <v>-981923.64882407757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-981923.64882407757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-4124.2495283495746</v>
      </c>
      <c r="L779" s="444">
        <f t="shared" ca="1" si="80"/>
        <v>-993944.13633224741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-993944.13633224741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-4174.3348929669482</v>
      </c>
      <c r="L780" s="444">
        <f t="shared" ca="1" si="80"/>
        <v>-1006014.7092050345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-1006014.7092050345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-4224.6289466035614</v>
      </c>
      <c r="L781" s="444">
        <f t="shared" ca="1" si="80"/>
        <v>-1018135.5761314583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-1018135.5761314583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-4275.1325587969941</v>
      </c>
      <c r="L782" s="444">
        <f t="shared" ca="1" si="80"/>
        <v>-1030306.9466700755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-1030306.9466700755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-4325.8466027078994</v>
      </c>
      <c r="L783" s="444">
        <f t="shared" ca="1" si="80"/>
        <v>-1042529.0312526036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-1042529.0312526036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-4376.7719551350992</v>
      </c>
      <c r="L784" s="444">
        <f t="shared" ca="1" si="80"/>
        <v>-1054802.0411875588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-1054802.0411875588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-4427.9094965307459</v>
      </c>
      <c r="L785" s="444">
        <f t="shared" ca="1" si="80"/>
        <v>-1067126.1886639097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-1067126.1886639097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-4479.260111015541</v>
      </c>
      <c r="L786" s="444">
        <f t="shared" ca="1" si="80"/>
        <v>-1079501.6867547454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-1079501.6867547454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-4530.824686394024</v>
      </c>
      <c r="L787" s="444">
        <f t="shared" ca="1" si="80"/>
        <v>-1091928.7494209597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-1091928.7494209597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-4582.6041141699161</v>
      </c>
      <c r="L788" s="444">
        <f t="shared" ca="1" si="80"/>
        <v>-1104407.5915149499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-1104407.5915149499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-4634.5992895615418</v>
      </c>
      <c r="L789" s="444">
        <f t="shared" ca="1" si="80"/>
        <v>-1116938.4287843318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-1116938.4287843318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-4686.8111115172997</v>
      </c>
      <c r="L790" s="444">
        <f t="shared" ca="1" si="80"/>
        <v>-1129521.4778756693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-1129521.4778756693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-4739.2404827312057</v>
      </c>
      <c r="L791" s="444">
        <f t="shared" ca="1" si="80"/>
        <v>-1142156.9563382207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-1142156.9563382207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-4791.8883096585041</v>
      </c>
      <c r="L792" s="444">
        <f t="shared" ca="1" si="80"/>
        <v>-1154845.0826276995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-1154845.0826276995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-4844.7555025313322</v>
      </c>
      <c r="L793" s="444">
        <f t="shared" ca="1" si="80"/>
        <v>-1167586.076110051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-1167586.076110051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-4897.8429753744631</v>
      </c>
      <c r="L794" s="444">
        <f t="shared" ca="1" si="80"/>
        <v>-1180380.1570652458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-1180380.1570652458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-4951.1516460211087</v>
      </c>
      <c r="L795" s="444">
        <f t="shared" ca="1" si="80"/>
        <v>-1193227.5466910871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-1193227.5466910871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-5004.68243612878</v>
      </c>
      <c r="L796" s="444">
        <f t="shared" ca="1" si="80"/>
        <v>-1206128.4671070362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-1206128.4671070362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-5058.4362711952344</v>
      </c>
      <c r="L797" s="444">
        <f t="shared" ca="1" si="80"/>
        <v>-1219083.1413580517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-1219083.1413580517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-5112.4140805744664</v>
      </c>
      <c r="L798" s="444">
        <f t="shared" ca="1" si="80"/>
        <v>-1232091.7934184463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-1232091.7934184463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-5166.6167974927776</v>
      </c>
      <c r="L799" s="444">
        <f t="shared" ca="1" si="80"/>
        <v>-1245154.6481957594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-1245154.6481957594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-5221.0453590649149</v>
      </c>
      <c r="L800" s="444">
        <f t="shared" ca="1" si="80"/>
        <v>-1258271.9315346444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-1258271.9315346444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-5275.7007063102692</v>
      </c>
      <c r="L801" s="444">
        <f t="shared" ca="1" si="80"/>
        <v>-1271443.870220775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-1271443.870220775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-5330.5837841691464</v>
      </c>
      <c r="L802" s="444">
        <f t="shared" ca="1" si="80"/>
        <v>-1284670.6919847643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-1284670.6919847643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-5385.6955415191023</v>
      </c>
      <c r="L803" s="444">
        <f t="shared" ca="1" si="80"/>
        <v>-1297952.6255061037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-1297952.6255061037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-5441.03693119135</v>
      </c>
      <c r="L804" s="444">
        <f t="shared" ca="1" si="80"/>
        <v>-1311289.9004171153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-1311289.9004171153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-5496.6089099872315</v>
      </c>
      <c r="L805" s="444">
        <f t="shared" ca="1" si="80"/>
        <v>-1324682.7473069227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-1324682.7473069227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-5552.4124386947624</v>
      </c>
      <c r="L806" s="444">
        <f t="shared" ca="1" si="80"/>
        <v>-1338131.3977254378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-1338131.3977254378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-5608.448482105242</v>
      </c>
      <c r="L807" s="444">
        <f t="shared" ca="1" si="80"/>
        <v>-1351636.0841873633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-1351636.0841873633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-5664.7180090299316</v>
      </c>
      <c r="L808" s="444">
        <f t="shared" ca="1" si="80"/>
        <v>-1365197.0401762135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-1365197.0401762135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-5721.2219923168068</v>
      </c>
      <c r="L809" s="444">
        <f t="shared" ca="1" si="80"/>
        <v>-1378814.5001483506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-1378814.5001483506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-5777.9614088673789</v>
      </c>
      <c r="L810" s="444">
        <f t="shared" ca="1" si="80"/>
        <v>-1392488.6995370381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-1392488.6995370381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-5834.9372396535764</v>
      </c>
      <c r="L811" s="444">
        <f t="shared" ca="1" si="80"/>
        <v>-1406219.874756512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-1406219.874756512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-5892.1504697347173</v>
      </c>
      <c r="L812" s="444">
        <f t="shared" ca="1" si="80"/>
        <v>-1420008.263206067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-1420008.263206067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-5949.6020882745306</v>
      </c>
      <c r="L813" s="444">
        <f t="shared" ca="1" si="80"/>
        <v>-1433854.1032741617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-1433854.1032741617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-6007.2930885582582</v>
      </c>
      <c r="L814" s="444">
        <f t="shared" ca="1" si="80"/>
        <v>-1447757.6343425403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-1447757.6343425403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-6065.2244680098356</v>
      </c>
      <c r="L815" s="444">
        <f t="shared" ca="1" si="80"/>
        <v>-1461719.0967903703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-1461719.0967903703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-6123.3972282091272</v>
      </c>
      <c r="L816" s="444">
        <f t="shared" ca="1" si="80"/>
        <v>-1475738.7319983996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-1475738.7319983996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-6181.8123749092492</v>
      </c>
      <c r="L817" s="444">
        <f t="shared" ca="1" si="80"/>
        <v>-1489816.782353129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-1489816.782353129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-6240.4709180539548</v>
      </c>
      <c r="L818" s="444">
        <f t="shared" ca="1" si="80"/>
        <v>-1503953.4912510032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-1503953.4912510032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-6299.3738717950973</v>
      </c>
      <c r="L819" s="444">
        <f t="shared" ca="1" si="80"/>
        <v>-1518149.1031026186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-1518149.1031026186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-6358.5222545101615</v>
      </c>
      <c r="L820" s="444">
        <f t="shared" ca="1" si="80"/>
        <v>-1532403.8633369489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-1532403.8633369489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-6417.9170888198714</v>
      </c>
      <c r="L821" s="444">
        <f t="shared" ca="1" si="80"/>
        <v>-1546718.018405589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-1546718.018405589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-6477.5594016058722</v>
      </c>
      <c r="L822" s="444">
        <f t="shared" ca="1" si="80"/>
        <v>-1561091.8157870152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-1561091.8157870152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-6537.450224028481</v>
      </c>
      <c r="L823" s="444">
        <f t="shared" ca="1" si="80"/>
        <v>-1575525.5039908639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-1575525.5039908639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-6597.5905915445173</v>
      </c>
      <c r="L824" s="444">
        <f t="shared" ca="1" si="80"/>
        <v>-1590019.3325622287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-1590019.3325622287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-6657.9815439252034</v>
      </c>
      <c r="L825" s="444">
        <f t="shared" ca="1" si="80"/>
        <v>-1604573.552085974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-1604573.552085974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-6718.6241252741429</v>
      </c>
      <c r="L826" s="444">
        <f t="shared" ca="1" si="80"/>
        <v>-1619188.4141910684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-1619188.4141910684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-6779.5193840453694</v>
      </c>
      <c r="L827" s="444">
        <f t="shared" ca="1" si="80"/>
        <v>-1633864.171554934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-1633864.171554934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-6840.6683730614759</v>
      </c>
      <c r="L828" s="444">
        <f t="shared" ca="1" si="80"/>
        <v>-1648601.0779078158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-1648601.0779078158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-6902.0721495318166</v>
      </c>
      <c r="L829" s="444">
        <f t="shared" ca="1" si="80"/>
        <v>-1663399.388037168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-1663399.388037168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-6963.7317750707844</v>
      </c>
      <c r="L830" s="444">
        <f t="shared" ca="1" si="80"/>
        <v>-1678259.357792059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-1678259.357792059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-7025.6483157161629</v>
      </c>
      <c r="L831" s="444">
        <f t="shared" ca="1" si="80"/>
        <v>-1693181.2440875953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-1693181.2440875953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-7087.8228419475645</v>
      </c>
      <c r="L832" s="444">
        <f t="shared" ca="1" si="80"/>
        <v>-1708165.3049093632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-1708165.3049093632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-7150.2564287049308</v>
      </c>
      <c r="L833" s="444">
        <f t="shared" ca="1" si="80"/>
        <v>-1723211.7993178882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-1723211.7993178882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-7212.9501554071194</v>
      </c>
      <c r="L834" s="444">
        <f t="shared" ca="1" si="80"/>
        <v>-1738320.9874531156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-1738320.9874531156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-7275.9051059705662</v>
      </c>
      <c r="L835" s="444">
        <f t="shared" ca="1" si="80"/>
        <v>-1753493.1305389064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-1753493.1305389064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-7339.1223688280279</v>
      </c>
      <c r="L836" s="444">
        <f t="shared" ca="1" si="80"/>
        <v>-1768728.4908875546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-1768728.4908875546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-7402.6030369473938</v>
      </c>
      <c r="L837" s="444">
        <f t="shared" ca="1" si="80"/>
        <v>-1784027.3319043221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-1784027.3319043221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-7466.3482078505922</v>
      </c>
      <c r="L838" s="444">
        <f t="shared" ca="1" si="80"/>
        <v>-1799389.9180919931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-1799389.9180919931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-7530.3589836325546</v>
      </c>
      <c r="L839" s="444">
        <f t="shared" ca="1" si="80"/>
        <v>-1814816.515055446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-1814816.515055446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-7594.6364709802747</v>
      </c>
      <c r="L840" s="444">
        <f t="shared" ca="1" si="80"/>
        <v>-1830307.3895062464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-1830307.3895062464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-7659.1817811919445</v>
      </c>
      <c r="L841" s="444">
        <f t="shared" ca="1" si="80"/>
        <v>-1845862.8092672585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-1845862.8092672585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-7723.9960301961619</v>
      </c>
      <c r="L842" s="444">
        <f t="shared" ca="1" si="80"/>
        <v>-1861483.0432772748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-1861483.0432772748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-7789.0803385712306</v>
      </c>
      <c r="L843" s="444">
        <f t="shared" ca="1" si="80"/>
        <v>-1877168.3615956663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-1877168.3615956663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-7854.4358315645268</v>
      </c>
      <c r="L844" s="444">
        <f t="shared" ca="1" si="80"/>
        <v>-1892919.035407051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-1892919.035407051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-7920.0636391119642</v>
      </c>
      <c r="L845" s="444">
        <f t="shared" ca="1" si="80"/>
        <v>-1908735.3370259833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-1908735.3370259833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-7985.9648958575135</v>
      </c>
      <c r="L846" s="444">
        <f t="shared" ca="1" si="80"/>
        <v>-1924617.539901661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-1924617.539901661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-8052.1407411728369</v>
      </c>
      <c r="L847" s="444">
        <f t="shared" ca="1" si="80"/>
        <v>-1940565.9186226542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-1940565.9186226542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-8118.5923191769762</v>
      </c>
      <c r="L848" s="444">
        <f t="shared" ca="1" si="80"/>
        <v>-1956580.7489216514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-1956580.7489216514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-8185.3207787561305</v>
      </c>
      <c r="L849" s="444">
        <f t="shared" ca="1" si="80"/>
        <v>-1972662.3076802278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-1972662.3076802278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-8252.3272735835326</v>
      </c>
      <c r="L850" s="444">
        <f t="shared" ca="1" si="80"/>
        <v>-1988810.8729336315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-1988810.8729336315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-8319.6129621393829</v>
      </c>
      <c r="L851" s="444">
        <f t="shared" ca="1" si="80"/>
        <v>-2005026.7238755911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-2005026.7238755911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-8387.1790077308815</v>
      </c>
      <c r="L852" s="444">
        <f t="shared" ca="1" si="80"/>
        <v>-2021310.1408631422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-2021310.1408631422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-8455.0265785123429</v>
      </c>
      <c r="L853" s="444">
        <f t="shared" ca="1" si="80"/>
        <v>-2037661.4054214747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-2037661.4054214747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-8523.1568475053955</v>
      </c>
      <c r="L854" s="444">
        <f t="shared" ca="1" si="80"/>
        <v>-2054080.8002488003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-2054080.8002488003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-8591.5709926192521</v>
      </c>
      <c r="L855" s="444">
        <f t="shared" ca="1" si="80"/>
        <v>-2070568.6092212398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-2070568.6092212398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-8660.2701966710829</v>
      </c>
      <c r="L856" s="444">
        <f t="shared" ca="1" si="80"/>
        <v>-2087125.1173977312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-2087125.1173977312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-8729.255647406464</v>
      </c>
      <c r="L857" s="444">
        <f t="shared" ca="1" si="80"/>
        <v>-2103750.6110249581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-2103750.6110249581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-8798.5285375199092</v>
      </c>
      <c r="L858" s="444">
        <f t="shared" ca="1" si="80"/>
        <v>-2120445.3775422978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-2120445.3775422978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-8868.0900646754908</v>
      </c>
      <c r="L859" s="444">
        <f t="shared" ca="1" si="80"/>
        <v>-2137209.7055867934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-2137209.7055867934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-8937.9414315275553</v>
      </c>
      <c r="L860" s="444">
        <f t="shared" ca="1" si="80"/>
        <v>-2154043.8849981409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-2154043.8849981409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-9008.083845741503</v>
      </c>
      <c r="L861" s="444">
        <f t="shared" ca="1" si="80"/>
        <v>-2170948.2068237024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-2170948.2068237024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-9078.5185200146771</v>
      </c>
      <c r="L862" s="444">
        <f t="shared" ca="1" si="80"/>
        <v>-2187922.9633235373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-2187922.9633235373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-9149.2466720973225</v>
      </c>
      <c r="L863" s="444">
        <f t="shared" ca="1" si="80"/>
        <v>-2204968.4479754544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-2204968.4479754544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-9220.2695248136424</v>
      </c>
      <c r="L864" s="444">
        <f t="shared" ca="1" si="80"/>
        <v>-2222084.955480088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-2222084.955480088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-9291.5883060829492</v>
      </c>
      <c r="L865" s="444">
        <f t="shared" ca="1" si="80"/>
        <v>-2239272.7817659909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-2239272.7817659909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-9363.2042489408777</v>
      </c>
      <c r="L866" s="444">
        <f t="shared" ca="1" si="80"/>
        <v>-2256532.2239947519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-2256532.2239947519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-9435.1185915607166</v>
      </c>
      <c r="L867" s="444">
        <f t="shared" ca="1" si="80"/>
        <v>-2273863.5805661324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-2273863.5805661324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-9507.3325772748012</v>
      </c>
      <c r="L868" s="444">
        <f t="shared" ca="1" si="80"/>
        <v>-2291267.1511232271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-2291267.1511232271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-9579.8474545960289</v>
      </c>
      <c r="L869" s="444">
        <f t="shared" ca="1" si="80"/>
        <v>-2308743.2365576429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-2308743.2365576429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-9652.6644772394284</v>
      </c>
      <c r="L870" s="444">
        <f t="shared" ca="1" si="80"/>
        <v>-2326292.1390147023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-2326292.1390147023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-9725.7849041438421</v>
      </c>
      <c r="L871" s="444">
        <f t="shared" ca="1" si="80"/>
        <v>-2343914.1618986661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-2343914.1618986661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-9799.2099994936925</v>
      </c>
      <c r="L872" s="444">
        <f t="shared" ca="1" si="80"/>
        <v>-2361609.6098779798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-2361609.6098779798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-9872.9410327408332</v>
      </c>
      <c r="L873" s="444">
        <f t="shared" ca="1" si="80"/>
        <v>-2379378.7888905406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-2379378.7888905406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-9946.9792786265025</v>
      </c>
      <c r="L874" s="444">
        <f t="shared" ca="1" si="80"/>
        <v>-2397222.006148987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-2397222.006148987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-10021.326017203362</v>
      </c>
      <c r="L875" s="444">
        <f t="shared" ca="1" si="80"/>
        <v>-2415139.5701460103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-2415139.5701460103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-10095.982533857627</v>
      </c>
      <c r="L876" s="444">
        <f t="shared" ca="1" si="80"/>
        <v>-2433131.7906596879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-2433131.7906596879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-10170.950119331283</v>
      </c>
      <c r="L877" s="444">
        <f t="shared" ca="1" si="80"/>
        <v>-2451198.9787588394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-2451198.9787588394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-10246.230069744413</v>
      </c>
      <c r="L878" s="444">
        <f t="shared" ca="1" si="80"/>
        <v>-2469341.4468084038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-2469341.4468084038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-10321.823686617599</v>
      </c>
      <c r="L879" s="444">
        <f t="shared" ca="1" si="80"/>
        <v>-2487559.5084748412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-2487559.5084748412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-10397.732276894421</v>
      </c>
      <c r="L880" s="444">
        <f t="shared" ca="1" si="80"/>
        <v>-2505853.4787315559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-2505853.4787315559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-10473.957152964065</v>
      </c>
      <c r="L881" s="444">
        <f t="shared" ca="1" si="80"/>
        <v>-2524223.6738643399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-2524223.6738643399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-10550.499632683999</v>
      </c>
      <c r="L882" s="444">
        <f t="shared" ca="1" si="80"/>
        <v>-2542670.411476844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-2542670.411476844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-10627.361039402767</v>
      </c>
      <c r="L883" s="444">
        <f t="shared" ca="1" si="80"/>
        <v>-2561194.0104960669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-2561194.0104960669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-10704.542701982862</v>
      </c>
      <c r="L884" s="444">
        <f t="shared" ca="1" si="80"/>
        <v>-2579794.7911778698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-2579794.7911778698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-10782.045954823707</v>
      </c>
      <c r="L885" s="444">
        <f t="shared" ca="1" si="80"/>
        <v>-2598473.0751125133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-2598473.0751125133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-10859.872137884722</v>
      </c>
      <c r="L886" s="444">
        <f t="shared" ca="1" si="80"/>
        <v>-2617229.1852302179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-2617229.1852302179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-10938.022596708492</v>
      </c>
      <c r="L887" s="444">
        <f t="shared" ca="1" si="80"/>
        <v>-2636063.4458067464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-2636063.4458067464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-11016.498682444026</v>
      </c>
      <c r="L888" s="444">
        <f t="shared" ca="1" si="80"/>
        <v>-2654976.1824690104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-2654976.1824690104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-11095.301751870127</v>
      </c>
      <c r="L889" s="444">
        <f t="shared" ca="1" si="80"/>
        <v>-2673967.7222007005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-2673967.7222007005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-11174.433167418836</v>
      </c>
      <c r="L890" s="444">
        <f t="shared" ca="1" si="80"/>
        <v>-2693038.3933479395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-2693038.3933479395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-11253.894297198998</v>
      </c>
      <c r="L891" s="444">
        <f t="shared" ca="1" si="80"/>
        <v>-2712188.5256249583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-2712188.5256249583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-11333.68651501991</v>
      </c>
      <c r="L892" s="444">
        <f t="shared" ca="1" si="80"/>
        <v>-2731418.4501197981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-2731418.4501197981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-11413.811200415075</v>
      </c>
      <c r="L893" s="444">
        <f t="shared" ca="1" si="80"/>
        <v>-2750728.4993000333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-2750728.4993000333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-11494.269738666055</v>
      </c>
      <c r="L894" s="444">
        <f t="shared" ca="1" si="80"/>
        <v>-2770119.0070185196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-2770119.0070185196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-11575.063520826414</v>
      </c>
      <c r="L895" s="444">
        <f t="shared" ca="1" si="80"/>
        <v>-2789590.308519166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-2789590.308519166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-11656.193943745775</v>
      </c>
      <c r="L896" s="444">
        <f t="shared" ca="1" si="80"/>
        <v>-2809142.7404427319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-2809142.7404427319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-11737.662410093966</v>
      </c>
      <c r="L897" s="444">
        <f t="shared" ca="1" si="80"/>
        <v>-2828776.6408326458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-2828776.6408326458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-11819.470328385274</v>
      </c>
      <c r="L898" s="444">
        <f t="shared" ca="1" si="80"/>
        <v>-2848492.3491408513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-2848492.3491408513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-11901.619113002796</v>
      </c>
      <c r="L899" s="444">
        <f t="shared" ca="1" si="80"/>
        <v>-2868290.2062336742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-2868290.2062336742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-11984.110184222893</v>
      </c>
      <c r="L900" s="444">
        <f t="shared" ca="1" si="80"/>
        <v>-2888170.5543977171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-2888170.5543977171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-12066.944968239737</v>
      </c>
      <c r="L901" s="444">
        <f t="shared" ca="1" si="80"/>
        <v>-2908133.737345777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-2908133.737345777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-12150.124897189988</v>
      </c>
      <c r="L902" s="444">
        <f t="shared" ca="1" si="80"/>
        <v>-2928180.1002227869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-2928180.1002227869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-12233.651409177528</v>
      </c>
      <c r="L903" s="444">
        <f t="shared" ca="1" si="80"/>
        <v>-2948309.9896117845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-2948309.9896117845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-12317.525948298351</v>
      </c>
      <c r="L904" s="444">
        <f t="shared" ca="1" si="80"/>
        <v>-2968523.7535399026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-2968523.7535399026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-12401.749964665511</v>
      </c>
      <c r="L905" s="444">
        <f t="shared" ca="1" si="80"/>
        <v>-2988821.7414843882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-2988821.7414843882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-12486.324914434201</v>
      </c>
      <c r="L906" s="444">
        <f t="shared" ca="1" si="80"/>
        <v>-3009204.3043786422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-3009204.3043786422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-12571.252259826926</v>
      </c>
      <c r="L907" s="444">
        <f t="shared" ca="1" si="80"/>
        <v>-3029671.794618289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-3029671.794618289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-12656.533469158787</v>
      </c>
      <c r="L908" s="444">
        <f t="shared" ca="1" si="80"/>
        <v>-3050224.5660672677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-3050224.5660672677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-12742.170016862865</v>
      </c>
      <c r="L909" s="444">
        <f t="shared" ca="1" si="80"/>
        <v>-3070862.9740639506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-3070862.9740639506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-12828.16338351571</v>
      </c>
      <c r="L910" s="444">
        <f t="shared" ca="1" si="80"/>
        <v>-3091587.3754272861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-3091587.3754272861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-12914.515055862943</v>
      </c>
      <c r="L911" s="444">
        <f t="shared" ca="1" si="80"/>
        <v>-3112398.1284629689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-3112398.1284629689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-13001.226526844954</v>
      </c>
      <c r="L912" s="444">
        <f t="shared" ca="1" si="80"/>
        <v>-3133295.5929696336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-3133295.5929696336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-13088.299295622723</v>
      </c>
      <c r="L913" s="444">
        <f t="shared" ca="1" si="80"/>
        <v>-3154280.1302450765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-3154280.1302450765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-13175.734867603735</v>
      </c>
      <c r="L914" s="444">
        <f t="shared" ca="1" si="80"/>
        <v>-3175352.1030925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-3175352.1030925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-13263.534754467999</v>
      </c>
      <c r="L915" s="444">
        <f t="shared" ca="1" si="80"/>
        <v>-3196511.8758267881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-3196511.8758267881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-13351.7004741942</v>
      </c>
      <c r="L916" s="444">
        <f t="shared" ca="1" si="80"/>
        <v>-3217759.8142808024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-3217759.8142808024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-13440.233551085927</v>
      </c>
      <c r="L917" s="444">
        <f t="shared" ca="1" si="80"/>
        <v>-3239096.2858117083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-3239096.2858117083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-13529.135515798034</v>
      </c>
      <c r="L918" s="444">
        <f t="shared" ca="1" si="80"/>
        <v>-3260521.6593073262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-3260521.6593073262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-13618.407905363109</v>
      </c>
      <c r="L919" s="444">
        <f t="shared" ca="1" si="80"/>
        <v>-3282036.3051925092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-3282036.3051925092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-13708.052263218038</v>
      </c>
      <c r="L920" s="444">
        <f t="shared" ca="1" si="80"/>
        <v>-3303640.5954355472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-3303640.5954355472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-13798.070139230696</v>
      </c>
      <c r="L921" s="444">
        <f t="shared" ca="1" si="80"/>
        <v>-3325334.9035545979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-3325334.9035545979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-13888.463089726743</v>
      </c>
      <c r="L922" s="444">
        <f t="shared" ca="1" si="80"/>
        <v>-3347119.6046241447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-3347119.6046241447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-13979.23267751652</v>
      </c>
      <c r="L923" s="444">
        <f t="shared" ca="1" si="80"/>
        <v>-3368995.0752814813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-3368995.0752814813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-14070.38047192209</v>
      </c>
      <c r="L924" s="444">
        <f t="shared" ca="1" si="80"/>
        <v>-3390961.6937332232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-3390961.6937332232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-14161.908048804347</v>
      </c>
      <c r="L925" s="444">
        <f t="shared" ca="1" si="80"/>
        <v>-3413019.8397618476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-3413019.8397618476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-14253.81699059028</v>
      </c>
      <c r="L926" s="444">
        <f t="shared" ca="1" si="80"/>
        <v>-3435169.8947322578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-3435169.8947322578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-14346.108886300326</v>
      </c>
      <c r="L927" s="444">
        <f t="shared" ca="1" si="80"/>
        <v>-3457412.2415983779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-3457412.2415983779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-14438.785331575824</v>
      </c>
      <c r="L928" s="444">
        <f t="shared" ca="1" si="80"/>
        <v>-3479747.2649097736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-3479747.2649097736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-14531.847928706638</v>
      </c>
      <c r="L929" s="444">
        <f t="shared" ca="1" si="80"/>
        <v>-3502175.3508183002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-3502175.3508183002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-14625.298286658834</v>
      </c>
      <c r="L930" s="444">
        <f t="shared" ca="1" si="80"/>
        <v>-3524696.8870847789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-3524696.8870847789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-14719.138021102495</v>
      </c>
      <c r="L931" s="444">
        <f t="shared" ca="1" si="80"/>
        <v>-3547312.2630857015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-3547312.2630857015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-14813.368754439674</v>
      </c>
      <c r="L932" s="444">
        <f t="shared" ca="1" si="80"/>
        <v>-3570021.869819961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-3570021.869819961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-14907.992115832421</v>
      </c>
      <c r="L933" s="444">
        <f t="shared" ca="1" si="80"/>
        <v>-3592826.0999156134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-3592826.0999156134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-15003.009741230975</v>
      </c>
      <c r="L934" s="444">
        <f t="shared" ca="1" si="80"/>
        <v>-3615725.3476366643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-3615725.3476366643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-15098.423273402019</v>
      </c>
      <c r="L935" s="444">
        <f t="shared" ca="1" si="80"/>
        <v>-3638720.0088898861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-3638720.0088898861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-15194.234361957109</v>
      </c>
      <c r="L936" s="444">
        <f t="shared" ca="1" si="80"/>
        <v>-3661810.4812316634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-3661810.4812316634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-15290.444663381179</v>
      </c>
      <c r="L937" s="444">
        <f t="shared" ca="1" si="80"/>
        <v>-3684997.1638748646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-3684997.1638748646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-15387.055841061185</v>
      </c>
      <c r="L938" s="444">
        <f t="shared" ca="1" si="80"/>
        <v>-3708280.4576957459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-3708280.4576957459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-15484.069565314858</v>
      </c>
      <c r="L939" s="444">
        <f t="shared" ca="1" si="80"/>
        <v>-3731660.7652408807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-3731660.7652408807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-15581.487513419586</v>
      </c>
      <c r="L940" s="444">
        <f t="shared" ca="1" si="80"/>
        <v>-3755138.4907341204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-3755138.4907341204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-15679.311369641418</v>
      </c>
      <c r="L941" s="444">
        <f t="shared" ca="1" si="80"/>
        <v>-3778714.0400835816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-3778714.0400835816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-15777.542825264172</v>
      </c>
      <c r="L942" s="444">
        <f t="shared" ca="1" si="80"/>
        <v>-3802387.820888666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-3802387.820888666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-15876.183578618689</v>
      </c>
      <c r="L943" s="444">
        <f t="shared" ca="1" si="80"/>
        <v>-3826160.2424471048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-3826160.2424471048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-15975.235335112186</v>
      </c>
      <c r="L944" s="444">
        <f t="shared" ca="1" si="80"/>
        <v>-3850031.7157620369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-3850031.7157620369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-16074.699807257737</v>
      </c>
      <c r="L945" s="444">
        <f t="shared" ca="1" si="80"/>
        <v>-3874002.6535491147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-3874002.6535491147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-16174.578714703894</v>
      </c>
      <c r="L946" s="444">
        <f t="shared" ca="1" si="80"/>
        <v>-3898073.4702436384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-3898073.4702436384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-16274.873784264411</v>
      </c>
      <c r="L947" s="444">
        <f t="shared" ca="1" si="80"/>
        <v>-3922244.5820077229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-3922244.5820077229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-16375.586749948096</v>
      </c>
      <c r="L948" s="444">
        <f t="shared" ca="1" si="80"/>
        <v>-3946516.406737491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-3946516.406737491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-16476.719352988795</v>
      </c>
      <c r="L949" s="444">
        <f t="shared" ca="1" si="80"/>
        <v>-3970889.3640703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-3970889.3640703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-16578.273341875502</v>
      </c>
      <c r="L950" s="444">
        <f t="shared" ca="1" si="80"/>
        <v>-3995363.8753919955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-3995363.8753919955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-16680.250472382566</v>
      </c>
      <c r="L951" s="444">
        <f t="shared" ca="1" si="80"/>
        <v>-4019940.3638441982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-4019940.3638441982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-16782.652507600076</v>
      </c>
      <c r="L952" s="444">
        <f t="shared" ca="1" si="80"/>
        <v>-4044619.2543316181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-4044619.2543316181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-16885.481217964327</v>
      </c>
      <c r="L953" s="444">
        <f t="shared" ca="1" si="80"/>
        <v>-4069400.9735294026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-4069400.9735294026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-16988.738381288425</v>
      </c>
      <c r="L954" s="444">
        <f t="shared" ca="1" si="80"/>
        <v>-4094285.9498905111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-4094285.9498905111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-17092.425782793049</v>
      </c>
      <c r="L955" s="444">
        <f t="shared" ca="1" si="80"/>
        <v>-4119274.6136531243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-4119274.6136531243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-17196.545215137266</v>
      </c>
      <c r="L956" s="444">
        <f t="shared" ca="1" si="80"/>
        <v>-4144367.3968480816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-4144367.3968480816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-17301.098478449589</v>
      </c>
      <c r="L957" s="444">
        <f t="shared" ca="1" si="80"/>
        <v>-4169564.7333063511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-4169564.7333063511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-17406.087380359048</v>
      </c>
      <c r="L958" s="444">
        <f t="shared" ca="1" si="80"/>
        <v>-4194867.0586665301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-4194867.0586665301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-17511.51373602646</v>
      </c>
      <c r="L959" s="444">
        <f t="shared" ca="1" si="80"/>
        <v>-4220274.8103823764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-4220274.8103823764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-17617.379368175818</v>
      </c>
      <c r="L960" s="444">
        <f t="shared" ca="1" si="80"/>
        <v>-4245788.4277303722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-4245788.4277303722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-17723.686107125799</v>
      </c>
      <c r="L961" s="444">
        <f t="shared" ca="1" si="80"/>
        <v>-4271408.3518173182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-4271408.3518173182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-17830.435790821408</v>
      </c>
      <c r="L962" s="444">
        <f t="shared" ca="1" si="80"/>
        <v>-4297135.0255879592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-4297135.0255879592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-17937.630264865747</v>
      </c>
      <c r="L963" s="444">
        <f t="shared" ca="1" si="80"/>
        <v>-4322968.8938326454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-4322968.8938326454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-18045.271382551939</v>
      </c>
      <c r="L964" s="444">
        <f t="shared" ca="1" si="80"/>
        <v>-4348910.403195017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-4348910.403195017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-18153.361004895152</v>
      </c>
      <c r="L965" s="444">
        <f t="shared" ca="1" si="80"/>
        <v>-4374960.0021797325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-4374960.0021797325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-18261.901000664802</v>
      </c>
      <c r="L966" s="444">
        <f t="shared" ca="1" si="80"/>
        <v>-4401118.1411602171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-4401118.1411602171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-18370.893246416821</v>
      </c>
      <c r="L967" s="444">
        <f t="shared" ca="1" si="80"/>
        <v>-4427385.272386454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-4427385.272386454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-18480.33962652614</v>
      </c>
      <c r="L968" s="444">
        <f t="shared" ca="1" si="80"/>
        <v>-4453761.8499928005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-4453761.8499928005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-18590.242033219252</v>
      </c>
      <c r="L969" s="444">
        <f t="shared" ca="1" si="80"/>
        <v>-4480248.3300058395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-4480248.3300058395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-18700.602366606916</v>
      </c>
      <c r="L970" s="444">
        <f t="shared" ca="1" si="80"/>
        <v>-4506845.1703522662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-4506845.1703522662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-18811.422534717025</v>
      </c>
      <c r="L971" s="444">
        <f t="shared" ca="1" si="80"/>
        <v>-4533552.8308668034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-4533552.8308668034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-18922.704453527596</v>
      </c>
      <c r="L972" s="444">
        <f t="shared" ca="1" si="80"/>
        <v>-4560371.7733001513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-4560371.7733001513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-19034.450046999882</v>
      </c>
      <c r="L973" s="444">
        <f t="shared" ca="1" si="80"/>
        <v>-4587302.4613269717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-4587302.4613269717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-19146.661247111631</v>
      </c>
      <c r="L974" s="444">
        <f t="shared" ca="1" si="80"/>
        <v>-4614345.3605539035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-4614345.3605539035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-19259.339993890513</v>
      </c>
      <c r="L975" s="444">
        <f t="shared" ca="1" si="80"/>
        <v>-4641500.9385276139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-4641500.9385276139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-19372.488235447639</v>
      </c>
      <c r="L976" s="444">
        <f t="shared" ca="1" si="80"/>
        <v>-4668769.6647428814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-4668769.6647428814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-19486.107928011257</v>
      </c>
      <c r="L977" s="444">
        <f t="shared" ca="1" si="80"/>
        <v>-4696152.010650713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-4696152.010650713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-19600.201035960556</v>
      </c>
      <c r="L978" s="444">
        <f t="shared" ca="1" si="80"/>
        <v>-4723648.4496664936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-4723648.4496664936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-19714.769531859638</v>
      </c>
      <c r="L979" s="444">
        <f t="shared" ca="1" si="80"/>
        <v>-4751259.4571781736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-4751259.4571781736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-19829.815396491638</v>
      </c>
      <c r="L980" s="444">
        <f t="shared" ca="1" si="80"/>
        <v>-4778985.510554485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-4778985.510554485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-19945.340618892937</v>
      </c>
      <c r="L981" s="444">
        <f t="shared" ca="1" si="80"/>
        <v>-4806827.0891531976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-4806827.0891531976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-20061.347196387575</v>
      </c>
      <c r="L982" s="444">
        <f t="shared" ca="1" si="80"/>
        <v>-4834784.6743294047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-4834784.6743294047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-20177.837134621768</v>
      </c>
      <c r="L983" s="444">
        <f t="shared" ca="1" si="80"/>
        <v>-4862858.7494438468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-4862858.7494438468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-20294.812447598611</v>
      </c>
      <c r="L984" s="444">
        <f t="shared" ca="1" si="80"/>
        <v>-4891049.799871265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-4891049.799871265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-20412.275157712855</v>
      </c>
      <c r="L985" s="444">
        <f t="shared" ca="1" si="80"/>
        <v>-4919358.3130087974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-4919358.3130087974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-20530.227295785906</v>
      </c>
      <c r="L986" s="444">
        <f t="shared" ca="1" si="80"/>
        <v>-4947784.7782844035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-4947784.7782844035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-20648.67090110093</v>
      </c>
      <c r="L987" s="444">
        <f t="shared" ca="1" si="80"/>
        <v>-4976329.6871653246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-4976329.6871653246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-20767.608021438104</v>
      </c>
      <c r="L988" s="444">
        <f t="shared" ca="1" si="80"/>
        <v>-5004993.5331665827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-5004993.5331665827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-20887.040713110011</v>
      </c>
      <c r="L989" s="444">
        <f t="shared" ca="1" si="80"/>
        <v>-5033776.8118595127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-5033776.8118595127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-21006.971040997218</v>
      </c>
      <c r="L990" s="444">
        <f t="shared" ca="1" si="80"/>
        <v>-5062680.0208803304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-5062680.0208803304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-21127.40107858396</v>
      </c>
      <c r="L991" s="444">
        <f t="shared" ca="1" si="80"/>
        <v>-5091703.659938734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-5091703.659938734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-21248.332907993976</v>
      </c>
      <c r="L992" s="444">
        <f t="shared" ca="1" si="80"/>
        <v>-5120848.2308265483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-5120848.2308265483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-21369.768620026534</v>
      </c>
      <c r="L993" s="444">
        <f t="shared" ca="1" si="80"/>
        <v>-5150114.2374263946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-5150114.2374263946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-21491.710314192562</v>
      </c>
      <c r="L994" s="444">
        <f t="shared" ca="1" si="80"/>
        <v>-5179502.1857204074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-5179502.1857204074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-21614.160098750948</v>
      </c>
      <c r="L995" s="444">
        <f t="shared" ca="1" si="80"/>
        <v>-5209012.5837989785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-5209012.5837989785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-21737.120090744993</v>
      </c>
      <c r="L996" s="444">
        <f t="shared" ca="1" si="80"/>
        <v>-5238645.9418695439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-5238645.9418695439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-21860.592416039017</v>
      </c>
      <c r="L997" s="444">
        <f t="shared" ca="1" si="80"/>
        <v>-5268402.7722654026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-5268402.7722654026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-21984.579209355095</v>
      </c>
      <c r="L998" s="444">
        <f t="shared" ca="1" si="80"/>
        <v>-5298283.5894545773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-5298283.5894545773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-22109.082614309988</v>
      </c>
      <c r="L999" s="444">
        <f t="shared" ca="1" si="80"/>
        <v>-5328288.9100487074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-5328288.9100487074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-22234.104783452196</v>
      </c>
      <c r="L1000" s="444">
        <f t="shared" ca="1" si="80"/>
        <v>-5358419.2528119795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-5358419.2528119795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-22359.647878299165</v>
      </c>
      <c r="L1001" s="444">
        <f t="shared" ca="1" si="80"/>
        <v>-5388675.138670099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-5388675.138670099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-22485.714069374662</v>
      </c>
      <c r="L1002" s="444">
        <f t="shared" ca="1" si="80"/>
        <v>-5419057.0907192938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-5419057.0907192938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-22612.305536246306</v>
      </c>
      <c r="L1003" s="444">
        <f t="shared" ca="1" si="80"/>
        <v>-5449565.6342353597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-5449565.6342353597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-22739.424467563247</v>
      </c>
      <c r="L1004" s="444">
        <f t="shared" ca="1" si="80"/>
        <v>-5480201.2966827434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-5480201.2966827434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-22867.073061094015</v>
      </c>
      <c r="L1005" s="444">
        <f t="shared" ca="1" si="80"/>
        <v>-5510964.607723657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-5510964.607723657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-22995.253523764488</v>
      </c>
      <c r="L1006" s="444">
        <f t="shared" ca="1" si="80"/>
        <v>-5541856.0992272412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-5541856.0992272412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-23123.968071696087</v>
      </c>
      <c r="L1007" s="444">
        <f t="shared" ca="1" si="80"/>
        <v>-5572876.3052787576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-5572876.3052787576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-23253.218930244075</v>
      </c>
      <c r="L1008" s="444">
        <f t="shared" ca="1" si="80"/>
        <v>-5604025.762188822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-5604025.762188822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-23383.008334036007</v>
      </c>
      <c r="L1009" s="444">
        <f t="shared" ca="1" si="80"/>
        <v>-5635305.008502678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-5635305.008502678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-23513.338527010408</v>
      </c>
      <c r="L1010" s="444">
        <f t="shared" ca="1" si="80"/>
        <v>-5666714.5850095088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-5666714.5850095088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-23644.211762455536</v>
      </c>
      <c r="L1011" s="444">
        <f t="shared" ca="1" si="80"/>
        <v>-5698255.0347517841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-5698255.0347517841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-23775.63030304835</v>
      </c>
      <c r="L1012" s="444">
        <f t="shared" ca="1" si="80"/>
        <v>-5729926.9030346526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-5729926.9030346526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-23907.596420893635</v>
      </c>
      <c r="L1013" s="444">
        <f t="shared" ca="1" si="80"/>
        <v>-5761730.737435366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-5761730.737435366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-24040.112397563276</v>
      </c>
      <c r="L1014" s="444">
        <f t="shared" ca="1" si="80"/>
        <v>-5793667.0878127497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-5793667.0878127497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-24173.180524135707</v>
      </c>
      <c r="L1015" s="444">
        <f t="shared" ca="1" si="80"/>
        <v>-5825736.5063167056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-5825736.5063167056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-24306.803101235524</v>
      </c>
      <c r="L1016" s="444">
        <f t="shared" ca="1" si="80"/>
        <v>-5857939.5473977607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-5857939.5473977607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-24440.982439073254</v>
      </c>
      <c r="L1017" s="444">
        <f t="shared" ca="1" si="80"/>
        <v>-5890276.7678166535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-5890276.7678166535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-24575.720857485307</v>
      </c>
      <c r="L1018" s="444">
        <f t="shared" ca="1" si="80"/>
        <v>-5922748.7266539587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-5922748.7266539587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-24711.020685974079</v>
      </c>
      <c r="L1019" s="444">
        <f t="shared" ca="1" si="80"/>
        <v>-5955355.9853197532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-5955355.9853197532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-24846.884263748223</v>
      </c>
      <c r="L1020" s="444">
        <f t="shared" ca="1" si="80"/>
        <v>-5988099.1075633215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-5988099.1075633215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-24983.313939763088</v>
      </c>
      <c r="L1021" s="444">
        <f t="shared" ca="1" si="80"/>
        <v>-6020978.6594829047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-6020978.6594829047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-25120.312072761353</v>
      </c>
      <c r="L1022" s="444">
        <f t="shared" ca="1" si="80"/>
        <v>-6053995.2095354861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-6053995.2095354861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-25257.881031313776</v>
      </c>
      <c r="L1023" s="444">
        <f t="shared" ca="1" si="80"/>
        <v>-6087149.32854662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-6087149.32854662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-25396.023193860165</v>
      </c>
      <c r="L1024" s="444">
        <f t="shared" ca="1" si="80"/>
        <v>-6120441.5897203004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-6120441.5897203004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-25534.740948750503</v>
      </c>
      <c r="L1025" s="444">
        <f t="shared" ca="1" si="80"/>
        <v>-6153872.568648871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-6153872.568648871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-25674.036694286213</v>
      </c>
      <c r="L1026" s="444">
        <f t="shared" ca="1" si="80"/>
        <v>-6187442.8433229774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-6187442.8433229774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-25813.912838761655</v>
      </c>
      <c r="L1027" s="444">
        <f t="shared" ca="1" si="80"/>
        <v>-6221152.9941415591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-6221152.9941415591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-25954.371800505745</v>
      </c>
      <c r="L1028" s="444">
        <f t="shared" ref="L1028:L1282" ca="1" si="106">I1028-J1028+K1028</f>
        <v>-6255003.6039218847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-6255003.6039218847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-26095.41600792377</v>
      </c>
      <c r="L1029" s="444">
        <f t="shared" ca="1" si="106"/>
        <v>-6288995.2579096286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-6288995.2579096286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-26237.047899539368</v>
      </c>
      <c r="L1030" s="444">
        <f t="shared" ca="1" si="106"/>
        <v>-6323128.5437889881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-6323128.5437889881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-26379.2699240367</v>
      </c>
      <c r="L1031" s="444">
        <f t="shared" ca="1" si="106"/>
        <v>-6357404.0516928453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-6357404.0516928453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-26522.084540302771</v>
      </c>
      <c r="L1032" s="444">
        <f t="shared" ca="1" si="106"/>
        <v>-6391822.3742129682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-6391822.3742129682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-26665.49421746995</v>
      </c>
      <c r="L1033" s="444">
        <f t="shared" ca="1" si="106"/>
        <v>-6426384.1064102584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-6426384.1064102584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-26809.50143495866</v>
      </c>
      <c r="L1034" s="444">
        <f t="shared" ca="1" si="106"/>
        <v>-6461089.845825037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-6461089.845825037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-26954.108682520236</v>
      </c>
      <c r="L1035" s="444">
        <f t="shared" ca="1" si="106"/>
        <v>-6495940.1924873777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-6495940.1924873777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-27099.318460279988</v>
      </c>
      <c r="L1036" s="444">
        <f t="shared" ca="1" si="106"/>
        <v>-6530935.7489274777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-6530935.7489274777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-27245.133278780409</v>
      </c>
      <c r="L1037" s="444">
        <f t="shared" ca="1" si="106"/>
        <v>-6566077.1201860784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-6566077.1201860784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-27391.555659024576</v>
      </c>
      <c r="L1038" s="444">
        <f t="shared" ca="1" si="106"/>
        <v>-6601364.9138249233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-6601364.9138249233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-27538.588132519762</v>
      </c>
      <c r="L1039" s="444">
        <f t="shared" ca="1" si="106"/>
        <v>-6636799.7399372635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-6636799.7399372635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-27686.233241321177</v>
      </c>
      <c r="L1040" s="444">
        <f t="shared" ca="1" si="106"/>
        <v>-6672382.2111584051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-6672382.2111584051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-27834.493538075942</v>
      </c>
      <c r="L1041" s="444">
        <f t="shared" ca="1" si="106"/>
        <v>-6708112.9426763011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-6708112.9426763011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-27983.371586067169</v>
      </c>
      <c r="L1042" s="444">
        <f t="shared" ca="1" si="106"/>
        <v>-6743992.5522421887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-6743992.5522421887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-28132.869959258373</v>
      </c>
      <c r="L1043" s="444">
        <f t="shared" ca="1" si="106"/>
        <v>-6780021.6601812672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-6780021.6601812672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-28282.991242337866</v>
      </c>
      <c r="L1044" s="444">
        <f t="shared" ca="1" si="106"/>
        <v>-6816200.8894034252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-6816200.8894034252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-28433.738030763521</v>
      </c>
      <c r="L1045" s="444">
        <f t="shared" ca="1" si="106"/>
        <v>-6852530.8654140085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-6852530.8654140085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-28585.11293080762</v>
      </c>
      <c r="L1046" s="444">
        <f t="shared" ca="1" si="106"/>
        <v>-6889012.2163246358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-6889012.2163246358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-28737.118559601902</v>
      </c>
      <c r="L1047" s="444">
        <f t="shared" ca="1" si="106"/>
        <v>-6925645.5728640575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-6925645.5728640575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-28889.757545182823</v>
      </c>
      <c r="L1048" s="444">
        <f t="shared" ca="1" si="106"/>
        <v>-6962431.56838906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-6962431.56838906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-29043.032526537001</v>
      </c>
      <c r="L1049" s="444">
        <f t="shared" ca="1" si="106"/>
        <v>-6999370.8388954168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-6999370.8388954168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-29196.946153646819</v>
      </c>
      <c r="L1050" s="444">
        <f t="shared" ca="1" si="106"/>
        <v>-7036464.0230288841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-7036464.0230288841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-29351.501087536271</v>
      </c>
      <c r="L1051" s="444">
        <f t="shared" ca="1" si="106"/>
        <v>-7073711.7620962402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-7073711.7620962402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-29506.700000316916</v>
      </c>
      <c r="L1052" s="444">
        <f t="shared" ca="1" si="106"/>
        <v>-7111114.700076377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-7111114.700076377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-29662.545575234151</v>
      </c>
      <c r="L1053" s="444">
        <f t="shared" ca="1" si="106"/>
        <v>-7148673.4836314311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-7148673.4836314311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-29819.040506713551</v>
      </c>
      <c r="L1054" s="444">
        <f t="shared" ca="1" si="106"/>
        <v>-7186388.7621179642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-7186388.7621179642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-29976.187500407435</v>
      </c>
      <c r="L1055" s="444">
        <f t="shared" ca="1" si="106"/>
        <v>-7224261.1875981912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-7224261.1875981912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-30133.989273241714</v>
      </c>
      <c r="L1056" s="444">
        <f t="shared" ca="1" si="106"/>
        <v>-7262291.4148512529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-7262291.4148512529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-30292.448553462804</v>
      </c>
      <c r="L1057" s="444">
        <f t="shared" ca="1" si="106"/>
        <v>-7300480.1013845354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-7300480.1013845354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-30451.568080684814</v>
      </c>
      <c r="L1058" s="444">
        <f t="shared" ca="1" si="106"/>
        <v>-7338827.9074450405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-7338827.9074450405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-30611.350605936917</v>
      </c>
      <c r="L1059" s="444">
        <f t="shared" ca="1" si="106"/>
        <v>-7377335.4960307973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-7377335.4960307973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-30771.798891710903</v>
      </c>
      <c r="L1060" s="444">
        <f t="shared" ca="1" si="106"/>
        <v>-7416003.5329023283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-7416003.5329023283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-30932.915712008951</v>
      </c>
      <c r="L1061" s="444">
        <f t="shared" ca="1" si="106"/>
        <v>-7454832.6865941575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-7454832.6865941575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-31094.703852391576</v>
      </c>
      <c r="L1062" s="444">
        <f t="shared" ca="1" si="106"/>
        <v>-7493823.6284263693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-7493823.6284263693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-31257.166110025792</v>
      </c>
      <c r="L1063" s="444">
        <f t="shared" ca="1" si="106"/>
        <v>-7532977.032516215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-7532977.032516215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-31420.30529373348</v>
      </c>
      <c r="L1064" s="444">
        <f t="shared" ca="1" si="106"/>
        <v>-7572293.5757897682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-7572293.5757897682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-31584.124224039952</v>
      </c>
      <c r="L1065" s="444">
        <f t="shared" ca="1" si="106"/>
        <v>-7611773.937993628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-7611773.937993628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-31748.6257332227</v>
      </c>
      <c r="L1066" s="444">
        <f t="shared" ca="1" si="106"/>
        <v>-7651418.8017066708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-7651418.8017066708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-31913.812665360379</v>
      </c>
      <c r="L1067" s="444">
        <f t="shared" ca="1" si="106"/>
        <v>-7691228.8523518508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-7691228.8523518508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-32079.687876381966</v>
      </c>
      <c r="L1068" s="444">
        <f t="shared" ca="1" si="106"/>
        <v>-7731204.7782080527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-7731204.7782080527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-32246.254234116139</v>
      </c>
      <c r="L1069" s="444">
        <f t="shared" ca="1" si="106"/>
        <v>-7771347.2704219893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-7771347.2704219893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-32413.514618340872</v>
      </c>
      <c r="L1070" s="444">
        <f t="shared" ca="1" si="106"/>
        <v>-7811657.0230201501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-7811657.0230201501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-32581.47192083321</v>
      </c>
      <c r="L1071" s="444">
        <f t="shared" ca="1" si="106"/>
        <v>-7852134.7329208031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-7852134.7329208031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-32750.129045419264</v>
      </c>
      <c r="L1072" s="444">
        <f t="shared" ca="1" si="106"/>
        <v>-7892781.0999460425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-7892781.0999460425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-32919.488908024432</v>
      </c>
      <c r="L1073" s="444">
        <f t="shared" ca="1" si="106"/>
        <v>-7933596.826833887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-7933596.826833887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-33089.554436723782</v>
      </c>
      <c r="L1074" s="444">
        <f t="shared" ca="1" si="106"/>
        <v>-7974582.6192504307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-7974582.6192504307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-33260.328571792706</v>
      </c>
      <c r="L1075" s="444">
        <f t="shared" ca="1" si="106"/>
        <v>-8015739.1858020434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-8015739.1858020434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-33431.81426575777</v>
      </c>
      <c r="L1076" s="444">
        <f t="shared" ca="1" si="106"/>
        <v>-8057067.2380476212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-8057067.2380476212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-33604.014483447674</v>
      </c>
      <c r="L1077" s="444">
        <f t="shared" ca="1" si="106"/>
        <v>-8098567.4905108893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-8098567.4905108893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-33776.93220204462</v>
      </c>
      <c r="L1078" s="444">
        <f t="shared" ca="1" si="106"/>
        <v>-8140240.6606927542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-8140240.6606927542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-33950.570411135726</v>
      </c>
      <c r="L1079" s="444">
        <f t="shared" ca="1" si="106"/>
        <v>-8182087.4690837096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-8182087.4690837096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-34124.932112764705</v>
      </c>
      <c r="L1080" s="444">
        <f t="shared" ca="1" si="106"/>
        <v>-8224108.6391762942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-8224108.6391762942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-34300.020321483811</v>
      </c>
      <c r="L1081" s="444">
        <f t="shared" ca="1" si="106"/>
        <v>-8266304.8974775979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-8266304.8974775979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-34475.838064405907</v>
      </c>
      <c r="L1082" s="444">
        <f t="shared" ca="1" si="106"/>
        <v>-8308676.973521824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-8308676.973521824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-34652.388381256853</v>
      </c>
      <c r="L1083" s="444">
        <f t="shared" ca="1" si="106"/>
        <v>-8351225.5998829007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-8351225.5998829007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-34829.674324428001</v>
      </c>
      <c r="L1084" s="444">
        <f t="shared" ca="1" si="106"/>
        <v>-8393951.5121871494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-8393951.5121871494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-35007.69895902904</v>
      </c>
      <c r="L1085" s="444">
        <f t="shared" ca="1" si="106"/>
        <v>-8436855.4491259977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-8436855.4491259977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-35186.465362940908</v>
      </c>
      <c r="L1086" s="444">
        <f t="shared" ca="1" si="106"/>
        <v>-8479938.1524687577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-8479938.1524687577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-35365.976626869073</v>
      </c>
      <c r="L1087" s="444">
        <f t="shared" ca="1" si="106"/>
        <v>-8523200.367075447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-8523200.367075447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-35546.235854396946</v>
      </c>
      <c r="L1088" s="444">
        <f t="shared" ca="1" si="106"/>
        <v>-8566642.8409096636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-8566642.8409096636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-35727.246162039512</v>
      </c>
      <c r="L1089" s="444">
        <f t="shared" ca="1" si="106"/>
        <v>-8610266.3250515237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-8610266.3250515237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-35909.010679297266</v>
      </c>
      <c r="L1090" s="444">
        <f t="shared" ca="1" si="106"/>
        <v>-8654071.5737106409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-8654071.5737106409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-36091.532548710253</v>
      </c>
      <c r="L1091" s="444">
        <f t="shared" ca="1" si="106"/>
        <v>-8698059.3442391716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-8698059.3442391716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-36274.814925912462</v>
      </c>
      <c r="L1092" s="444">
        <f t="shared" ca="1" si="106"/>
        <v>-8742230.3971449044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-8742230.3971449044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-36458.860979686353</v>
      </c>
      <c r="L1093" s="444">
        <f t="shared" ca="1" si="106"/>
        <v>-8786585.4961044099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-8786585.4961044099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-36643.673892017621</v>
      </c>
      <c r="L1094" s="444">
        <f t="shared" ca="1" si="106"/>
        <v>-8831125.4079762474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-8831125.4079762474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-36829.256858150278</v>
      </c>
      <c r="L1095" s="444">
        <f t="shared" ca="1" si="106"/>
        <v>-8875850.9028142169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-8875850.9028142169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-37015.613086641817</v>
      </c>
      <c r="L1096" s="444">
        <f t="shared" ca="1" si="106"/>
        <v>-8920762.7538806796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-8920762.7538806796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-37202.74579941875</v>
      </c>
      <c r="L1097" s="444">
        <f t="shared" ca="1" si="106"/>
        <v>-8965861.7376599181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-8965861.7376599181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-37390.65823183224</v>
      </c>
      <c r="L1098" s="444">
        <f t="shared" ca="1" si="106"/>
        <v>-9011148.6338715702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-9011148.6338715702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-37579.353632714126</v>
      </c>
      <c r="L1099" s="444">
        <f t="shared" ca="1" si="106"/>
        <v>-9056624.2254841048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-9056624.2254841048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-37768.835264433023</v>
      </c>
      <c r="L1100" s="444">
        <f t="shared" ca="1" si="106"/>
        <v>-9102289.298728358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-9102289.298728358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-37959.10640295074</v>
      </c>
      <c r="L1101" s="444">
        <f t="shared" ca="1" si="106"/>
        <v>-9148144.6431111284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-9148144.6431111284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-38150.170337878953</v>
      </c>
      <c r="L1102" s="444">
        <f t="shared" ca="1" si="106"/>
        <v>-9194191.0514288265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-9194191.0514288265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-38342.030372536028</v>
      </c>
      <c r="L1103" s="444">
        <f t="shared" ca="1" si="106"/>
        <v>-9240429.3197811823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-9240429.3197811823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-38534.689824004177</v>
      </c>
      <c r="L1104" s="444">
        <f t="shared" ca="1" si="106"/>
        <v>-9286860.2475850061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-9286860.2475850061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-38728.152023186776</v>
      </c>
      <c r="L1105" s="444">
        <f t="shared" ca="1" si="106"/>
        <v>-9333484.637588013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-9333484.637588013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-38922.420314865973</v>
      </c>
      <c r="L1106" s="444">
        <f t="shared" ca="1" si="106"/>
        <v>-9380303.2958826981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-9380303.2958826981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-39117.498057760495</v>
      </c>
      <c r="L1107" s="444">
        <f t="shared" ca="1" si="106"/>
        <v>-9427317.0319202784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-9427317.0319202784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-39313.388624583742</v>
      </c>
      <c r="L1108" s="444">
        <f t="shared" ca="1" si="106"/>
        <v>-9474526.6585246827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-9474526.6585246827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-39510.095402102095</v>
      </c>
      <c r="L1109" s="444">
        <f t="shared" ca="1" si="106"/>
        <v>-9521932.9919066057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-9521932.9919066057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-39707.621791193436</v>
      </c>
      <c r="L1110" s="444">
        <f t="shared" ca="1" si="106"/>
        <v>-9569536.8516776189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-9569536.8516776189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-39905.971206905997</v>
      </c>
      <c r="L1111" s="444">
        <f t="shared" ca="1" si="106"/>
        <v>-9617339.0608643442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-9617339.0608643442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-40105.147078517351</v>
      </c>
      <c r="L1112" s="444">
        <f t="shared" ca="1" si="106"/>
        <v>-9665340.4459226821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-9665340.4459226821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-40305.15284959376</v>
      </c>
      <c r="L1113" s="444">
        <f t="shared" ca="1" si="106"/>
        <v>-9713541.8367520962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-9713541.8367520962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-40505.991978049649</v>
      </c>
      <c r="L1114" s="444">
        <f t="shared" ca="1" si="106"/>
        <v>-9761944.0667099655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-9761944.0667099655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-40707.667936207436</v>
      </c>
      <c r="L1115" s="444">
        <f t="shared" ca="1" si="106"/>
        <v>-9810547.9726259932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-9810547.9726259932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-40910.184210857551</v>
      </c>
      <c r="L1116" s="444">
        <f t="shared" ca="1" si="106"/>
        <v>-9859354.3948166706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-9859354.3948166706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-41113.544303318711</v>
      </c>
      <c r="L1117" s="444">
        <f t="shared" ca="1" si="106"/>
        <v>-9908364.1770998091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-9908364.1770998091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-41317.751729498457</v>
      </c>
      <c r="L1118" s="444">
        <f t="shared" ca="1" si="106"/>
        <v>-9957578.1668091267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-9957578.1668091267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-41522.810019953948</v>
      </c>
      <c r="L1119" s="444">
        <f t="shared" ca="1" si="106"/>
        <v>-10006997.2148089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-10006997.2148089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-41728.722719953003</v>
      </c>
      <c r="L1120" s="444">
        <f t="shared" ca="1" si="106"/>
        <v>-10056622.175508672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-10056622.175508672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-41935.493389535382</v>
      </c>
      <c r="L1121" s="444">
        <f t="shared" ca="1" si="106"/>
        <v>-10106453.906878028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-10106453.906878028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-42143.125603574365</v>
      </c>
      <c r="L1122" s="444">
        <f t="shared" ca="1" si="106"/>
        <v>-10156493.270461423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-10156493.270461423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-42351.622951838515</v>
      </c>
      <c r="L1123" s="444">
        <f t="shared" ca="1" si="106"/>
        <v>-10206741.131393082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-10206741.131393082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-42560.989039053762</v>
      </c>
      <c r="L1124" s="444">
        <f t="shared" ca="1" si="106"/>
        <v>-10257198.358411957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-10257198.358411957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-42771.227484965733</v>
      </c>
      <c r="L1125" s="444">
        <f t="shared" ca="1" si="106"/>
        <v>-10307865.823876742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-10307865.823876742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-42982.341924402339</v>
      </c>
      <c r="L1126" s="444">
        <f t="shared" ca="1" si="106"/>
        <v>-10358744.403780965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-10358744.403780965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-43194.336007336606</v>
      </c>
      <c r="L1127" s="444">
        <f t="shared" ca="1" si="106"/>
        <v>-10409834.977768121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-10409834.977768121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-43407.213398949752</v>
      </c>
      <c r="L1128" s="444">
        <f t="shared" ca="1" si="106"/>
        <v>-10461138.429146891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-10461138.429146891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-43620.977779694629</v>
      </c>
      <c r="L1129" s="444">
        <f t="shared" ca="1" si="106"/>
        <v>-10512655.644906405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-10512655.644906405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-43835.632845359272</v>
      </c>
      <c r="L1130" s="444">
        <f t="shared" ca="1" si="106"/>
        <v>-10564387.515731584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-10564387.515731584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-44051.182307130854</v>
      </c>
      <c r="L1131" s="444">
        <f t="shared" ca="1" si="106"/>
        <v>-10616334.936018536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-10616334.936018536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-44267.629891659817</v>
      </c>
      <c r="L1132" s="444">
        <f t="shared" ca="1" si="106"/>
        <v>-10668498.803890016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-10668498.803890016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-44484.979341124315</v>
      </c>
      <c r="L1133" s="444">
        <f t="shared" ca="1" si="106"/>
        <v>-10720880.021210961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-10720880.021210961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-44703.234413294922</v>
      </c>
      <c r="L1134" s="444">
        <f t="shared" ca="1" si="106"/>
        <v>-10773479.493604075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-10773479.493604075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-44922.398881599562</v>
      </c>
      <c r="L1135" s="444">
        <f t="shared" ca="1" si="106"/>
        <v>-10826298.130465494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-10826298.130465494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-45142.476535188813</v>
      </c>
      <c r="L1136" s="444">
        <f t="shared" ca="1" si="106"/>
        <v>-10879336.844980503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-10879336.844980503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-45363.471179001346</v>
      </c>
      <c r="L1137" s="444">
        <f t="shared" ca="1" si="106"/>
        <v>-10932596.554139324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-10932596.554139324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-45585.386633829767</v>
      </c>
      <c r="L1138" s="444">
        <f t="shared" ca="1" si="106"/>
        <v>-10986078.178752974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-10986078.178752974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-45808.226736386641</v>
      </c>
      <c r="L1139" s="444">
        <f t="shared" ca="1" si="106"/>
        <v>-11039782.643469181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-11039782.643469181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-46031.995339370835</v>
      </c>
      <c r="L1140" s="444">
        <f t="shared" ca="1" si="106"/>
        <v>-11093710.876788372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-11093710.876788372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-46256.696311534135</v>
      </c>
      <c r="L1141" s="444">
        <f t="shared" ca="1" si="106"/>
        <v>-11147863.811079726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-11147863.811079726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-46482.333537748105</v>
      </c>
      <c r="L1142" s="444">
        <f t="shared" ca="1" si="106"/>
        <v>-11202242.382597294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-11202242.382597294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-46708.910919071306</v>
      </c>
      <c r="L1143" s="444">
        <f t="shared" ca="1" si="106"/>
        <v>-11256847.531496186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-11256847.531496186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-46936.432372816693</v>
      </c>
      <c r="L1144" s="444">
        <f t="shared" ca="1" si="106"/>
        <v>-11311680.201848822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-11311680.201848822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-47164.90183261934</v>
      </c>
      <c r="L1145" s="444">
        <f t="shared" ca="1" si="106"/>
        <v>-11366741.341661261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-11366741.341661261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-47394.323248504508</v>
      </c>
      <c r="L1146" s="444">
        <f t="shared" ca="1" si="106"/>
        <v>-11422031.902889585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-11422031.902889585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-47624.700586955856</v>
      </c>
      <c r="L1147" s="444">
        <f t="shared" ca="1" si="106"/>
        <v>-11477552.841456361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-11477552.841456361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-47856.037830984089</v>
      </c>
      <c r="L1148" s="444">
        <f t="shared" ca="1" si="106"/>
        <v>-11533305.117267165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-11533305.117267165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-48088.338980195775</v>
      </c>
      <c r="L1149" s="444">
        <f t="shared" ca="1" si="106"/>
        <v>-11589289.694227181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-11589289.694227181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-48321.608050862502</v>
      </c>
      <c r="L1150" s="444">
        <f t="shared" ca="1" si="106"/>
        <v>-11645507.540257864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-11645507.540257864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-48555.849075990351</v>
      </c>
      <c r="L1151" s="444">
        <f t="shared" ca="1" si="106"/>
        <v>-11701959.627313673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-11701959.627313673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-48791.066105389553</v>
      </c>
      <c r="L1152" s="444">
        <f t="shared" ca="1" si="106"/>
        <v>-11758646.931398883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-11758646.931398883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-49027.263205744595</v>
      </c>
      <c r="L1153" s="444">
        <f t="shared" ca="1" si="106"/>
        <v>-11815570.432584448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-11815570.432584448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-49264.444460684448</v>
      </c>
      <c r="L1154" s="444">
        <f t="shared" ca="1" si="106"/>
        <v>-11872731.115024952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-11872731.115024952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-49502.613970853214</v>
      </c>
      <c r="L1155" s="444">
        <f t="shared" ca="1" si="106"/>
        <v>-11930129.966975626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-11930129.966975626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-49741.775853981024</v>
      </c>
      <c r="L1156" s="444">
        <f t="shared" ca="1" si="106"/>
        <v>-11987767.980809426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-11987767.980809426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-49981.934244955191</v>
      </c>
      <c r="L1157" s="444">
        <f t="shared" ca="1" si="106"/>
        <v>-12045646.153034201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-12045646.153034201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-50223.093295891755</v>
      </c>
      <c r="L1158" s="444">
        <f t="shared" ca="1" si="106"/>
        <v>-12103765.484309912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-12103765.484309912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-50465.257176207218</v>
      </c>
      <c r="L1159" s="444">
        <f t="shared" ca="1" si="106"/>
        <v>-12162126.979465939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-12162126.979465939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-50708.430072690666</v>
      </c>
      <c r="L1160" s="444">
        <f t="shared" ca="1" si="106"/>
        <v>-12220731.64751845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-12220731.64751845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-50952.616189576125</v>
      </c>
      <c r="L1161" s="444">
        <f t="shared" ca="1" si="106"/>
        <v>-12279580.501687847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-12279580.501687847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-51197.819748615279</v>
      </c>
      <c r="L1162" s="444">
        <f t="shared" ca="1" si="106"/>
        <v>-12338674.559416283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-12338674.559416283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-51444.044989150425</v>
      </c>
      <c r="L1163" s="444">
        <f t="shared" ca="1" si="106"/>
        <v>-12398014.842385253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-12398014.842385253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-51691.296168187801</v>
      </c>
      <c r="L1164" s="444">
        <f t="shared" ca="1" si="106"/>
        <v>-12457602.376533261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-12457602.376533261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-51939.577560471167</v>
      </c>
      <c r="L1165" s="444">
        <f t="shared" ca="1" si="106"/>
        <v>-12517438.192073552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-12517438.192073552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-52188.893458555714</v>
      </c>
      <c r="L1166" s="444">
        <f t="shared" ca="1" si="106"/>
        <v>-12577523.323511928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-12577523.323511928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-52439.248172882282</v>
      </c>
      <c r="L1167" s="444">
        <f t="shared" ca="1" si="106"/>
        <v>-12637858.809664631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-12637858.809664631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-52690.64603185188</v>
      </c>
      <c r="L1168" s="444">
        <f t="shared" ca="1" si="106"/>
        <v>-12698445.693676304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-12698445.693676304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-52910.190390317934</v>
      </c>
      <c r="L1169" s="444">
        <f t="shared" ca="1" si="106"/>
        <v>-12751355.884066623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-12751355.884066623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-53130.649516944257</v>
      </c>
      <c r="L1170" s="444">
        <f t="shared" ca="1" si="106"/>
        <v>-12804486.533583567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-12804486.533583567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-53352.027223264857</v>
      </c>
      <c r="L1171" s="444">
        <f t="shared" ca="1" si="106"/>
        <v>-12857838.560806831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-12857838.560806831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-53574.327336695133</v>
      </c>
      <c r="L1172" s="444">
        <f t="shared" ca="1" si="106"/>
        <v>-12911412.888143526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-12911412.888143526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-53797.553700598022</v>
      </c>
      <c r="L1173" s="444">
        <f t="shared" ca="1" si="106"/>
        <v>-12965210.441844124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-12965210.441844124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-54021.710174350519</v>
      </c>
      <c r="L1174" s="444">
        <f t="shared" ca="1" si="106"/>
        <v>-13019232.152018474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-13019232.152018474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-54246.800633410312</v>
      </c>
      <c r="L1175" s="444">
        <f t="shared" ca="1" si="106"/>
        <v>-13073478.952651884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-13073478.952651884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-54472.828969382841</v>
      </c>
      <c r="L1176" s="444">
        <f t="shared" ca="1" si="106"/>
        <v>-13127951.781621268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-13127951.781621268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-54699.799090088607</v>
      </c>
      <c r="L1177" s="444">
        <f t="shared" ca="1" si="106"/>
        <v>-13182651.580711357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-13182651.580711357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-54927.714919630656</v>
      </c>
      <c r="L1178" s="444">
        <f t="shared" ca="1" si="106"/>
        <v>-13237579.295630988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-13237579.295630988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-55156.580398462451</v>
      </c>
      <c r="L1179" s="444">
        <f t="shared" ca="1" si="106"/>
        <v>-13292735.87602945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-13292735.87602945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-55386.399483456036</v>
      </c>
      <c r="L1180" s="444">
        <f t="shared" ca="1" si="106"/>
        <v>-13348122.275512906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-13348122.275512906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-55617.176147970436</v>
      </c>
      <c r="L1181" s="444">
        <f t="shared" ca="1" si="106"/>
        <v>-13403739.451660877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-13403739.451660877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-55848.914381920309</v>
      </c>
      <c r="L1182" s="444">
        <f t="shared" ca="1" si="106"/>
        <v>-13459588.366042797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-13459588.366042797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-56081.61819184498</v>
      </c>
      <c r="L1183" s="444">
        <f t="shared" ca="1" si="106"/>
        <v>-13515669.984234642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-13515669.984234642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-56315.291600977675</v>
      </c>
      <c r="L1184" s="444">
        <f t="shared" ca="1" si="106"/>
        <v>-13571985.27583562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-13571985.27583562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-56549.938649315081</v>
      </c>
      <c r="L1185" s="444">
        <f t="shared" ca="1" si="106"/>
        <v>-13628535.214484936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-13628535.214484936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-56785.563393687233</v>
      </c>
      <c r="L1186" s="444">
        <f t="shared" ca="1" si="106"/>
        <v>-13685320.777878623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-13685320.777878623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-57022.169907827592</v>
      </c>
      <c r="L1187" s="444">
        <f t="shared" ca="1" si="106"/>
        <v>-13742342.94778645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-13742342.94778645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-57259.762282443546</v>
      </c>
      <c r="L1188" s="444">
        <f t="shared" ca="1" si="106"/>
        <v>-13799602.710068895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-13799602.710068895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-57498.344625287056</v>
      </c>
      <c r="L1189" s="444">
        <f t="shared" ca="1" si="106"/>
        <v>-13857101.054694181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-13857101.054694181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-57737.921061225752</v>
      </c>
      <c r="L1190" s="444">
        <f t="shared" ca="1" si="106"/>
        <v>-13914838.975755407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-13914838.975755407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-57978.495732314201</v>
      </c>
      <c r="L1191" s="444">
        <f t="shared" ca="1" si="106"/>
        <v>-13972817.471487721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-13972817.471487721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-58220.072797865505</v>
      </c>
      <c r="L1192" s="444">
        <f t="shared" ca="1" si="106"/>
        <v>-14031037.544285586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-14031037.544285586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-58462.656434523276</v>
      </c>
      <c r="L1193" s="444">
        <f t="shared" ca="1" si="106"/>
        <v>-14089500.200720109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-14089500.200720109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-58706.250836333784</v>
      </c>
      <c r="L1194" s="444">
        <f t="shared" ca="1" si="106"/>
        <v>-14148206.451556442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-14148206.451556442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-58950.860214818502</v>
      </c>
      <c r="L1195" s="444">
        <f t="shared" ca="1" si="106"/>
        <v>-14207157.311771261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-14207157.311771261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-59196.488799046921</v>
      </c>
      <c r="L1196" s="444">
        <f t="shared" ca="1" si="106"/>
        <v>-14266353.800570307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-14266353.800570307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-59443.140835709608</v>
      </c>
      <c r="L1197" s="444">
        <f t="shared" ca="1" si="106"/>
        <v>-14325796.941406017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-14325796.941406017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-59690.820589191746</v>
      </c>
      <c r="L1198" s="444">
        <f t="shared" ca="1" si="106"/>
        <v>-14385487.761995209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-14385487.761995209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-59939.532341646707</v>
      </c>
      <c r="L1199" s="444">
        <f t="shared" ca="1" si="106"/>
        <v>-14445427.294336855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-14445427.294336855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-60189.280393070236</v>
      </c>
      <c r="L1200" s="444">
        <f t="shared" ca="1" si="106"/>
        <v>-14505616.574729925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-14505616.574729925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-60440.069061374677</v>
      </c>
      <c r="L1201" s="444">
        <f t="shared" ca="1" si="106"/>
        <v>-14566056.643791299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-14566056.643791299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-60691.90268246374</v>
      </c>
      <c r="L1202" s="444">
        <f t="shared" ca="1" si="106"/>
        <v>-14626748.546473764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-14626748.546473764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-60944.785610307343</v>
      </c>
      <c r="L1203" s="444">
        <f t="shared" ca="1" si="106"/>
        <v>-14687693.332084071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-14687693.332084071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-61198.722217016955</v>
      </c>
      <c r="L1204" s="444">
        <f t="shared" ca="1" si="106"/>
        <v>-14748892.054301089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-14748892.054301089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-61453.716892921198</v>
      </c>
      <c r="L1205" s="444">
        <f t="shared" ca="1" si="106"/>
        <v>-14810345.771194009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-14810345.771194009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-61709.774046641702</v>
      </c>
      <c r="L1206" s="444">
        <f t="shared" ca="1" si="106"/>
        <v>-14872055.54524065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-14872055.54524065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-61966.898105169377</v>
      </c>
      <c r="L1207" s="444">
        <f t="shared" ca="1" si="106"/>
        <v>-14934022.443345819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-14934022.443345819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-62225.093513940912</v>
      </c>
      <c r="L1208" s="444">
        <f t="shared" ca="1" si="106"/>
        <v>-14996247.53685976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-14996247.53685976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-62484.364736915668</v>
      </c>
      <c r="L1209" s="444">
        <f t="shared" ca="1" si="106"/>
        <v>-15058731.901596677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-15058731.901596677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-62744.716256652828</v>
      </c>
      <c r="L1210" s="444">
        <f t="shared" ca="1" si="106"/>
        <v>-15121476.617853329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-15121476.617853329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-63006.152574388871</v>
      </c>
      <c r="L1211" s="444">
        <f t="shared" ca="1" si="106"/>
        <v>-15184482.770427717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-15184482.770427717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-63268.678210115489</v>
      </c>
      <c r="L1212" s="444">
        <f t="shared" ca="1" si="106"/>
        <v>-15247751.448637832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-15247751.448637832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-63532.297702657634</v>
      </c>
      <c r="L1213" s="444">
        <f t="shared" ca="1" si="106"/>
        <v>-15311283.746340489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-15311283.746340489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-63797.01560975203</v>
      </c>
      <c r="L1214" s="444">
        <f t="shared" ca="1" si="106"/>
        <v>-15375080.761950241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-15375080.761950241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-64062.836508125998</v>
      </c>
      <c r="L1215" s="444">
        <f t="shared" ca="1" si="106"/>
        <v>-15439143.598458368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-15439143.598458368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-64329.764993576529</v>
      </c>
      <c r="L1216" s="444">
        <f t="shared" ca="1" si="106"/>
        <v>-15503473.363451945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-15503473.363451945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-64597.805681049766</v>
      </c>
      <c r="L1217" s="444">
        <f t="shared" ca="1" si="106"/>
        <v>-15568071.169132994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-15568071.169132994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-64866.9632047208</v>
      </c>
      <c r="L1218" s="444">
        <f t="shared" ca="1" si="106"/>
        <v>-15632938.132337715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-15632938.132337715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-65137.242218073807</v>
      </c>
      <c r="L1219" s="444">
        <f t="shared" ca="1" si="106"/>
        <v>-15698075.374555789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-15698075.374555789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-65408.64739398245</v>
      </c>
      <c r="L1220" s="444">
        <f t="shared" ca="1" si="106"/>
        <v>-15763484.021949772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-15763484.021949772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-65681.18342479071</v>
      </c>
      <c r="L1221" s="444">
        <f t="shared" ca="1" si="106"/>
        <v>-15829165.205374563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-15829165.205374563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-65954.855022394011</v>
      </c>
      <c r="L1222" s="444">
        <f t="shared" ca="1" si="106"/>
        <v>-15895120.060396956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-15895120.060396956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-66229.666918320654</v>
      </c>
      <c r="L1223" s="444">
        <f t="shared" ca="1" si="106"/>
        <v>-15961349.727315277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-15961349.727315277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-66505.623863813656</v>
      </c>
      <c r="L1224" s="444">
        <f t="shared" ca="1" si="106"/>
        <v>-16027855.351179091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-16027855.351179091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-66782.730629912883</v>
      </c>
      <c r="L1225" s="444">
        <f t="shared" ca="1" si="106"/>
        <v>-16094638.081809005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-16094638.081809005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-67060.992007537527</v>
      </c>
      <c r="L1226" s="444">
        <f t="shared" ca="1" si="106"/>
        <v>-16161699.073816542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-16161699.073816542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-67340.412807568922</v>
      </c>
      <c r="L1227" s="444">
        <f t="shared" ca="1" si="106"/>
        <v>-16229039.48662411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-16229039.48662411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-67620.997860933785</v>
      </c>
      <c r="L1228" s="444">
        <f t="shared" ca="1" si="106"/>
        <v>-16296660.484485045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-16296660.484485045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-67902.752018687694</v>
      </c>
      <c r="L1229" s="444">
        <f t="shared" ca="1" si="106"/>
        <v>-16364563.236503733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-16364563.236503733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-68185.680152098881</v>
      </c>
      <c r="L1230" s="444">
        <f t="shared" ca="1" si="106"/>
        <v>-16432748.916655833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-16432748.916655833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-68469.787152732635</v>
      </c>
      <c r="L1231" s="444">
        <f t="shared" ca="1" si="106"/>
        <v>-16501218.703808565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-16501218.703808565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-68755.077932535685</v>
      </c>
      <c r="L1232" s="444">
        <f t="shared" ca="1" si="106"/>
        <v>-16569973.781741101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-16569973.781741101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-69041.557423921258</v>
      </c>
      <c r="L1233" s="444">
        <f t="shared" ca="1" si="106"/>
        <v>-16639015.339165023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-16639015.339165023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-69329.230579854251</v>
      </c>
      <c r="L1234" s="444">
        <f t="shared" ca="1" si="106"/>
        <v>-16708344.569744878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-16708344.569744878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-69618.102373936985</v>
      </c>
      <c r="L1235" s="444">
        <f t="shared" ca="1" si="106"/>
        <v>-16777962.672118813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-16777962.672118813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-69908.177800495047</v>
      </c>
      <c r="L1236" s="444">
        <f t="shared" ca="1" si="106"/>
        <v>-16847870.849919308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-16847870.849919308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-70199.461874663786</v>
      </c>
      <c r="L1237" s="444">
        <f t="shared" ca="1" si="106"/>
        <v>-16918070.311793972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-16918070.311793972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-70491.959632474885</v>
      </c>
      <c r="L1238" s="444">
        <f t="shared" ca="1" si="106"/>
        <v>-16988562.271426447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-16988562.271426447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-70785.676130943524</v>
      </c>
      <c r="L1239" s="444">
        <f t="shared" ca="1" si="106"/>
        <v>-17059347.94755739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-17059347.94755739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-71080.616448155793</v>
      </c>
      <c r="L1240" s="444">
        <f t="shared" ca="1" si="106"/>
        <v>-17130428.564005546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-17130428.564005546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-71376.785683356444</v>
      </c>
      <c r="L1241" s="444">
        <f t="shared" ca="1" si="106"/>
        <v>-17201805.349688902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-17201805.349688902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-71674.188957037099</v>
      </c>
      <c r="L1242" s="444">
        <f t="shared" ca="1" si="106"/>
        <v>-17273479.538645938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-17273479.538645938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-71972.831411024745</v>
      </c>
      <c r="L1243" s="444">
        <f t="shared" ca="1" si="106"/>
        <v>-17345452.370056964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-17345452.370056964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-72272.718208570688</v>
      </c>
      <c r="L1244" s="444">
        <f t="shared" ca="1" si="106"/>
        <v>-17417725.088265534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-17417725.088265534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-72573.854534439728</v>
      </c>
      <c r="L1245" s="444">
        <f t="shared" ca="1" si="106"/>
        <v>-17490298.942799974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-17490298.942799974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-72876.245594999898</v>
      </c>
      <c r="L1246" s="444">
        <f t="shared" ca="1" si="106"/>
        <v>-17563175.188394975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-17563175.188394975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-73179.896618312399</v>
      </c>
      <c r="L1247" s="444">
        <f t="shared" ca="1" si="106"/>
        <v>-17636355.085013289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-17636355.085013289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-73484.812854222037</v>
      </c>
      <c r="L1248" s="444">
        <f t="shared" ca="1" si="106"/>
        <v>-17709839.897867512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-17709839.897867512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-73790.999574447967</v>
      </c>
      <c r="L1249" s="444">
        <f t="shared" ca="1" si="106"/>
        <v>-17783630.897441961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-17783630.897441961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-74098.46207267484</v>
      </c>
      <c r="L1250" s="444">
        <f t="shared" ca="1" si="106"/>
        <v>-17857729.359514635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-17857729.359514635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-74407.205664644309</v>
      </c>
      <c r="L1251" s="444">
        <f t="shared" ca="1" si="106"/>
        <v>-17932136.565179281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-17932136.565179281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-74717.235688247005</v>
      </c>
      <c r="L1252" s="444">
        <f t="shared" ca="1" si="106"/>
        <v>-18006853.800867528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-18006853.800867528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-75028.557503614691</v>
      </c>
      <c r="L1253" s="444">
        <f t="shared" ca="1" si="106"/>
        <v>-18081882.358371142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-18081882.358371142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-75341.17649321309</v>
      </c>
      <c r="L1254" s="444">
        <f t="shared" ca="1" si="106"/>
        <v>-18157223.534864355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-18157223.534864355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-75655.098061934812</v>
      </c>
      <c r="L1255" s="444">
        <f t="shared" ca="1" si="106"/>
        <v>-18232878.632926289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-18232878.632926289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-75970.327637192866</v>
      </c>
      <c r="L1256" s="444">
        <f t="shared" ca="1" si="106"/>
        <v>-18308848.960563481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-18308848.960563481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-76286.870669014505</v>
      </c>
      <c r="L1257" s="444">
        <f t="shared" ca="1" si="106"/>
        <v>-18385135.831232496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-18385135.831232496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-76604.732630135404</v>
      </c>
      <c r="L1258" s="444">
        <f t="shared" ca="1" si="106"/>
        <v>-18461740.563862629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-18461740.563862629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-76923.919016094282</v>
      </c>
      <c r="L1259" s="444">
        <f t="shared" ca="1" si="106"/>
        <v>-18538664.482878722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-18538664.482878722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-77244.435345328005</v>
      </c>
      <c r="L1260" s="444">
        <f t="shared" ca="1" si="106"/>
        <v>-18615908.918224052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-18615908.918224052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-77566.287159266882</v>
      </c>
      <c r="L1261" s="444">
        <f t="shared" ca="1" si="106"/>
        <v>-18693475.205383319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-18693475.205383319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-77889.480022430493</v>
      </c>
      <c r="L1262" s="444">
        <f t="shared" ca="1" si="106"/>
        <v>-18771364.68540575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-18771364.68540575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-78214.019522523959</v>
      </c>
      <c r="L1263" s="444">
        <f t="shared" ca="1" si="106"/>
        <v>-18849578.704928275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-18849578.704928275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-78539.911270534474</v>
      </c>
      <c r="L1264" s="444">
        <f t="shared" ca="1" si="106"/>
        <v>-18928118.616198808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-18928118.616198808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-78867.16090082837</v>
      </c>
      <c r="L1265" s="444">
        <f t="shared" ca="1" si="106"/>
        <v>-19006985.777099635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-19006985.777099635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-79195.774071248481</v>
      </c>
      <c r="L1266" s="444">
        <f t="shared" ca="1" si="106"/>
        <v>-19086181.551170886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-19086181.551170886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-79525.756463212019</v>
      </c>
      <c r="L1267" s="444">
        <f t="shared" ca="1" si="106"/>
        <v>-19165707.307634097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-19165707.307634097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-79857.11378180873</v>
      </c>
      <c r="L1268" s="444">
        <f t="shared" ca="1" si="106"/>
        <v>-19245564.421415906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-19245564.421415906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-80189.85175589961</v>
      </c>
      <c r="L1269" s="444">
        <f t="shared" ca="1" si="106"/>
        <v>-19325754.273171805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-19325754.273171805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-80523.976138215847</v>
      </c>
      <c r="L1270" s="444">
        <f t="shared" ca="1" si="106"/>
        <v>-19406278.24931002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-19406278.24931002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-80859.492705458411</v>
      </c>
      <c r="L1271" s="444">
        <f t="shared" ca="1" si="106"/>
        <v>-19487137.742015477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-19487137.742015477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-81196.407258397827</v>
      </c>
      <c r="L1272" s="444">
        <f t="shared" ca="1" si="106"/>
        <v>-19568334.149273876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-19568334.149273876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-81534.725621974489</v>
      </c>
      <c r="L1273" s="444">
        <f t="shared" ca="1" si="106"/>
        <v>-19649868.874895852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-19649868.874895852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-81874.453645399379</v>
      </c>
      <c r="L1274" s="444">
        <f t="shared" ca="1" si="106"/>
        <v>-19731743.328541253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-19731743.328541253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-82215.597202255216</v>
      </c>
      <c r="L1275" s="444">
        <f t="shared" ca="1" si="106"/>
        <v>-19813958.925743509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-19813958.925743509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-82558.162190597955</v>
      </c>
      <c r="L1276" s="444">
        <f t="shared" ca="1" si="106"/>
        <v>-19896517.087934107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-19896517.087934107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-82902.154533058783</v>
      </c>
      <c r="L1277" s="444">
        <f t="shared" ca="1" si="106"/>
        <v>-19979419.242467165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-19979419.242467165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-83247.580176946518</v>
      </c>
      <c r="L1278" s="444">
        <f t="shared" ca="1" si="106"/>
        <v>-20062666.822644111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-20062666.822644111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-83594.445094350463</v>
      </c>
      <c r="L1279" s="444">
        <f t="shared" ca="1" si="106"/>
        <v>-20146261.267738461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-20146261.267738461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-83942.755282243583</v>
      </c>
      <c r="L1280" s="444">
        <f t="shared" ca="1" si="106"/>
        <v>-20230204.023020703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-20230204.023020703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-84292.516762586267</v>
      </c>
      <c r="L1281" s="444">
        <f t="shared" ca="1" si="106"/>
        <v>-20314496.539783288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-20314496.539783288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-84643.735582430367</v>
      </c>
      <c r="L1282" s="444">
        <f t="shared" ca="1" si="106"/>
        <v>-20399140.275365718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-20399140.275365718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-84996.417814023822</v>
      </c>
      <c r="L1283" s="444">
        <f t="shared" ref="L1283:L1537" ca="1" si="127">I1283-J1283+K1283</f>
        <v>-20484136.693179742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-20484136.693179742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-85350.569554915593</v>
      </c>
      <c r="L1284" s="444">
        <f t="shared" ca="1" si="127"/>
        <v>-20569487.262734655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-20569487.262734655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-85706.196928061065</v>
      </c>
      <c r="L1285" s="444">
        <f t="shared" ca="1" si="127"/>
        <v>-20655193.459662717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-20655193.459662717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-86063.306081927993</v>
      </c>
      <c r="L1286" s="444">
        <f t="shared" ca="1" si="127"/>
        <v>-20741256.765744645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-20741256.765744645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-86421.903190602694</v>
      </c>
      <c r="L1287" s="444">
        <f t="shared" ca="1" si="127"/>
        <v>-20827678.668935247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-20827678.668935247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-86781.994453896856</v>
      </c>
      <c r="L1288" s="444">
        <f t="shared" ca="1" si="127"/>
        <v>-20914460.663389143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-20914460.663389143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-87143.586097454754</v>
      </c>
      <c r="L1289" s="444">
        <f t="shared" ca="1" si="127"/>
        <v>-21001604.249486599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-21001604.249486599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-87506.684372860822</v>
      </c>
      <c r="L1290" s="444">
        <f t="shared" ca="1" si="127"/>
        <v>-21089110.93385946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-21089110.93385946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-87871.295557747755</v>
      </c>
      <c r="L1291" s="444">
        <f t="shared" ca="1" si="127"/>
        <v>-21176982.229417209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-21176982.229417209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-88237.425955905041</v>
      </c>
      <c r="L1292" s="444">
        <f t="shared" ca="1" si="127"/>
        <v>-21265219.655373115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-21265219.655373115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-88605.08189738798</v>
      </c>
      <c r="L1293" s="444">
        <f t="shared" ca="1" si="127"/>
        <v>-21353824.737270504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-21353824.737270504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-88974.269738627103</v>
      </c>
      <c r="L1294" s="444">
        <f t="shared" ca="1" si="127"/>
        <v>-21442799.00700913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-21442799.00700913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-89344.995862538039</v>
      </c>
      <c r="L1295" s="444">
        <f t="shared" ca="1" si="127"/>
        <v>-21532144.00287167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-21532144.00287167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-89717.266678631961</v>
      </c>
      <c r="L1296" s="444">
        <f t="shared" ca="1" si="127"/>
        <v>-21621861.269550301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-21621861.269550301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-90091.088623126256</v>
      </c>
      <c r="L1297" s="444">
        <f t="shared" ca="1" si="127"/>
        <v>-21711952.358173426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-21711952.358173426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-90466.468159055948</v>
      </c>
      <c r="L1298" s="444">
        <f t="shared" ca="1" si="127"/>
        <v>-21802418.826332483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-21802418.826332483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-90843.411776385343</v>
      </c>
      <c r="L1299" s="444">
        <f t="shared" ca="1" si="127"/>
        <v>-21893262.23810887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-21893262.23810887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-91221.92599212029</v>
      </c>
      <c r="L1300" s="444">
        <f t="shared" ca="1" si="127"/>
        <v>-21984484.16410099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-21984484.16410099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-91602.017350420792</v>
      </c>
      <c r="L1301" s="444">
        <f t="shared" ca="1" si="127"/>
        <v>-22076086.18145141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-22076086.18145141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-91983.692422714201</v>
      </c>
      <c r="L1302" s="444">
        <f t="shared" ca="1" si="127"/>
        <v>-22168069.873874124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-22168069.873874124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-92366.957807808853</v>
      </c>
      <c r="L1303" s="444">
        <f t="shared" ca="1" si="127"/>
        <v>-22260436.831681933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-22260436.831681933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-92751.820132008055</v>
      </c>
      <c r="L1304" s="444">
        <f t="shared" ca="1" si="127"/>
        <v>-22353188.651813943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-22353188.651813943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-93138.286049224756</v>
      </c>
      <c r="L1305" s="444">
        <f t="shared" ca="1" si="127"/>
        <v>-22446326.937863167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-22446326.937863167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-93526.362241096533</v>
      </c>
      <c r="L1306" s="444">
        <f t="shared" ca="1" si="127"/>
        <v>-22539853.300104264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-22539853.300104264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-93916.055417101103</v>
      </c>
      <c r="L1307" s="444">
        <f t="shared" ca="1" si="127"/>
        <v>-22633769.355521366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-22633769.355521366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-94307.372314672364</v>
      </c>
      <c r="L1308" s="444">
        <f t="shared" ca="1" si="127"/>
        <v>-22728076.727836039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-22728076.727836039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-94700.319699316824</v>
      </c>
      <c r="L1309" s="444">
        <f t="shared" ca="1" si="127"/>
        <v>-22822777.047535356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-22822777.047535356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-95094.904364730653</v>
      </c>
      <c r="L1310" s="444">
        <f t="shared" ca="1" si="127"/>
        <v>-22917871.951900087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-22917871.951900087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-95491.133132917035</v>
      </c>
      <c r="L1311" s="444">
        <f t="shared" ca="1" si="127"/>
        <v>-23013363.085033003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-23013363.085033003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-95889.012854304179</v>
      </c>
      <c r="L1312" s="444">
        <f t="shared" ca="1" si="127"/>
        <v>-23109252.097887307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-23109252.097887307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-96288.550407863775</v>
      </c>
      <c r="L1313" s="444">
        <f t="shared" ca="1" si="127"/>
        <v>-23205540.648295172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-23205540.648295172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-96689.752701229881</v>
      </c>
      <c r="L1314" s="444">
        <f t="shared" ca="1" si="127"/>
        <v>-23302230.400996402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-23302230.400996402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-97092.626670818339</v>
      </c>
      <c r="L1315" s="444">
        <f t="shared" ca="1" si="127"/>
        <v>-23399323.027667221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-23399323.027667221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-97497.179281946752</v>
      </c>
      <c r="L1316" s="444">
        <f t="shared" ca="1" si="127"/>
        <v>-23496820.206949167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-23496820.206949167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-97903.417528954858</v>
      </c>
      <c r="L1317" s="444">
        <f t="shared" ca="1" si="127"/>
        <v>-23594723.62447812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-23594723.62447812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-98311.348435325504</v>
      </c>
      <c r="L1318" s="444">
        <f t="shared" ca="1" si="127"/>
        <v>-23693034.972913444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-23693034.972913444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-98720.979053806019</v>
      </c>
      <c r="L1319" s="444">
        <f t="shared" ca="1" si="127"/>
        <v>-23791755.951967251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-23791755.951967251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-99132.316466530203</v>
      </c>
      <c r="L1320" s="444">
        <f t="shared" ca="1" si="127"/>
        <v>-23890888.268433779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-23890888.268433779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-99545.367785140741</v>
      </c>
      <c r="L1321" s="444">
        <f t="shared" ca="1" si="127"/>
        <v>-23990433.63621892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-23990433.63621892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-99960.140150912164</v>
      </c>
      <c r="L1322" s="444">
        <f t="shared" ca="1" si="127"/>
        <v>-24090393.776369832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-24090393.776369832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-100376.64073487429</v>
      </c>
      <c r="L1323" s="444">
        <f t="shared" ca="1" si="127"/>
        <v>-24190770.417104706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-24190770.417104706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-100794.87673793627</v>
      </c>
      <c r="L1324" s="444">
        <f t="shared" ca="1" si="127"/>
        <v>-24291565.293842643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-24291565.293842643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-101214.85539101102</v>
      </c>
      <c r="L1325" s="444">
        <f t="shared" ca="1" si="127"/>
        <v>-24392780.149233654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-24392780.149233654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-101636.58395514023</v>
      </c>
      <c r="L1326" s="444">
        <f t="shared" ca="1" si="127"/>
        <v>-24494416.733188793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-24494416.733188793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-102060.06972161998</v>
      </c>
      <c r="L1327" s="444">
        <f t="shared" ca="1" si="127"/>
        <v>-24596476.802910414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-24596476.802910414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-102485.32001212673</v>
      </c>
      <c r="L1328" s="444">
        <f t="shared" ca="1" si="127"/>
        <v>-24698962.12292254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-24698962.12292254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-102912.34217884392</v>
      </c>
      <c r="L1329" s="444">
        <f t="shared" ca="1" si="127"/>
        <v>-24801874.465101384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-24801874.465101384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-103341.1436045891</v>
      </c>
      <c r="L1330" s="444">
        <f t="shared" ca="1" si="127"/>
        <v>-24905215.608705971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-24905215.608705971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-103771.73170294154</v>
      </c>
      <c r="L1331" s="444">
        <f t="shared" ca="1" si="127"/>
        <v>-25008987.340408914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-25008987.340408914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-104204.11391837048</v>
      </c>
      <c r="L1332" s="444">
        <f t="shared" ca="1" si="127"/>
        <v>-25113191.454327285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-25113191.454327285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-104638.29772636369</v>
      </c>
      <c r="L1333" s="444">
        <f t="shared" ca="1" si="127"/>
        <v>-25217829.752053648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-25217829.752053648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-105074.29063355687</v>
      </c>
      <c r="L1334" s="444">
        <f t="shared" ca="1" si="127"/>
        <v>-25322904.042687204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-25322904.042687204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-105512.10017786335</v>
      </c>
      <c r="L1335" s="444">
        <f t="shared" ca="1" si="127"/>
        <v>-25428416.142865065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-25428416.142865065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-105951.73392860444</v>
      </c>
      <c r="L1336" s="444">
        <f t="shared" ca="1" si="127"/>
        <v>-25534367.876793671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-25534367.876793671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-106393.1994866403</v>
      </c>
      <c r="L1337" s="444">
        <f t="shared" ca="1" si="127"/>
        <v>-25640761.076280311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-25640761.076280311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-106836.50448450129</v>
      </c>
      <c r="L1338" s="444">
        <f t="shared" ca="1" si="127"/>
        <v>-25747597.580764811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-25747597.580764811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-107281.65658652004</v>
      </c>
      <c r="L1339" s="444">
        <f t="shared" ca="1" si="127"/>
        <v>-25854879.237351332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-25854879.237351332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-107728.66348896388</v>
      </c>
      <c r="L1340" s="444">
        <f t="shared" ca="1" si="127"/>
        <v>-25962607.900840297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-25962607.900840297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-108177.5329201679</v>
      </c>
      <c r="L1341" s="444">
        <f t="shared" ca="1" si="127"/>
        <v>-26070785.433760464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-26070785.433760464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-108628.2726406686</v>
      </c>
      <c r="L1342" s="444">
        <f t="shared" ca="1" si="127"/>
        <v>-26179413.706401132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-26179413.706401132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-109080.89044333807</v>
      </c>
      <c r="L1343" s="444">
        <f t="shared" ca="1" si="127"/>
        <v>-26288494.596844468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-26288494.596844468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-109535.39415351862</v>
      </c>
      <c r="L1344" s="444">
        <f t="shared" ca="1" si="127"/>
        <v>-26398029.990997989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-26398029.990997989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-109991.79162915828</v>
      </c>
      <c r="L1345" s="444">
        <f t="shared" ca="1" si="127"/>
        <v>-26508021.782627147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-26508021.782627147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-110450.09076094645</v>
      </c>
      <c r="L1346" s="444">
        <f t="shared" ca="1" si="127"/>
        <v>-26618471.873388093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-26618471.873388093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-110910.29947245038</v>
      </c>
      <c r="L1347" s="444">
        <f t="shared" ca="1" si="127"/>
        <v>-26729382.172860544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-26729382.172860544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-111372.42572025227</v>
      </c>
      <c r="L1348" s="444">
        <f t="shared" ca="1" si="127"/>
        <v>-26840754.598580796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-26840754.598580796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-111836.47749408665</v>
      </c>
      <c r="L1349" s="444">
        <f t="shared" ca="1" si="127"/>
        <v>-26952591.076074883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-26952591.076074883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-112302.46281697867</v>
      </c>
      <c r="L1350" s="444">
        <f t="shared" ca="1" si="127"/>
        <v>-27064893.538891863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-27064893.538891863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-112770.38974538277</v>
      </c>
      <c r="L1351" s="444">
        <f t="shared" ca="1" si="127"/>
        <v>-27177663.928637248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-27177663.928637248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-113240.26636932188</v>
      </c>
      <c r="L1352" s="444">
        <f t="shared" ca="1" si="127"/>
        <v>-27290904.195006568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-27290904.195006568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-113712.10081252737</v>
      </c>
      <c r="L1353" s="444">
        <f t="shared" ca="1" si="127"/>
        <v>-27404616.295819096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-27404616.295819096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-114185.90123257956</v>
      </c>
      <c r="L1354" s="444">
        <f t="shared" ca="1" si="127"/>
        <v>-27518802.197051674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-27518802.197051674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-114661.67582104864</v>
      </c>
      <c r="L1355" s="444">
        <f t="shared" ca="1" si="127"/>
        <v>-27633463.872872721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-27633463.872872721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-115139.43280363631</v>
      </c>
      <c r="L1356" s="444">
        <f t="shared" ca="1" si="127"/>
        <v>-27748603.305676356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-27748603.305676356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-115619.18044031814</v>
      </c>
      <c r="L1357" s="444">
        <f t="shared" ca="1" si="127"/>
        <v>-27864222.486116674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-27864222.486116674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-116100.92702548613</v>
      </c>
      <c r="L1358" s="444">
        <f t="shared" ca="1" si="127"/>
        <v>-27980323.41314216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-27980323.41314216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-116584.68088809233</v>
      </c>
      <c r="L1359" s="444">
        <f t="shared" ca="1" si="127"/>
        <v>-28096908.094030254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-28096908.094030254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-117070.45039179272</v>
      </c>
      <c r="L1360" s="444">
        <f t="shared" ca="1" si="127"/>
        <v>-28213978.544422045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-28213978.544422045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-117558.24393509187</v>
      </c>
      <c r="L1361" s="444">
        <f t="shared" ca="1" si="127"/>
        <v>-28331536.788357139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-28331536.788357139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-118048.06995148807</v>
      </c>
      <c r="L1362" s="444">
        <f t="shared" ca="1" si="127"/>
        <v>-28449584.858308628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-28449584.858308628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-118539.93690961928</v>
      </c>
      <c r="L1363" s="444">
        <f t="shared" ca="1" si="127"/>
        <v>-28568124.795218248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-28568124.795218248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-119033.85331340934</v>
      </c>
      <c r="L1364" s="444">
        <f t="shared" ca="1" si="127"/>
        <v>-28687158.648531657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-28687158.648531657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-119529.82770221525</v>
      </c>
      <c r="L1365" s="444">
        <f t="shared" ca="1" si="127"/>
        <v>-28806688.476233874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-28806688.476233874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-120027.86865097449</v>
      </c>
      <c r="L1366" s="444">
        <f t="shared" ca="1" si="127"/>
        <v>-28926716.344884846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-28926716.344884846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-120527.98477035352</v>
      </c>
      <c r="L1367" s="444">
        <f t="shared" ca="1" si="127"/>
        <v>-29047244.3296552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-29047244.3296552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-121030.18470689666</v>
      </c>
      <c r="L1368" s="444">
        <f t="shared" ca="1" si="127"/>
        <v>-29168274.514362097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-29168274.514362097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-121534.47714317541</v>
      </c>
      <c r="L1369" s="444">
        <f t="shared" ca="1" si="127"/>
        <v>-29289808.991505273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-29289808.991505273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-122040.87079793862</v>
      </c>
      <c r="L1370" s="444">
        <f t="shared" ca="1" si="127"/>
        <v>-29411849.862303212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-29411849.862303212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-122549.37442626338</v>
      </c>
      <c r="L1371" s="444">
        <f t="shared" ca="1" si="127"/>
        <v>-29534399.236729477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-29534399.236729477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-123059.99681970617</v>
      </c>
      <c r="L1372" s="444">
        <f t="shared" ca="1" si="127"/>
        <v>-29657459.233549181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-29657459.233549181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-123572.74680645492</v>
      </c>
      <c r="L1373" s="444">
        <f t="shared" ca="1" si="127"/>
        <v>-29781031.980355635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-29781031.980355635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-124087.63325148181</v>
      </c>
      <c r="L1374" s="444">
        <f t="shared" ca="1" si="127"/>
        <v>-29905119.613607116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-29905119.613607116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-124604.66505669632</v>
      </c>
      <c r="L1375" s="444">
        <f t="shared" ca="1" si="127"/>
        <v>-30029724.278663814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-30029724.278663814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-125123.85116109923</v>
      </c>
      <c r="L1376" s="444">
        <f t="shared" ca="1" si="127"/>
        <v>-30154848.129824914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-30154848.129824914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-125645.20054093713</v>
      </c>
      <c r="L1377" s="444">
        <f t="shared" ca="1" si="127"/>
        <v>-30280493.330365852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-30280493.330365852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-126168.72220985772</v>
      </c>
      <c r="L1378" s="444">
        <f t="shared" ca="1" si="127"/>
        <v>-30406662.052575707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-30406662.052575707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-126694.42521906545</v>
      </c>
      <c r="L1379" s="444">
        <f t="shared" ca="1" si="127"/>
        <v>-30533356.477794774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-30533356.477794774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-127222.31865747822</v>
      </c>
      <c r="L1380" s="444">
        <f t="shared" ca="1" si="127"/>
        <v>-30660578.79645225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-30660578.79645225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-127752.41165188438</v>
      </c>
      <c r="L1381" s="444">
        <f t="shared" ca="1" si="127"/>
        <v>-30788331.208104134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-30788331.208104134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-128284.71336710056</v>
      </c>
      <c r="L1382" s="444">
        <f t="shared" ca="1" si="127"/>
        <v>-30916615.921471234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-30916615.921471234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-128819.23300613013</v>
      </c>
      <c r="L1383" s="444">
        <f t="shared" ca="1" si="127"/>
        <v>-31045435.154477365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-31045435.154477365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-129355.97981032236</v>
      </c>
      <c r="L1384" s="444">
        <f t="shared" ca="1" si="127"/>
        <v>-31174791.134287689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-31174791.134287689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-129894.96305953205</v>
      </c>
      <c r="L1385" s="444">
        <f t="shared" ca="1" si="127"/>
        <v>-31304686.097347222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-31304686.097347222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-130436.19207228009</v>
      </c>
      <c r="L1386" s="444">
        <f t="shared" ca="1" si="127"/>
        <v>-31435122.289419502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-31435122.289419502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-130979.67620591458</v>
      </c>
      <c r="L1387" s="444">
        <f t="shared" ca="1" si="127"/>
        <v>-31566101.965625416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-31566101.965625416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-131525.42485677256</v>
      </c>
      <c r="L1388" s="444">
        <f t="shared" ca="1" si="127"/>
        <v>-31697627.390482187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-31697627.390482187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-132073.44746034243</v>
      </c>
      <c r="L1389" s="444">
        <f t="shared" ca="1" si="127"/>
        <v>-31829700.837942529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-31829700.837942529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-132623.7534914272</v>
      </c>
      <c r="L1390" s="444">
        <f t="shared" ca="1" si="127"/>
        <v>-31962324.591433957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-31962324.591433957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-133176.35246430815</v>
      </c>
      <c r="L1391" s="444">
        <f t="shared" ca="1" si="127"/>
        <v>-32095500.943898264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-32095500.943898264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-133731.25393290943</v>
      </c>
      <c r="L1392" s="444">
        <f t="shared" ca="1" si="127"/>
        <v>-32229232.197831172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-32229232.197831172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-134288.46749096323</v>
      </c>
      <c r="L1393" s="444">
        <f t="shared" ca="1" si="127"/>
        <v>-32363520.665322136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-32363520.665322136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-134848.00277217556</v>
      </c>
      <c r="L1394" s="444">
        <f t="shared" ca="1" si="127"/>
        <v>-32498368.668094311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-32498368.668094311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-135409.86945039296</v>
      </c>
      <c r="L1395" s="444">
        <f t="shared" ca="1" si="127"/>
        <v>-32633778.537544705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-32633778.537544705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-135974.0772397696</v>
      </c>
      <c r="L1396" s="444">
        <f t="shared" ca="1" si="127"/>
        <v>-32769752.614784475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-32769752.614784475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-136540.63589493532</v>
      </c>
      <c r="L1397" s="444">
        <f t="shared" ca="1" si="127"/>
        <v>-32906293.250679411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-32906293.250679411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-137109.5552111642</v>
      </c>
      <c r="L1398" s="444">
        <f t="shared" ca="1" si="127"/>
        <v>-33043402.805890575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-33043402.805890575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-137680.84502454405</v>
      </c>
      <c r="L1399" s="444">
        <f t="shared" ca="1" si="127"/>
        <v>-33181083.65091512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-33181083.65091512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-138254.51521214633</v>
      </c>
      <c r="L1400" s="444">
        <f t="shared" ca="1" si="127"/>
        <v>-33319338.166127264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-33319338.166127264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-138830.57569219693</v>
      </c>
      <c r="L1401" s="444">
        <f t="shared" ca="1" si="127"/>
        <v>-33458168.74181946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-33458168.74181946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-139409.03642424775</v>
      </c>
      <c r="L1402" s="444">
        <f t="shared" ca="1" si="127"/>
        <v>-33597577.778243706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-33597577.778243706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-139989.90740934876</v>
      </c>
      <c r="L1403" s="444">
        <f t="shared" ca="1" si="127"/>
        <v>-33737567.685653053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-33737567.685653053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-140573.19869022106</v>
      </c>
      <c r="L1404" s="444">
        <f t="shared" ca="1" si="127"/>
        <v>-33878140.884343274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-33878140.884343274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-141158.92035143031</v>
      </c>
      <c r="L1405" s="444">
        <f t="shared" ca="1" si="127"/>
        <v>-34019299.804694705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-34019299.804694705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-141747.08251956126</v>
      </c>
      <c r="L1406" s="444">
        <f t="shared" ca="1" si="127"/>
        <v>-34161046.887214266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-34161046.887214266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-142337.69536339276</v>
      </c>
      <c r="L1407" s="444">
        <f t="shared" ca="1" si="127"/>
        <v>-34303384.582577661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-34303384.582577661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-142930.76909407359</v>
      </c>
      <c r="L1408" s="444">
        <f t="shared" ca="1" si="127"/>
        <v>-34446315.351671733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-34446315.351671733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-143526.31396529888</v>
      </c>
      <c r="L1409" s="444">
        <f t="shared" ca="1" si="127"/>
        <v>-34589841.665637031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-34589841.665637031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-144124.34027348761</v>
      </c>
      <c r="L1410" s="444">
        <f t="shared" ca="1" si="127"/>
        <v>-34733966.005910516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-34733966.005910516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-144724.85835796047</v>
      </c>
      <c r="L1411" s="444">
        <f t="shared" ca="1" si="127"/>
        <v>-34878690.864268474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-34878690.864268474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-145327.87860111863</v>
      </c>
      <c r="L1412" s="444">
        <f t="shared" ca="1" si="127"/>
        <v>-35024018.742869593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-35024018.742869593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-145933.41142862331</v>
      </c>
      <c r="L1413" s="444">
        <f t="shared" ca="1" si="127"/>
        <v>-35169952.154298216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-35169952.154298216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-146541.46730957591</v>
      </c>
      <c r="L1414" s="444">
        <f t="shared" ca="1" si="127"/>
        <v>-35316493.621607795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-35316493.621607795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-147152.05675669914</v>
      </c>
      <c r="L1415" s="444">
        <f t="shared" ca="1" si="127"/>
        <v>-35463645.678364493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-35463645.678364493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-147765.19032651873</v>
      </c>
      <c r="L1416" s="444">
        <f t="shared" ca="1" si="127"/>
        <v>-35611410.868691012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-35611410.868691012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-148380.8786195459</v>
      </c>
      <c r="L1417" s="444">
        <f t="shared" ca="1" si="127"/>
        <v>-35759791.747310556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-35759791.747310556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-148999.13228046065</v>
      </c>
      <c r="L1418" s="444">
        <f t="shared" ca="1" si="127"/>
        <v>-35908790.879591018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-35908790.879591018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-149619.96199829591</v>
      </c>
      <c r="L1419" s="444">
        <f t="shared" ca="1" si="127"/>
        <v>-36058410.841589317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-36058410.841589317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-150243.37850662216</v>
      </c>
      <c r="L1420" s="444">
        <f t="shared" ca="1" si="127"/>
        <v>-36208654.22009594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-36208654.22009594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-150869.39258373308</v>
      </c>
      <c r="L1421" s="444">
        <f t="shared" ca="1" si="127"/>
        <v>-36359523.612679675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-36359523.612679675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-151498.01505283196</v>
      </c>
      <c r="L1422" s="444">
        <f t="shared" ca="1" si="127"/>
        <v>-36511021.627732508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-36511021.627732508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-152129.25678221878</v>
      </c>
      <c r="L1423" s="444">
        <f t="shared" ca="1" si="127"/>
        <v>-36663150.884514727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-36663150.884514727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-152763.12868547803</v>
      </c>
      <c r="L1424" s="444">
        <f t="shared" ca="1" si="127"/>
        <v>-36815914.013200201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-36815914.013200201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-153399.64172166749</v>
      </c>
      <c r="L1425" s="444">
        <f t="shared" ca="1" si="127"/>
        <v>-36969313.654921867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-36969313.654921867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-154038.80689550779</v>
      </c>
      <c r="L1426" s="444">
        <f t="shared" ca="1" si="127"/>
        <v>-37123352.461817376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-37123352.461817376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-154680.6352575724</v>
      </c>
      <c r="L1427" s="444">
        <f t="shared" ca="1" si="127"/>
        <v>-37278033.097074948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-37278033.097074948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-155325.13790447894</v>
      </c>
      <c r="L1428" s="444">
        <f t="shared" ca="1" si="127"/>
        <v>-37433358.234979428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-37433358.234979428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-155972.32597908095</v>
      </c>
      <c r="L1429" s="444">
        <f t="shared" ca="1" si="127"/>
        <v>-37589330.560958512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-37589330.560958512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-156622.21067066045</v>
      </c>
      <c r="L1430" s="444">
        <f t="shared" ca="1" si="127"/>
        <v>-37745952.77162917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-37745952.77162917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-157274.80321512153</v>
      </c>
      <c r="L1431" s="444">
        <f t="shared" ca="1" si="127"/>
        <v>-37903227.574844293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-37903227.574844293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-157930.11489518455</v>
      </c>
      <c r="L1432" s="444">
        <f t="shared" ca="1" si="127"/>
        <v>-38061157.689739481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-38061157.689739481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-158588.15704058117</v>
      </c>
      <c r="L1433" s="444">
        <f t="shared" ca="1" si="127"/>
        <v>-38219745.846780062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-38219745.846780062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-159248.94102825026</v>
      </c>
      <c r="L1434" s="444">
        <f t="shared" ca="1" si="127"/>
        <v>-38378994.787808314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-38378994.787808314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-159912.47828253463</v>
      </c>
      <c r="L1435" s="444">
        <f t="shared" ca="1" si="127"/>
        <v>-38538907.266090848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-38538907.266090848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-160578.78027537852</v>
      </c>
      <c r="L1436" s="444">
        <f t="shared" ca="1" si="127"/>
        <v>-38699486.04636623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-38699486.04636623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-161247.85852652596</v>
      </c>
      <c r="L1437" s="444">
        <f t="shared" ca="1" si="127"/>
        <v>-38860733.904892758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-38860733.904892758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-161919.72460371983</v>
      </c>
      <c r="L1438" s="444">
        <f t="shared" ca="1" si="127"/>
        <v>-39022653.629496478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-39022653.629496478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-162594.390122902</v>
      </c>
      <c r="L1439" s="444">
        <f t="shared" ca="1" si="127"/>
        <v>-39185248.019619383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-39185248.019619383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-163271.86674841409</v>
      </c>
      <c r="L1440" s="444">
        <f t="shared" ca="1" si="127"/>
        <v>-39348519.886367798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-39348519.886367798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-163952.16619319917</v>
      </c>
      <c r="L1441" s="444">
        <f t="shared" ca="1" si="127"/>
        <v>-39512472.052561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-39512472.052561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-164635.30021900416</v>
      </c>
      <c r="L1442" s="444">
        <f t="shared" ca="1" si="127"/>
        <v>-39677107.352780007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-39677107.352780007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-165321.28063658337</v>
      </c>
      <c r="L1443" s="444">
        <f t="shared" ca="1" si="127"/>
        <v>-39842428.633416593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-39842428.633416593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-166010.11930590248</v>
      </c>
      <c r="L1444" s="444">
        <f t="shared" ca="1" si="127"/>
        <v>-40008438.752722494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-40008438.752722494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-166701.82813634371</v>
      </c>
      <c r="L1445" s="444">
        <f t="shared" ca="1" si="127"/>
        <v>-40175140.580858842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-40175140.580858842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-167396.41908691183</v>
      </c>
      <c r="L1446" s="444">
        <f t="shared" ca="1" si="127"/>
        <v>-40342536.999945752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-40342536.999945752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-168093.90416644062</v>
      </c>
      <c r="L1447" s="444">
        <f t="shared" ca="1" si="127"/>
        <v>-40510630.90411219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-40510630.90411219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-168794.29543380078</v>
      </c>
      <c r="L1448" s="444">
        <f t="shared" ca="1" si="127"/>
        <v>-40679425.199545994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-40679425.199545994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-169497.60499810832</v>
      </c>
      <c r="L1449" s="444">
        <f t="shared" ca="1" si="127"/>
        <v>-40848922.804544106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-40848922.804544106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-170203.84501893376</v>
      </c>
      <c r="L1450" s="444">
        <f t="shared" ca="1" si="127"/>
        <v>-41019126.649563037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-41019126.649563037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-170913.02770651266</v>
      </c>
      <c r="L1451" s="444">
        <f t="shared" ca="1" si="127"/>
        <v>-41190039.677269548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-41190039.677269548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-171625.16532195645</v>
      </c>
      <c r="L1452" s="444">
        <f t="shared" ca="1" si="127"/>
        <v>-41361664.842591502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-41361664.842591502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-172340.27017746458</v>
      </c>
      <c r="L1453" s="444">
        <f t="shared" ca="1" si="127"/>
        <v>-41534005.112768963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-41534005.112768963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-173058.35463653735</v>
      </c>
      <c r="L1454" s="444">
        <f t="shared" ca="1" si="127"/>
        <v>-41707063.467405498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-41707063.467405498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-173779.43111418956</v>
      </c>
      <c r="L1455" s="444">
        <f t="shared" ca="1" si="127"/>
        <v>-41880842.898519687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-41880842.898519687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-174503.51207716536</v>
      </c>
      <c r="L1456" s="444">
        <f t="shared" ca="1" si="127"/>
        <v>-42055346.410596855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-42055346.410596855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-175230.61004415355</v>
      </c>
      <c r="L1457" s="444">
        <f t="shared" ca="1" si="127"/>
        <v>-42230577.020641007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-42230577.020641007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-175960.73758600419</v>
      </c>
      <c r="L1458" s="444">
        <f t="shared" ca="1" si="127"/>
        <v>-42406537.758227013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-42406537.758227013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-176693.90732594588</v>
      </c>
      <c r="L1459" s="444">
        <f t="shared" ca="1" si="127"/>
        <v>-42583231.665552959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-42583231.665552959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-177430.13193980401</v>
      </c>
      <c r="L1460" s="444">
        <f t="shared" ca="1" si="127"/>
        <v>-42760661.797492765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-42760661.797492765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-178169.42415621984</v>
      </c>
      <c r="L1461" s="444">
        <f t="shared" ca="1" si="127"/>
        <v>-42938831.221648984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-42938831.221648984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-178911.79675687075</v>
      </c>
      <c r="L1462" s="444">
        <f t="shared" ca="1" si="127"/>
        <v>-43117743.018405855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-43117743.018405855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-179657.26257669105</v>
      </c>
      <c r="L1463" s="444">
        <f t="shared" ca="1" si="127"/>
        <v>-43297400.280982547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-43297400.280982547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-180405.83450409395</v>
      </c>
      <c r="L1464" s="444">
        <f t="shared" ca="1" si="127"/>
        <v>-43477806.115486637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-43477806.115486637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-181157.52548119432</v>
      </c>
      <c r="L1465" s="444">
        <f t="shared" ca="1" si="127"/>
        <v>-43658963.640967831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-43658963.640967831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-181912.34850403262</v>
      </c>
      <c r="L1466" s="444">
        <f t="shared" ca="1" si="127"/>
        <v>-43840875.98947186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-43840875.98947186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-182670.31662279941</v>
      </c>
      <c r="L1467" s="444">
        <f t="shared" ca="1" si="127"/>
        <v>-44023546.306094661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-44023546.306094661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-183431.44294206108</v>
      </c>
      <c r="L1468" s="444">
        <f t="shared" ca="1" si="127"/>
        <v>-44206977.749036722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-44206977.749036722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-184195.74062098633</v>
      </c>
      <c r="L1469" s="444">
        <f t="shared" ca="1" si="127"/>
        <v>-44391173.489657708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-44391173.489657708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-184963.22287357377</v>
      </c>
      <c r="L1470" s="444">
        <f t="shared" ca="1" si="127"/>
        <v>-44576136.712531283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-44576136.712531283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-185733.90296888034</v>
      </c>
      <c r="L1471" s="444">
        <f t="shared" ca="1" si="127"/>
        <v>-44761870.615500167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-44761870.615500167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-186507.79423125071</v>
      </c>
      <c r="L1472" s="444">
        <f t="shared" ca="1" si="127"/>
        <v>-44948378.409731418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-44948378.409731418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-187284.91004054758</v>
      </c>
      <c r="L1473" s="444">
        <f t="shared" ca="1" si="127"/>
        <v>-45135663.319771968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-45135663.319771968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-188065.26383238321</v>
      </c>
      <c r="L1474" s="444">
        <f t="shared" ca="1" si="127"/>
        <v>-45323728.583604351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-45323728.583604351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-188848.86909835145</v>
      </c>
      <c r="L1475" s="444">
        <f t="shared" ca="1" si="127"/>
        <v>-45512577.452702701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-45512577.452702701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-189635.73938626127</v>
      </c>
      <c r="L1476" s="444">
        <f t="shared" ca="1" si="127"/>
        <v>-45702213.192088962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-45702213.192088962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-190425.88830037066</v>
      </c>
      <c r="L1477" s="444">
        <f t="shared" ca="1" si="127"/>
        <v>-45892639.080389336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-45892639.080389336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-191219.32950162224</v>
      </c>
      <c r="L1478" s="444">
        <f t="shared" ca="1" si="127"/>
        <v>-46083858.409890957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-46083858.409890957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-192016.07670787899</v>
      </c>
      <c r="L1479" s="444">
        <f t="shared" ca="1" si="127"/>
        <v>-46275874.486598834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-46275874.486598834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-192816.14369416182</v>
      </c>
      <c r="L1480" s="444">
        <f t="shared" ca="1" si="127"/>
        <v>-46468690.630292997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-46468690.630292997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-193619.5442928875</v>
      </c>
      <c r="L1481" s="444">
        <f t="shared" ca="1" si="127"/>
        <v>-46662310.174585886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-46662310.174585886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-194426.29239410785</v>
      </c>
      <c r="L1482" s="444">
        <f t="shared" ca="1" si="127"/>
        <v>-46856736.466979995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-46856736.466979995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-195236.40194574997</v>
      </c>
      <c r="L1483" s="444">
        <f t="shared" ca="1" si="127"/>
        <v>-47051972.868925743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-47051972.868925743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-196049.88695385726</v>
      </c>
      <c r="L1484" s="444">
        <f t="shared" ca="1" si="127"/>
        <v>-47248022.755879603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-47248022.755879603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-196866.76148283167</v>
      </c>
      <c r="L1485" s="444">
        <f t="shared" ca="1" si="127"/>
        <v>-47444889.517362438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-47444889.517362438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-197687.03965567681</v>
      </c>
      <c r="L1486" s="444">
        <f t="shared" ca="1" si="127"/>
        <v>-47642576.557018116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-47642576.557018116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-198510.73565424216</v>
      </c>
      <c r="L1487" s="444">
        <f t="shared" ca="1" si="127"/>
        <v>-47841087.292672358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-47841087.292672358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-199337.86371946815</v>
      </c>
      <c r="L1488" s="444">
        <f t="shared" ca="1" si="127"/>
        <v>-48040425.156391829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-48040425.156391829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-200168.43815163261</v>
      </c>
      <c r="L1489" s="444">
        <f t="shared" ca="1" si="127"/>
        <v>-48240593.594543464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-48240593.594543464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-201002.47331059776</v>
      </c>
      <c r="L1490" s="444">
        <f t="shared" ca="1" si="127"/>
        <v>-48441596.067854062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-48441596.067854062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-201839.9836160586</v>
      </c>
      <c r="L1491" s="444">
        <f t="shared" ca="1" si="127"/>
        <v>-48643436.051470123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-48643436.051470123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-202680.98354779219</v>
      </c>
      <c r="L1492" s="444">
        <f t="shared" ca="1" si="127"/>
        <v>-48846117.035017915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-48846117.035017915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-203525.48764590797</v>
      </c>
      <c r="L1493" s="444">
        <f t="shared" ca="1" si="127"/>
        <v>-49049642.522663824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-49049642.522663824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-204373.51051109927</v>
      </c>
      <c r="L1494" s="444">
        <f t="shared" ca="1" si="127"/>
        <v>-49254016.033174925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-49254016.033174925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-205225.06680489553</v>
      </c>
      <c r="L1495" s="444">
        <f t="shared" ca="1" si="127"/>
        <v>-49459241.099979818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-49459241.099979818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-206080.1712499159</v>
      </c>
      <c r="L1496" s="444">
        <f t="shared" ca="1" si="127"/>
        <v>-49665321.271229737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-49665321.271229737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-206938.83863012391</v>
      </c>
      <c r="L1497" s="444">
        <f t="shared" ca="1" si="127"/>
        <v>-49872260.109859861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-49872260.109859861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-207801.08379108275</v>
      </c>
      <c r="L1498" s="444">
        <f t="shared" ca="1" si="127"/>
        <v>-50080061.193650946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-50080061.193650946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-208666.92164021227</v>
      </c>
      <c r="L1499" s="444">
        <f t="shared" ca="1" si="127"/>
        <v>-50288728.115291156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-50288728.115291156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-209536.36714704649</v>
      </c>
      <c r="L1500" s="444">
        <f t="shared" ca="1" si="127"/>
        <v>-50498264.482438199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-50498264.482438199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-210409.43534349249</v>
      </c>
      <c r="L1501" s="444">
        <f t="shared" ca="1" si="127"/>
        <v>-50708673.917781688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-50708673.917781688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-211286.14132409036</v>
      </c>
      <c r="L1502" s="444">
        <f t="shared" ca="1" si="127"/>
        <v>-50919960.059105776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-50919960.059105776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-212166.50024627405</v>
      </c>
      <c r="L1503" s="444">
        <f t="shared" ca="1" si="127"/>
        <v>-51132126.559352048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-51132126.559352048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-213050.52733063351</v>
      </c>
      <c r="L1504" s="444">
        <f t="shared" ca="1" si="127"/>
        <v>-51345177.086682685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-51345177.086682685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-213938.23786117785</v>
      </c>
      <c r="L1505" s="444">
        <f t="shared" ca="1" si="127"/>
        <v>-51559115.324543864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-51559115.324543864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-214829.64718559943</v>
      </c>
      <c r="L1506" s="444">
        <f t="shared" ca="1" si="127"/>
        <v>-51773944.971729465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-51773944.971729465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-215724.77071553943</v>
      </c>
      <c r="L1507" s="444">
        <f t="shared" ca="1" si="127"/>
        <v>-51989669.742445007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-51989669.742445007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-216623.6239268542</v>
      </c>
      <c r="L1508" s="444">
        <f t="shared" ca="1" si="127"/>
        <v>-52206293.366371863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-52206293.366371863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-217526.22235988275</v>
      </c>
      <c r="L1509" s="444">
        <f t="shared" ca="1" si="127"/>
        <v>-52423819.588731743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-52423819.588731743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-218432.58161971558</v>
      </c>
      <c r="L1510" s="444">
        <f t="shared" ca="1" si="127"/>
        <v>-52642252.170351461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-52642252.170351461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-219342.71737646442</v>
      </c>
      <c r="L1511" s="444">
        <f t="shared" ca="1" si="127"/>
        <v>-52861594.887727924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-52861594.887727924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-220256.64536553304</v>
      </c>
      <c r="L1512" s="444">
        <f t="shared" ca="1" si="127"/>
        <v>-53081851.53309346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-53081851.53309346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-221174.38138788944</v>
      </c>
      <c r="L1513" s="444">
        <f t="shared" ca="1" si="127"/>
        <v>-53303025.914481349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-53303025.914481349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-222095.94131033894</v>
      </c>
      <c r="L1514" s="444">
        <f t="shared" ca="1" si="127"/>
        <v>-53525121.855791688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-53525121.855791688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-223021.34106579874</v>
      </c>
      <c r="L1515" s="444">
        <f t="shared" ca="1" si="127"/>
        <v>-53748143.19685749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-53748143.19685749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-223950.59665357284</v>
      </c>
      <c r="L1516" s="444">
        <f t="shared" ca="1" si="127"/>
        <v>-53972093.793511063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-53972093.793511063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-224883.72413962943</v>
      </c>
      <c r="L1517" s="444">
        <f t="shared" ca="1" si="127"/>
        <v>-54196977.517650694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-54196977.517650694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-225820.73965687788</v>
      </c>
      <c r="L1518" s="444">
        <f t="shared" ca="1" si="127"/>
        <v>-54422798.257307574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-54422798.257307574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-226761.65940544818</v>
      </c>
      <c r="L1519" s="444">
        <f t="shared" ca="1" si="127"/>
        <v>-54649559.916713022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-54649559.916713022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-227706.49965297096</v>
      </c>
      <c r="L1520" s="444">
        <f t="shared" ca="1" si="127"/>
        <v>-54877266.416365996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-54877266.416365996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-228655.27673485831</v>
      </c>
      <c r="L1521" s="444">
        <f t="shared" ca="1" si="127"/>
        <v>-55105921.693100855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-55105921.693100855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-229608.00705458692</v>
      </c>
      <c r="L1522" s="444">
        <f t="shared" ca="1" si="127"/>
        <v>-55335529.700155444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-55335529.700155444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-230564.70708398099</v>
      </c>
      <c r="L1523" s="444">
        <f t="shared" ca="1" si="127"/>
        <v>-55566094.407239422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-55566094.407239422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-231525.39336349763</v>
      </c>
      <c r="L1524" s="444">
        <f t="shared" ca="1" si="127"/>
        <v>-55797619.80060292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-55797619.80060292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-232490.08250251214</v>
      </c>
      <c r="L1525" s="444">
        <f t="shared" ca="1" si="127"/>
        <v>-56030109.883105434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-56030109.883105434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-233458.79117960596</v>
      </c>
      <c r="L1526" s="444">
        <f t="shared" ca="1" si="127"/>
        <v>-56263568.674285039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-56263568.674285039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-234431.53614285434</v>
      </c>
      <c r="L1527" s="444">
        <f t="shared" ca="1" si="127"/>
        <v>-56498000.210427895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-56498000.210427895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-235408.33421011621</v>
      </c>
      <c r="L1528" s="444">
        <f t="shared" ca="1" si="127"/>
        <v>-56733408.544638008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-56733408.544638008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-236389.20226932503</v>
      </c>
      <c r="L1529" s="444">
        <f t="shared" ca="1" si="127"/>
        <v>-56969797.746907331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-56969797.746907331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-237374.15727878056</v>
      </c>
      <c r="L1530" s="444">
        <f t="shared" ca="1" si="127"/>
        <v>-57207171.904186115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-57207171.904186115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-238363.21626744213</v>
      </c>
      <c r="L1531" s="444">
        <f t="shared" ca="1" si="127"/>
        <v>-57445535.120453559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-57445535.120453559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-239356.39633522317</v>
      </c>
      <c r="L1532" s="444">
        <f t="shared" ca="1" si="127"/>
        <v>-57684891.516788781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-57684891.516788781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-240353.71465328656</v>
      </c>
      <c r="L1533" s="444">
        <f t="shared" ca="1" si="127"/>
        <v>-57925245.231442064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-57925245.231442064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-241355.18846434192</v>
      </c>
      <c r="L1534" s="444">
        <f t="shared" ca="1" si="127"/>
        <v>-58166600.419906408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-58166600.419906408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-242360.83508294335</v>
      </c>
      <c r="L1535" s="444">
        <f t="shared" ca="1" si="127"/>
        <v>-58408961.254989348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-58408961.254989348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-243370.67189578895</v>
      </c>
      <c r="L1536" s="444">
        <f t="shared" ca="1" si="127"/>
        <v>-58652331.926885135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-58652331.926885135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-244384.7163620214</v>
      </c>
      <c r="L1537" s="444">
        <f t="shared" ca="1" si="127"/>
        <v>-58896716.643247157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-58896716.643247157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-245402.98601352985</v>
      </c>
      <c r="L1538" s="444">
        <f t="shared" ref="L1538:L1792" ca="1" si="132">I1538-J1538+K1538</f>
        <v>-59142119.629260689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-59142119.629260689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-246425.49845525285</v>
      </c>
      <c r="L1539" s="444">
        <f t="shared" ca="1" si="132"/>
        <v>-59388545.127715945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-59388545.127715945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-247452.27136548309</v>
      </c>
      <c r="L1540" s="444">
        <f t="shared" ca="1" si="132"/>
        <v>-59635997.399081431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-59635997.399081431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-248483.32249617259</v>
      </c>
      <c r="L1541" s="444">
        <f t="shared" ca="1" si="132"/>
        <v>-59884480.721577607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-59884480.721577607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-249518.66967324002</v>
      </c>
      <c r="L1542" s="444">
        <f t="shared" ca="1" si="132"/>
        <v>-60133999.391250849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-60133999.391250849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-250558.33079687852</v>
      </c>
      <c r="L1543" s="444">
        <f t="shared" ca="1" si="132"/>
        <v>-60384557.722047724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-60384557.722047724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-251602.32384186552</v>
      </c>
      <c r="L1544" s="444">
        <f t="shared" ca="1" si="132"/>
        <v>-60636160.045889586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-60636160.045889586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-252650.66685787324</v>
      </c>
      <c r="L1545" s="444">
        <f t="shared" ca="1" si="132"/>
        <v>-60888810.712747462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-60888810.712747462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-253703.37796978108</v>
      </c>
      <c r="L1546" s="444">
        <f t="shared" ca="1" si="132"/>
        <v>-61142514.090717241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-61142514.090717241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-254760.47537798851</v>
      </c>
      <c r="L1547" s="444">
        <f t="shared" ca="1" si="132"/>
        <v>-61397274.566095233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-61397274.566095233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-255821.97735873016</v>
      </c>
      <c r="L1548" s="444">
        <f t="shared" ca="1" si="132"/>
        <v>-61653096.543453962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-61653096.543453962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-256887.90226439151</v>
      </c>
      <c r="L1549" s="444">
        <f t="shared" ca="1" si="132"/>
        <v>-61909984.445718355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-61909984.445718355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-257958.26852382647</v>
      </c>
      <c r="L1550" s="444">
        <f t="shared" ca="1" si="132"/>
        <v>-62167942.714242183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-62167942.714242183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-259033.09464267574</v>
      </c>
      <c r="L1551" s="444">
        <f t="shared" ca="1" si="132"/>
        <v>-62426975.808884859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-62426975.808884859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-260112.39920368692</v>
      </c>
      <c r="L1552" s="444">
        <f t="shared" ca="1" si="132"/>
        <v>-62687088.208088547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-62687088.208088547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-261196.20086703563</v>
      </c>
      <c r="L1553" s="444">
        <f t="shared" ca="1" si="132"/>
        <v>-62948284.408955581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-62948284.408955581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-262284.51837064821</v>
      </c>
      <c r="L1554" s="444">
        <f t="shared" ca="1" si="132"/>
        <v>-63210568.927326232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-63210568.927326232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-263377.37053052598</v>
      </c>
      <c r="L1555" s="444">
        <f t="shared" ca="1" si="132"/>
        <v>-63473946.297856756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-63473946.297856756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-264474.77624106983</v>
      </c>
      <c r="L1556" s="444">
        <f t="shared" ca="1" si="132"/>
        <v>-63738421.074097827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-63738421.074097827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-265576.75447540759</v>
      </c>
      <c r="L1557" s="444">
        <f t="shared" ca="1" si="132"/>
        <v>-64003997.828573234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-64003997.828573234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-266683.32428572176</v>
      </c>
      <c r="L1558" s="444">
        <f t="shared" ca="1" si="132"/>
        <v>-64270681.152858958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-64270681.152858958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-267794.50480357901</v>
      </c>
      <c r="L1559" s="444">
        <f t="shared" ca="1" si="132"/>
        <v>-64538475.657662533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-64538475.657662533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-268910.31524026056</v>
      </c>
      <c r="L1560" s="444">
        <f t="shared" ca="1" si="132"/>
        <v>-64807385.972902797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-64807385.972902797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-270030.77488709497</v>
      </c>
      <c r="L1561" s="444">
        <f t="shared" ca="1" si="132"/>
        <v>-65077416.74778989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-65077416.74778989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-271155.90311579121</v>
      </c>
      <c r="L1562" s="444">
        <f t="shared" ca="1" si="132"/>
        <v>-65348572.650905684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-65348572.650905684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-272285.71937877371</v>
      </c>
      <c r="L1563" s="444">
        <f t="shared" ca="1" si="132"/>
        <v>-65620858.37028446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-65620858.37028446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-273420.24320951861</v>
      </c>
      <c r="L1564" s="444">
        <f t="shared" ca="1" si="132"/>
        <v>-65894278.613493979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-65894278.613493979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-274559.49422289158</v>
      </c>
      <c r="L1565" s="444">
        <f t="shared" ca="1" si="132"/>
        <v>-66168838.107716873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-66168838.107716873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-275703.49211548694</v>
      </c>
      <c r="L1566" s="444">
        <f t="shared" ca="1" si="132"/>
        <v>-66444541.599832363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-66444541.599832363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-276852.25666596816</v>
      </c>
      <c r="L1567" s="444">
        <f t="shared" ca="1" si="132"/>
        <v>-66721393.856498331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-66721393.856498331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-278005.8077354097</v>
      </c>
      <c r="L1568" s="444">
        <f t="shared" ca="1" si="132"/>
        <v>-66999399.664233744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-66999399.664233744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-279164.16526764061</v>
      </c>
      <c r="L1569" s="444">
        <f t="shared" ca="1" si="132"/>
        <v>-67278563.82950139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-67278563.82950139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-280327.3492895891</v>
      </c>
      <c r="L1570" s="444">
        <f t="shared" ca="1" si="132"/>
        <v>-67558891.178790987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-67558891.178790987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-281495.37991162913</v>
      </c>
      <c r="L1571" s="444">
        <f t="shared" ca="1" si="132"/>
        <v>-67840386.558702618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-67840386.558702618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-282668.27732792759</v>
      </c>
      <c r="L1572" s="444">
        <f t="shared" ca="1" si="132"/>
        <v>-68123054.836030543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-68123054.836030543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-283846.06181679392</v>
      </c>
      <c r="L1573" s="444">
        <f t="shared" ca="1" si="132"/>
        <v>-68406900.89784734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-68406900.89784734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-285028.75374103058</v>
      </c>
      <c r="L1574" s="444">
        <f t="shared" ca="1" si="132"/>
        <v>-68691929.651588365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-68691929.651588365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-286216.37354828487</v>
      </c>
      <c r="L1575" s="444">
        <f t="shared" ca="1" si="132"/>
        <v>-68978146.02513665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-68978146.02513665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-287408.94177140272</v>
      </c>
      <c r="L1576" s="444">
        <f t="shared" ca="1" si="132"/>
        <v>-69265554.966908053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-69265554.966908053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-288606.47902878356</v>
      </c>
      <c r="L1577" s="444">
        <f t="shared" ca="1" si="132"/>
        <v>-69554161.445936829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-69554161.445936829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-289809.00602473679</v>
      </c>
      <c r="L1578" s="444">
        <f t="shared" ca="1" si="132"/>
        <v>-69843970.451961562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-69843970.451961562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-291016.54354983981</v>
      </c>
      <c r="L1579" s="444">
        <f t="shared" ca="1" si="132"/>
        <v>-70134986.995511398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-70134986.995511398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-292229.11248129746</v>
      </c>
      <c r="L1580" s="444">
        <f t="shared" ca="1" si="132"/>
        <v>-70427216.107992694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-70427216.107992694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-293446.73378330289</v>
      </c>
      <c r="L1581" s="444">
        <f t="shared" ca="1" si="132"/>
        <v>-70720662.841775998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-70720662.841775998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-294669.42850739998</v>
      </c>
      <c r="L1582" s="444">
        <f t="shared" ca="1" si="132"/>
        <v>-71015332.270283401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-71015332.270283401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-295897.21779284748</v>
      </c>
      <c r="L1583" s="444">
        <f t="shared" ca="1" si="132"/>
        <v>-71311229.488076255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-71311229.488076255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-297130.1228669844</v>
      </c>
      <c r="L1584" s="444">
        <f t="shared" ca="1" si="132"/>
        <v>-71608359.610943243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-71608359.610943243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-298368.16504559683</v>
      </c>
      <c r="L1585" s="444">
        <f t="shared" ca="1" si="132"/>
        <v>-71906727.775988847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-71906727.775988847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-299611.36573328683</v>
      </c>
      <c r="L1586" s="444">
        <f t="shared" ca="1" si="132"/>
        <v>-72206339.141722128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-72206339.141722128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-300859.74642384221</v>
      </c>
      <c r="L1587" s="444">
        <f t="shared" ca="1" si="132"/>
        <v>-72507198.888145968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-72507198.888145968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-302113.32870060822</v>
      </c>
      <c r="L1588" s="444">
        <f t="shared" ca="1" si="132"/>
        <v>-72809312.21684657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-72809312.21684657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-303372.13423686073</v>
      </c>
      <c r="L1589" s="444">
        <f t="shared" ca="1" si="132"/>
        <v>-73112684.351083428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-73112684.351083428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-304636.18479618093</v>
      </c>
      <c r="L1590" s="444">
        <f t="shared" ca="1" si="132"/>
        <v>-73417320.535879612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-73417320.535879612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-305905.50223283173</v>
      </c>
      <c r="L1591" s="444">
        <f t="shared" ca="1" si="132"/>
        <v>-73723226.038112447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-73723226.038112447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-307180.10849213519</v>
      </c>
      <c r="L1592" s="444">
        <f t="shared" ca="1" si="132"/>
        <v>-74030406.146604583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-74030406.146604583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-308460.0256108524</v>
      </c>
      <c r="L1593" s="444">
        <f t="shared" ca="1" si="132"/>
        <v>-74338866.172215432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-74338866.172215432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-309745.27571756428</v>
      </c>
      <c r="L1594" s="444">
        <f t="shared" ca="1" si="132"/>
        <v>-74648611.447933003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-74648611.447933003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-311035.8810330542</v>
      </c>
      <c r="L1595" s="444">
        <f t="shared" ca="1" si="132"/>
        <v>-74959647.328966051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-74959647.328966051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-312331.86387069186</v>
      </c>
      <c r="L1596" s="444">
        <f t="shared" ca="1" si="132"/>
        <v>-75271979.192836747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-75271979.192836747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-313633.24663681979</v>
      </c>
      <c r="L1597" s="444">
        <f t="shared" ca="1" si="132"/>
        <v>-75585612.439473569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-75585612.439473569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-314940.05183113989</v>
      </c>
      <c r="L1598" s="444">
        <f t="shared" ca="1" si="132"/>
        <v>-75900552.491304711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-75900552.491304711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-316252.30204710294</v>
      </c>
      <c r="L1599" s="444">
        <f t="shared" ca="1" si="132"/>
        <v>-76216804.793351814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-76216804.793351814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-317570.01997229923</v>
      </c>
      <c r="L1600" s="444">
        <f t="shared" ca="1" si="132"/>
        <v>-76534374.813324109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-76534374.813324109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-318893.22838885046</v>
      </c>
      <c r="L1601" s="444">
        <f t="shared" ca="1" si="132"/>
        <v>-76853268.041712955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-76853268.041712955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-320221.95017380395</v>
      </c>
      <c r="L1602" s="444">
        <f t="shared" ca="1" si="132"/>
        <v>-77173489.991886765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-77173489.991886765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-321556.20829952817</v>
      </c>
      <c r="L1603" s="444">
        <f t="shared" ca="1" si="132"/>
        <v>-77495046.200186297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-77495046.200186297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-322896.02583410958</v>
      </c>
      <c r="L1604" s="444">
        <f t="shared" ca="1" si="132"/>
        <v>-77817942.226020411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-77817942.226020411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-324241.42594175169</v>
      </c>
      <c r="L1605" s="444">
        <f t="shared" ca="1" si="132"/>
        <v>-78142183.651962161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-78142183.651962161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-325592.43188317568</v>
      </c>
      <c r="L1606" s="444">
        <f t="shared" ca="1" si="132"/>
        <v>-78467776.083845332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-78467776.083845332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-326949.06701602222</v>
      </c>
      <c r="L1607" s="444">
        <f t="shared" ca="1" si="132"/>
        <v>-78794725.150861353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-78794725.150861353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-328311.35479525564</v>
      </c>
      <c r="L1608" s="444">
        <f t="shared" ca="1" si="132"/>
        <v>-79123036.505656615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-79123036.505656615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-329679.31877356925</v>
      </c>
      <c r="L1609" s="444">
        <f t="shared" ca="1" si="132"/>
        <v>-79452715.824430183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-79452715.824430183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-331052.98260179244</v>
      </c>
      <c r="L1610" s="444">
        <f t="shared" ca="1" si="132"/>
        <v>-79783768.807031974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-79783768.807031974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-332432.37002929987</v>
      </c>
      <c r="L1611" s="444">
        <f t="shared" ca="1" si="132"/>
        <v>-80116201.177061275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-80116201.177061275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-333817.50490442198</v>
      </c>
      <c r="L1612" s="444">
        <f t="shared" ca="1" si="132"/>
        <v>-80450018.681965694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-80450018.681965694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-335208.41117485706</v>
      </c>
      <c r="L1613" s="444">
        <f t="shared" ca="1" si="132"/>
        <v>-80785227.093140557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-80785227.093140557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-336605.11288808566</v>
      </c>
      <c r="L1614" s="444">
        <f t="shared" ca="1" si="132"/>
        <v>-81121832.20602864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-81121832.20602864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-338007.634191786</v>
      </c>
      <c r="L1615" s="444">
        <f t="shared" ca="1" si="132"/>
        <v>-81459839.840220422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-81459839.840220422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-339415.99933425174</v>
      </c>
      <c r="L1616" s="444">
        <f t="shared" ca="1" si="132"/>
        <v>-81799255.839554667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-81799255.839554667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-340830.23266481113</v>
      </c>
      <c r="L1617" s="444">
        <f t="shared" ca="1" si="132"/>
        <v>-82140086.072219476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-82140086.072219476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-342250.35863424779</v>
      </c>
      <c r="L1618" s="444">
        <f t="shared" ca="1" si="132"/>
        <v>-82482336.430853724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-82482336.430853724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-343676.40179522382</v>
      </c>
      <c r="L1619" s="444">
        <f t="shared" ca="1" si="132"/>
        <v>-82826012.832648948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-82826012.832648948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-345108.38680270396</v>
      </c>
      <c r="L1620" s="444">
        <f t="shared" ca="1" si="132"/>
        <v>-83171121.219451651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-83171121.219451651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-346546.3384143819</v>
      </c>
      <c r="L1621" s="444">
        <f t="shared" ca="1" si="132"/>
        <v>-83517667.557866037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-83517667.557866037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-347990.28149110847</v>
      </c>
      <c r="L1622" s="444">
        <f t="shared" ca="1" si="132"/>
        <v>-83865657.839357153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-83865657.839357153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-349440.24099732144</v>
      </c>
      <c r="L1623" s="444">
        <f t="shared" ca="1" si="132"/>
        <v>-84215098.080354467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-84215098.080354467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-350896.24200147693</v>
      </c>
      <c r="L1624" s="444">
        <f t="shared" ca="1" si="132"/>
        <v>-84565994.322355941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-84565994.322355941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-352358.3096764831</v>
      </c>
      <c r="L1625" s="444">
        <f t="shared" ca="1" si="132"/>
        <v>-84918352.632032424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-84918352.632032424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-353826.4693001351</v>
      </c>
      <c r="L1626" s="444">
        <f t="shared" ca="1" si="132"/>
        <v>-85272179.10133256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-85272179.10133256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-355300.74625555234</v>
      </c>
      <c r="L1627" s="444">
        <f t="shared" ca="1" si="132"/>
        <v>-85627479.847588107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-85627479.847588107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-356781.16603161709</v>
      </c>
      <c r="L1628" s="444">
        <f t="shared" ca="1" si="132"/>
        <v>-85984261.013619721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-85984261.013619721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-358267.75422341551</v>
      </c>
      <c r="L1629" s="444">
        <f t="shared" ca="1" si="132"/>
        <v>-86342528.767843142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-86342528.767843142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-359760.53653267975</v>
      </c>
      <c r="L1630" s="444">
        <f t="shared" ca="1" si="132"/>
        <v>-86702289.304375827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-86702289.304375827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-361259.53876823263</v>
      </c>
      <c r="L1631" s="444">
        <f t="shared" ca="1" si="132"/>
        <v>-87063548.843144059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-87063548.843144059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-362764.78684643359</v>
      </c>
      <c r="L1632" s="444">
        <f t="shared" ca="1" si="132"/>
        <v>-87426313.629990488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-87426313.629990488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-364276.30679162702</v>
      </c>
      <c r="L1633" s="444">
        <f t="shared" ca="1" si="132"/>
        <v>-87790589.936782122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-87790589.936782122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-365794.12473659217</v>
      </c>
      <c r="L1634" s="444">
        <f t="shared" ca="1" si="132"/>
        <v>-88156384.061518714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-88156384.061518714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-367318.26692299463</v>
      </c>
      <c r="L1635" s="444">
        <f t="shared" ca="1" si="132"/>
        <v>-88523702.328441709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-88523702.328441709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-368848.75970184046</v>
      </c>
      <c r="L1636" s="444">
        <f t="shared" ca="1" si="132"/>
        <v>-88892551.088143542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-88892551.088143542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-370385.62953393144</v>
      </c>
      <c r="L1637" s="444">
        <f t="shared" ca="1" si="132"/>
        <v>-89262936.717677474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-89262936.717677474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-371928.90299032279</v>
      </c>
      <c r="L1638" s="444">
        <f t="shared" ca="1" si="132"/>
        <v>-89634865.6206678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-89634865.6206678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-373478.60675278248</v>
      </c>
      <c r="L1639" s="444">
        <f t="shared" ca="1" si="132"/>
        <v>-90008344.227420583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-90008344.227420583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-375034.7676142524</v>
      </c>
      <c r="L1640" s="444">
        <f t="shared" ca="1" si="132"/>
        <v>-90383378.995034829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-90383378.995034829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-376597.41247931181</v>
      </c>
      <c r="L1641" s="444">
        <f t="shared" ca="1" si="132"/>
        <v>-90759976.40751414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-90759976.40751414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-378166.56836464227</v>
      </c>
      <c r="L1642" s="444">
        <f t="shared" ca="1" si="132"/>
        <v>-91138142.975878775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-91138142.975878775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-379742.26239949488</v>
      </c>
      <c r="L1643" s="444">
        <f t="shared" ca="1" si="132"/>
        <v>-91517885.23827827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-91517885.23827827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-381324.52182615944</v>
      </c>
      <c r="L1644" s="444">
        <f t="shared" ca="1" si="132"/>
        <v>-91899209.760104433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-91899209.760104433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-382913.37400043511</v>
      </c>
      <c r="L1645" s="444">
        <f t="shared" ca="1" si="132"/>
        <v>-92282123.134104863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-92282123.134104863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-384508.84639210359</v>
      </c>
      <c r="L1646" s="444">
        <f t="shared" ca="1" si="132"/>
        <v>-92666631.980496973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-92666631.980496973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-386110.96658540406</v>
      </c>
      <c r="L1647" s="444">
        <f t="shared" ca="1" si="132"/>
        <v>-93052742.947082371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-93052742.947082371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-387719.76227950986</v>
      </c>
      <c r="L1648" s="444">
        <f t="shared" ca="1" si="132"/>
        <v>-93440462.709361881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-93440462.709361881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-389335.26128900785</v>
      </c>
      <c r="L1649" s="444">
        <f t="shared" ca="1" si="132"/>
        <v>-93829797.970650882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-93829797.970650882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-390957.49154437869</v>
      </c>
      <c r="L1650" s="444">
        <f t="shared" ca="1" si="132"/>
        <v>-94220755.462195262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-94220755.462195262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-392586.48109248024</v>
      </c>
      <c r="L1651" s="444">
        <f t="shared" ca="1" si="132"/>
        <v>-94613341.943287745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-94613341.943287745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-394222.25809703226</v>
      </c>
      <c r="L1652" s="444">
        <f t="shared" ca="1" si="132"/>
        <v>-95007564.201384783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-95007564.201384783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-395864.85083910328</v>
      </c>
      <c r="L1653" s="444">
        <f t="shared" ca="1" si="132"/>
        <v>-95403429.052223891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-95403429.052223891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-397514.28771759954</v>
      </c>
      <c r="L1654" s="444">
        <f t="shared" ca="1" si="132"/>
        <v>-95800943.339941487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-95800943.339941487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-399170.59724975622</v>
      </c>
      <c r="L1655" s="444">
        <f t="shared" ca="1" si="132"/>
        <v>-96200113.937191248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-96200113.937191248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-400833.80807163019</v>
      </c>
      <c r="L1656" s="444">
        <f t="shared" ca="1" si="132"/>
        <v>-96600947.745262876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-96600947.745262876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-402503.94893859531</v>
      </c>
      <c r="L1657" s="444">
        <f t="shared" ca="1" si="132"/>
        <v>-97003451.694201469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-97003451.694201469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-404181.04872583947</v>
      </c>
      <c r="L1658" s="444">
        <f t="shared" ca="1" si="132"/>
        <v>-97407632.742927313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-97407632.742927313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-405865.1364288638</v>
      </c>
      <c r="L1659" s="444">
        <f t="shared" ca="1" si="132"/>
        <v>-97813497.879356176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-97813497.879356176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-407556.24116398406</v>
      </c>
      <c r="L1660" s="444">
        <f t="shared" ca="1" si="132"/>
        <v>-98221054.12052016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-98221054.12052016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-409254.39216883399</v>
      </c>
      <c r="L1661" s="444">
        <f t="shared" ca="1" si="132"/>
        <v>-98630308.512688994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-98630308.512688994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-410959.6188028708</v>
      </c>
      <c r="L1662" s="444">
        <f t="shared" ca="1" si="132"/>
        <v>-99041268.13149187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-99041268.13149187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-412671.95054788276</v>
      </c>
      <c r="L1663" s="444">
        <f t="shared" ca="1" si="132"/>
        <v>-99453940.082039759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-99453940.082039759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-414391.41700849897</v>
      </c>
      <c r="L1664" s="444">
        <f t="shared" ca="1" si="132"/>
        <v>-99868331.499048263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-99868331.499048263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-416118.04791270109</v>
      </c>
      <c r="L1665" s="444">
        <f t="shared" ca="1" si="132"/>
        <v>-100284449.54696096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-100284449.54696096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-417851.87311233737</v>
      </c>
      <c r="L1666" s="444">
        <f t="shared" ca="1" si="132"/>
        <v>-100702301.4200733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-100702301.4200733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-419592.92258363875</v>
      </c>
      <c r="L1667" s="444">
        <f t="shared" ca="1" si="132"/>
        <v>-101121894.34265694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-101121894.34265694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-421341.22642773722</v>
      </c>
      <c r="L1668" s="444">
        <f t="shared" ca="1" si="132"/>
        <v>-101543235.56908467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-101543235.56908467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-423096.81487118616</v>
      </c>
      <c r="L1669" s="444">
        <f t="shared" ca="1" si="132"/>
        <v>-101966332.38395587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-101966332.38395587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-424859.71826648276</v>
      </c>
      <c r="L1670" s="444">
        <f t="shared" ca="1" si="132"/>
        <v>-102391192.10222235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-102391192.10222235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-426629.96709259314</v>
      </c>
      <c r="L1671" s="444">
        <f t="shared" ca="1" si="132"/>
        <v>-102817822.06931494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-102817822.06931494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-428407.59195547894</v>
      </c>
      <c r="L1672" s="444">
        <f t="shared" ca="1" si="132"/>
        <v>-103246229.66127042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-103246229.66127042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-430192.62358862674</v>
      </c>
      <c r="L1673" s="444">
        <f t="shared" ca="1" si="132"/>
        <v>-103676422.28485905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-103676422.28485905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-431985.09285357938</v>
      </c>
      <c r="L1674" s="444">
        <f t="shared" ca="1" si="132"/>
        <v>-104108407.37771262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-104108407.37771262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-433785.03074046923</v>
      </c>
      <c r="L1675" s="444">
        <f t="shared" ca="1" si="132"/>
        <v>-104542192.40845309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-104542192.40845309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-435592.46836855455</v>
      </c>
      <c r="L1676" s="444">
        <f t="shared" ca="1" si="132"/>
        <v>-104977784.87682165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-104977784.87682165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-437407.43698675686</v>
      </c>
      <c r="L1677" s="444">
        <f t="shared" ca="1" si="132"/>
        <v>-105415192.31380841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-105415192.31380841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-439229.96797420178</v>
      </c>
      <c r="L1678" s="444">
        <f t="shared" ca="1" si="132"/>
        <v>-105854422.28178261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-105854422.28178261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-441060.09284076089</v>
      </c>
      <c r="L1679" s="444">
        <f t="shared" ca="1" si="132"/>
        <v>-106295482.37462337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-106295482.37462337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-442897.84322759742</v>
      </c>
      <c r="L1680" s="444">
        <f t="shared" ca="1" si="132"/>
        <v>-106738380.21785097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-106738380.21785097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-444743.25090771244</v>
      </c>
      <c r="L1681" s="444">
        <f t="shared" ca="1" si="132"/>
        <v>-107183123.46875869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-107183123.46875869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-446596.34778649453</v>
      </c>
      <c r="L1682" s="444">
        <f t="shared" ca="1" si="132"/>
        <v>-107629719.81654519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-107629719.81654519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-448457.16590227158</v>
      </c>
      <c r="L1683" s="444">
        <f t="shared" ca="1" si="132"/>
        <v>-108078176.98244746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-108078176.98244746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-450325.73742686439</v>
      </c>
      <c r="L1684" s="444">
        <f t="shared" ca="1" si="132"/>
        <v>-108528502.71987432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-108528502.71987432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-452202.09466614301</v>
      </c>
      <c r="L1685" s="444">
        <f t="shared" ca="1" si="132"/>
        <v>-108980704.81454046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-108980704.81454046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-454086.27006058529</v>
      </c>
      <c r="L1686" s="444">
        <f t="shared" ca="1" si="132"/>
        <v>-109434791.08460104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-109434791.08460104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-455978.29618583765</v>
      </c>
      <c r="L1687" s="444">
        <f t="shared" ca="1" si="132"/>
        <v>-109890769.38078688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-109890769.38078688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-457878.20575327869</v>
      </c>
      <c r="L1688" s="444">
        <f t="shared" ca="1" si="132"/>
        <v>-110348647.58654016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-110348647.58654016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-459786.031610584</v>
      </c>
      <c r="L1689" s="444">
        <f t="shared" ca="1" si="132"/>
        <v>-110808433.61815074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-110808433.61815074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-461701.80674229481</v>
      </c>
      <c r="L1690" s="444">
        <f t="shared" ca="1" si="132"/>
        <v>-111270135.42489304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-111270135.42489304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-463625.56427038764</v>
      </c>
      <c r="L1691" s="444">
        <f t="shared" ca="1" si="132"/>
        <v>-111733760.98916343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-111733760.98916343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-465557.33745484758</v>
      </c>
      <c r="L1692" s="444">
        <f t="shared" ca="1" si="132"/>
        <v>-112199318.32661827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-112199318.32661827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-467497.15969424276</v>
      </c>
      <c r="L1693" s="444">
        <f t="shared" ca="1" si="132"/>
        <v>-112666815.48631251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-112666815.48631251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-469445.0645263021</v>
      </c>
      <c r="L1694" s="444">
        <f t="shared" ca="1" si="132"/>
        <v>-113136260.55083881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-113136260.55083881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-471401.08562849497</v>
      </c>
      <c r="L1695" s="444">
        <f t="shared" ca="1" si="132"/>
        <v>-113607661.63646731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-113607661.63646731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-473365.25681861379</v>
      </c>
      <c r="L1696" s="444">
        <f t="shared" ca="1" si="132"/>
        <v>-114081026.89328592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-114081026.89328592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-475337.61205535789</v>
      </c>
      <c r="L1697" s="444">
        <f t="shared" ca="1" si="132"/>
        <v>-114556364.50534128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-114556364.50534128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-477318.18543892202</v>
      </c>
      <c r="L1698" s="444">
        <f t="shared" ca="1" si="132"/>
        <v>-115033682.69078019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-115033682.69078019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-479307.01121158409</v>
      </c>
      <c r="L1699" s="444">
        <f t="shared" ca="1" si="132"/>
        <v>-115512989.70199178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-115512989.70199178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-481304.12375829904</v>
      </c>
      <c r="L1700" s="444">
        <f t="shared" ca="1" si="132"/>
        <v>-115994293.82575008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-115994293.82575008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-483309.55760729202</v>
      </c>
      <c r="L1701" s="444">
        <f t="shared" ca="1" si="132"/>
        <v>-116477603.38335738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-116477603.38335738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-485323.34743065573</v>
      </c>
      <c r="L1702" s="444">
        <f t="shared" ca="1" si="132"/>
        <v>-116962926.73078804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-116962926.73078804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-487345.52804495016</v>
      </c>
      <c r="L1703" s="444">
        <f t="shared" ca="1" si="132"/>
        <v>-117450272.25883299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-117450272.25883299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-489376.13441180415</v>
      </c>
      <c r="L1704" s="444">
        <f t="shared" ca="1" si="132"/>
        <v>-117939648.39324479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-117939648.39324479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-491415.20163851994</v>
      </c>
      <c r="L1705" s="444">
        <f t="shared" ca="1" si="132"/>
        <v>-118431063.59488331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-118431063.59488331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-493462.76497868047</v>
      </c>
      <c r="L1706" s="444">
        <f t="shared" ca="1" si="132"/>
        <v>-118924526.35986198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-118924526.35986198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-495518.85983275826</v>
      </c>
      <c r="L1707" s="444">
        <f t="shared" ca="1" si="132"/>
        <v>-119420045.21969475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-119420045.21969475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-497583.52174872812</v>
      </c>
      <c r="L1708" s="444">
        <f t="shared" ca="1" si="132"/>
        <v>-119917628.74144347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-119917628.74144347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-499656.78642268112</v>
      </c>
      <c r="L1709" s="444">
        <f t="shared" ca="1" si="132"/>
        <v>-120417285.52786615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-120417285.52786615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-501738.68969944224</v>
      </c>
      <c r="L1710" s="444">
        <f t="shared" ca="1" si="132"/>
        <v>-120919024.2175656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-120919024.2175656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-503829.26757318998</v>
      </c>
      <c r="L1711" s="444">
        <f t="shared" ca="1" si="132"/>
        <v>-121422853.48513879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-121422853.48513879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-505928.55618807819</v>
      </c>
      <c r="L1712" s="444">
        <f t="shared" ca="1" si="132"/>
        <v>-121928782.04132687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-121928782.04132687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-508036.59183886193</v>
      </c>
      <c r="L1713" s="444">
        <f t="shared" ca="1" si="132"/>
        <v>-122436818.63316573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-122436818.63316573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-510153.4109715239</v>
      </c>
      <c r="L1714" s="444">
        <f t="shared" ca="1" si="132"/>
        <v>-122946972.04413725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-122946972.04413725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-512279.05018390517</v>
      </c>
      <c r="L1715" s="444">
        <f t="shared" ca="1" si="132"/>
        <v>-123459251.09432116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-123459251.09432116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-514413.54622633825</v>
      </c>
      <c r="L1716" s="444">
        <f t="shared" ca="1" si="132"/>
        <v>-123973664.6405475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-123973664.6405475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-516556.93600228132</v>
      </c>
      <c r="L1717" s="444">
        <f t="shared" ca="1" si="132"/>
        <v>-124490221.57654978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-124490221.57654978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-518709.25656895741</v>
      </c>
      <c r="L1718" s="444">
        <f t="shared" ca="1" si="132"/>
        <v>-125008930.83311874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-125008930.83311874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-520870.54513799481</v>
      </c>
      <c r="L1719" s="444">
        <f t="shared" ca="1" si="132"/>
        <v>-125529801.37825674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-125529801.37825674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-523040.83907606971</v>
      </c>
      <c r="L1720" s="444">
        <f t="shared" ca="1" si="132"/>
        <v>-126052842.21733281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-126052842.21733281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-525220.17590555339</v>
      </c>
      <c r="L1721" s="444">
        <f t="shared" ca="1" si="132"/>
        <v>-126578062.39323837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-126578062.39323837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-527408.59330515994</v>
      </c>
      <c r="L1722" s="444">
        <f t="shared" ca="1" si="132"/>
        <v>-127105470.98654352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-127105470.98654352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-529606.12911059801</v>
      </c>
      <c r="L1723" s="444">
        <f t="shared" ca="1" si="132"/>
        <v>-127635077.11565413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-127635077.11565413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-531812.82131522545</v>
      </c>
      <c r="L1724" s="444">
        <f t="shared" ca="1" si="132"/>
        <v>-128166889.93696935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-128166889.93696935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-534028.70807070564</v>
      </c>
      <c r="L1725" s="444">
        <f t="shared" ca="1" si="132"/>
        <v>-128700918.64504007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-128700918.64504007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-536253.82768766698</v>
      </c>
      <c r="L1726" s="444">
        <f t="shared" ca="1" si="132"/>
        <v>-129237172.47272773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-129237172.47272773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-538488.21863636549</v>
      </c>
      <c r="L1727" s="444">
        <f t="shared" ca="1" si="132"/>
        <v>-129775660.69136409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-129775660.69136409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-540731.91954735038</v>
      </c>
      <c r="L1728" s="444">
        <f t="shared" ca="1" si="132"/>
        <v>-130316392.61091144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-130316392.61091144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-542984.96921213099</v>
      </c>
      <c r="L1729" s="444">
        <f t="shared" ca="1" si="132"/>
        <v>-130859377.58012357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-130859377.58012357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-545247.40658384818</v>
      </c>
      <c r="L1730" s="444">
        <f t="shared" ca="1" si="132"/>
        <v>-131404624.98670742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-131404624.98670742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-547519.27077794762</v>
      </c>
      <c r="L1731" s="444">
        <f t="shared" ca="1" si="132"/>
        <v>-131952144.25748536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-131952144.25748536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-549800.60107285564</v>
      </c>
      <c r="L1732" s="444">
        <f t="shared" ca="1" si="132"/>
        <v>-132501944.85855822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-132501944.85855822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-552091.43691065931</v>
      </c>
      <c r="L1733" s="444">
        <f t="shared" ca="1" si="132"/>
        <v>-133054036.29546888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-133054036.29546888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-554391.81789778697</v>
      </c>
      <c r="L1734" s="444">
        <f t="shared" ca="1" si="132"/>
        <v>-133608428.11336666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-133608428.11336666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-556701.78380569431</v>
      </c>
      <c r="L1735" s="444">
        <f t="shared" ca="1" si="132"/>
        <v>-134165129.89717236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-134165129.89717236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-559021.37457155145</v>
      </c>
      <c r="L1736" s="444">
        <f t="shared" ca="1" si="132"/>
        <v>-134724151.27174392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-134724151.27174392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-561350.63029893301</v>
      </c>
      <c r="L1737" s="444">
        <f t="shared" ca="1" si="132"/>
        <v>-135285501.90204287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-135285501.90204287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-563689.59125851188</v>
      </c>
      <c r="L1738" s="444">
        <f t="shared" ca="1" si="132"/>
        <v>-135849191.49330139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-135849191.49330139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-566038.2978887558</v>
      </c>
      <c r="L1739" s="444">
        <f t="shared" ca="1" si="132"/>
        <v>-136415229.79119015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-136415229.79119015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-568396.79079662566</v>
      </c>
      <c r="L1740" s="444">
        <f t="shared" ca="1" si="132"/>
        <v>-136983626.58198678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-136983626.58198678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-570765.11075827829</v>
      </c>
      <c r="L1741" s="444">
        <f t="shared" ca="1" si="132"/>
        <v>-137554391.69274506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-137554391.69274506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-573143.29871977109</v>
      </c>
      <c r="L1742" s="444">
        <f t="shared" ca="1" si="132"/>
        <v>-138127534.99146482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-138127534.99146482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-575531.39579777012</v>
      </c>
      <c r="L1743" s="444">
        <f t="shared" ca="1" si="132"/>
        <v>-138703066.38726258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-138703066.38726258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-577929.44328026078</v>
      </c>
      <c r="L1744" s="444">
        <f t="shared" ca="1" si="132"/>
        <v>-139280995.83054283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-139280995.83054283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-580337.48262726178</v>
      </c>
      <c r="L1745" s="444">
        <f t="shared" ca="1" si="132"/>
        <v>-139861333.31317011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-139861333.31317011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-582755.55547154206</v>
      </c>
      <c r="L1746" s="444">
        <f t="shared" ca="1" si="132"/>
        <v>-140444088.86864164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-140444088.86864164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-585183.7036193402</v>
      </c>
      <c r="L1747" s="444">
        <f t="shared" ca="1" si="132"/>
        <v>-141029272.57226098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-141029272.57226098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-587621.96905108739</v>
      </c>
      <c r="L1748" s="444">
        <f t="shared" ca="1" si="132"/>
        <v>-141616894.54131207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-141616894.54131207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-590070.3939221336</v>
      </c>
      <c r="L1749" s="444">
        <f t="shared" ca="1" si="132"/>
        <v>-142206964.93523419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-142206964.93523419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-592529.02056347579</v>
      </c>
      <c r="L1750" s="444">
        <f t="shared" ca="1" si="132"/>
        <v>-142799493.95579767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-142799493.95579767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-594997.89148249035</v>
      </c>
      <c r="L1751" s="444">
        <f t="shared" ca="1" si="132"/>
        <v>-143394491.84728017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-143394491.84728017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-597477.04936366738</v>
      </c>
      <c r="L1752" s="444">
        <f t="shared" ca="1" si="132"/>
        <v>-143991968.89664385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-143991968.89664385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-599966.53706934932</v>
      </c>
      <c r="L1753" s="444">
        <f t="shared" ca="1" si="132"/>
        <v>-144591935.4337132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-144591935.4337132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-602466.3976404717</v>
      </c>
      <c r="L1754" s="444">
        <f t="shared" ca="1" si="132"/>
        <v>-145194401.83135366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-145194401.83135366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-604976.67429730692</v>
      </c>
      <c r="L1755" s="444">
        <f t="shared" ca="1" si="132"/>
        <v>-145799378.50565097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-145799378.50565097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-607497.41044021235</v>
      </c>
      <c r="L1756" s="444">
        <f t="shared" ca="1" si="132"/>
        <v>-146406875.91609117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-146406875.91609117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-610028.6496503799</v>
      </c>
      <c r="L1757" s="444">
        <f t="shared" ca="1" si="132"/>
        <v>-147016904.56574154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-147016904.56574154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-612570.43569058971</v>
      </c>
      <c r="L1758" s="444">
        <f t="shared" ca="1" si="132"/>
        <v>-147629475.00143212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-147629475.00143212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-615122.81250596722</v>
      </c>
      <c r="L1759" s="444">
        <f t="shared" ca="1" si="132"/>
        <v>-148244597.81393808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-148244597.81393808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-617685.82422474201</v>
      </c>
      <c r="L1760" s="444">
        <f t="shared" ca="1" si="132"/>
        <v>-148862283.63816282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-148862283.63816282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-620259.5151590117</v>
      </c>
      <c r="L1761" s="444">
        <f t="shared" ca="1" si="132"/>
        <v>-149482543.15332183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-149482543.15332183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-622843.92980550765</v>
      </c>
      <c r="L1762" s="444">
        <f t="shared" ca="1" si="132"/>
        <v>-150105387.08312735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-150105387.08312735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-625439.11284636392</v>
      </c>
      <c r="L1763" s="444">
        <f t="shared" ca="1" si="132"/>
        <v>-150730826.19597372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-150730826.19597372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-628045.10914989049</v>
      </c>
      <c r="L1764" s="444">
        <f t="shared" ca="1" si="132"/>
        <v>-151358871.30512363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-151358871.30512363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-630661.96377134847</v>
      </c>
      <c r="L1765" s="444">
        <f t="shared" ca="1" si="132"/>
        <v>-151989533.26889497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-151989533.26889497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-633289.72195372905</v>
      </c>
      <c r="L1766" s="444">
        <f t="shared" ca="1" si="132"/>
        <v>-152622822.99084869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-152622822.99084869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-635928.42912853626</v>
      </c>
      <c r="L1767" s="444">
        <f t="shared" ca="1" si="132"/>
        <v>-153258751.41997722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-153258751.41997722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-638578.13091657171</v>
      </c>
      <c r="L1768" s="444">
        <f t="shared" ca="1" si="132"/>
        <v>-153897329.55089378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-153897329.55089378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-641238.87312872405</v>
      </c>
      <c r="L1769" s="444">
        <f t="shared" ca="1" si="132"/>
        <v>-154538568.4240225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-154538568.4240225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-643910.70176676044</v>
      </c>
      <c r="L1770" s="444">
        <f t="shared" ca="1" si="132"/>
        <v>-155182479.12578925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-155182479.12578925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-646593.6630241219</v>
      </c>
      <c r="L1771" s="444">
        <f t="shared" ca="1" si="132"/>
        <v>-155829072.78881338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-155829072.78881338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-649287.8032867224</v>
      </c>
      <c r="L1772" s="444">
        <f t="shared" ca="1" si="132"/>
        <v>-156478360.59210011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-156478360.59210011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-651993.16913375049</v>
      </c>
      <c r="L1773" s="444">
        <f t="shared" ca="1" si="132"/>
        <v>-157130353.76123387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-157130353.76123387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-654709.80733847443</v>
      </c>
      <c r="L1774" s="444">
        <f t="shared" ca="1" si="132"/>
        <v>-157785063.56857234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-157785063.56857234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-657437.7648690514</v>
      </c>
      <c r="L1775" s="444">
        <f t="shared" ca="1" si="132"/>
        <v>-158442501.33344141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-158442501.33344141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-660177.08888933924</v>
      </c>
      <c r="L1776" s="444">
        <f t="shared" ca="1" si="132"/>
        <v>-159102678.42233074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-159102678.42233074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-662927.82675971137</v>
      </c>
      <c r="L1777" s="444">
        <f t="shared" ca="1" si="132"/>
        <v>-159765606.24909046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-159765606.24909046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-665690.02603787696</v>
      </c>
      <c r="L1778" s="444">
        <f t="shared" ca="1" si="132"/>
        <v>-160431296.27512833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-160431296.27512833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-668463.73447970138</v>
      </c>
      <c r="L1779" s="444">
        <f t="shared" ca="1" si="132"/>
        <v>-161099760.00960803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-161099760.00960803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-671249.00004003348</v>
      </c>
      <c r="L1780" s="444">
        <f t="shared" ca="1" si="132"/>
        <v>-161771009.00964805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-161771009.00964805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-674045.87087353354</v>
      </c>
      <c r="L1781" s="444">
        <f t="shared" ca="1" si="132"/>
        <v>-162445054.8805216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-162445054.8805216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-676854.39533550665</v>
      </c>
      <c r="L1782" s="444">
        <f t="shared" ca="1" si="132"/>
        <v>-163121909.27585709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-163121909.27585709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-679674.62198273791</v>
      </c>
      <c r="L1783" s="444">
        <f t="shared" ca="1" si="132"/>
        <v>-163801583.89783981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-163801583.89783981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-682506.59957433259</v>
      </c>
      <c r="L1784" s="444">
        <f t="shared" ca="1" si="132"/>
        <v>-164484090.49741414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-164484090.49741414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-685350.37707255897</v>
      </c>
      <c r="L1785" s="444">
        <f t="shared" ca="1" si="132"/>
        <v>-165169440.87448671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-165169440.87448671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-688206.00364369468</v>
      </c>
      <c r="L1786" s="444">
        <f t="shared" ca="1" si="132"/>
        <v>-165857646.87813041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-165857646.87813041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-691073.52865887666</v>
      </c>
      <c r="L1787" s="444">
        <f t="shared" ca="1" si="132"/>
        <v>-166548720.40678927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-166548720.40678927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-693953.00169495528</v>
      </c>
      <c r="L1788" s="444">
        <f t="shared" ca="1" si="132"/>
        <v>-167242673.40848422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-167242673.40848422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-696844.47253535094</v>
      </c>
      <c r="L1789" s="444">
        <f t="shared" ca="1" si="132"/>
        <v>-167939517.88101956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-167939517.88101956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-699747.99117091484</v>
      </c>
      <c r="L1790" s="444">
        <f t="shared" ca="1" si="132"/>
        <v>-168639265.87219048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-168639265.87219048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-702663.6078007936</v>
      </c>
      <c r="L1791" s="444">
        <f t="shared" ca="1" si="132"/>
        <v>-169341929.47999126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-169341929.47999126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-705591.37283329689</v>
      </c>
      <c r="L1792" s="444">
        <f t="shared" ca="1" si="132"/>
        <v>-170047520.85282457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-170047520.85282457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-708531.33688676904</v>
      </c>
      <c r="L1793" s="444">
        <f t="shared" ref="L1793:L2047" ca="1" si="137">I1793-J1793+K1793</f>
        <v>-170756052.18971133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-170756052.18971133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-711483.55079046392</v>
      </c>
      <c r="L1794" s="444">
        <f t="shared" ca="1" si="137"/>
        <v>-171467535.74050179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-171467535.74050179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-714448.06558542408</v>
      </c>
      <c r="L1795" s="444">
        <f t="shared" ca="1" si="137"/>
        <v>-172181983.80608723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-172181983.80608723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-717424.9325253634</v>
      </c>
      <c r="L1796" s="444">
        <f t="shared" ca="1" si="137"/>
        <v>-172899408.73861259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-172899408.73861259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-720414.20307755249</v>
      </c>
      <c r="L1797" s="444">
        <f t="shared" ca="1" si="137"/>
        <v>-173619822.94169015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-173619822.94169015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-723415.92892370897</v>
      </c>
      <c r="L1798" s="444">
        <f t="shared" ca="1" si="137"/>
        <v>-174343238.87061384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-174343238.87061384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-726430.16196089098</v>
      </c>
      <c r="L1799" s="444">
        <f t="shared" ca="1" si="137"/>
        <v>-175069669.03257474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-175069669.03257474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-729456.95430239476</v>
      </c>
      <c r="L1800" s="444">
        <f t="shared" ca="1" si="137"/>
        <v>-175799125.98687714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-175799125.98687714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-732496.35827865475</v>
      </c>
      <c r="L1801" s="444">
        <f t="shared" ca="1" si="137"/>
        <v>-176531622.34515581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-176531622.34515581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-735548.42643814918</v>
      </c>
      <c r="L1802" s="444">
        <f t="shared" ca="1" si="137"/>
        <v>-177267170.77159396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-177267170.77159396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-738613.21154830814</v>
      </c>
      <c r="L1803" s="444">
        <f t="shared" ca="1" si="137"/>
        <v>-178005783.98314226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-178005783.98314226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-741690.76659642602</v>
      </c>
      <c r="L1804" s="444">
        <f t="shared" ca="1" si="137"/>
        <v>-178747474.74973869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-178747474.74973869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-744781.14479057794</v>
      </c>
      <c r="L1805" s="444">
        <f t="shared" ca="1" si="137"/>
        <v>-179492255.89452928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-179492255.89452928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-747884.3995605387</v>
      </c>
      <c r="L1806" s="444">
        <f t="shared" ca="1" si="137"/>
        <v>-180240140.29408982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-180240140.29408982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-751000.58455870755</v>
      </c>
      <c r="L1807" s="444">
        <f t="shared" ca="1" si="137"/>
        <v>-180991140.87864852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-180991140.87864852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-754129.75366103544</v>
      </c>
      <c r="L1808" s="444">
        <f t="shared" ca="1" si="137"/>
        <v>-181745270.63230956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-181745270.63230956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-757271.96096795646</v>
      </c>
      <c r="L1809" s="444">
        <f t="shared" ca="1" si="137"/>
        <v>-182502542.59327751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-182502542.59327751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-760427.26080532302</v>
      </c>
      <c r="L1810" s="444">
        <f t="shared" ca="1" si="137"/>
        <v>-183262969.85408282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-183262969.85408282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-763595.70772534504</v>
      </c>
      <c r="L1811" s="444">
        <f t="shared" ca="1" si="137"/>
        <v>-184026565.56180817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-184026565.56180817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-766777.35650753404</v>
      </c>
      <c r="L1812" s="444">
        <f t="shared" ca="1" si="137"/>
        <v>-184793342.91831571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-184793342.91831571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-769972.26215964882</v>
      </c>
      <c r="L1813" s="444">
        <f t="shared" ca="1" si="137"/>
        <v>-185563315.18047535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-185563315.18047535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-773180.47991864732</v>
      </c>
      <c r="L1814" s="444">
        <f t="shared" ca="1" si="137"/>
        <v>-186336495.66039401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-186336495.66039401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-776402.06525164167</v>
      </c>
      <c r="L1815" s="444">
        <f t="shared" ca="1" si="137"/>
        <v>-187112897.72564566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-187112897.72564566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-779637.07385685691</v>
      </c>
      <c r="L1816" s="444">
        <f t="shared" ca="1" si="137"/>
        <v>-187892534.79950252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-187892534.79950252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-782885.56166459387</v>
      </c>
      <c r="L1817" s="444">
        <f t="shared" ca="1" si="137"/>
        <v>-188675420.3611671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-188675420.3611671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-786147.58483819629</v>
      </c>
      <c r="L1818" s="444">
        <f t="shared" ca="1" si="137"/>
        <v>-189461567.94600528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-189461567.94600528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-789423.19977502199</v>
      </c>
      <c r="L1819" s="444">
        <f t="shared" ca="1" si="137"/>
        <v>-190250991.1457803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-190250991.1457803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-792712.46310741792</v>
      </c>
      <c r="L1820" s="444">
        <f t="shared" ca="1" si="137"/>
        <v>-191043703.6088877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-191043703.6088877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-796015.4317036987</v>
      </c>
      <c r="L1821" s="444">
        <f t="shared" ca="1" si="137"/>
        <v>-191839719.04059139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-191839719.04059139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-799332.16266913083</v>
      </c>
      <c r="L1822" s="444">
        <f t="shared" ca="1" si="137"/>
        <v>-192639051.20326051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-192639051.20326051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-802662.71334691881</v>
      </c>
      <c r="L1823" s="444">
        <f t="shared" ca="1" si="137"/>
        <v>-193441713.91660744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-193441713.91660744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-806007.1413191976</v>
      </c>
      <c r="L1824" s="444">
        <f t="shared" ca="1" si="137"/>
        <v>-194247721.05792663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-194247721.05792663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-809365.50440802763</v>
      </c>
      <c r="L1825" s="444">
        <f t="shared" ca="1" si="137"/>
        <v>-195057086.56233466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-195057086.56233466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-812737.86067639443</v>
      </c>
      <c r="L1826" s="444">
        <f t="shared" ca="1" si="137"/>
        <v>-195869824.42301106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-195869824.42301106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-816124.26842921274</v>
      </c>
      <c r="L1827" s="444">
        <f t="shared" ca="1" si="137"/>
        <v>-196685948.69144028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-196685948.69144028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-819524.78621433454</v>
      </c>
      <c r="L1828" s="444">
        <f t="shared" ca="1" si="137"/>
        <v>-197505473.47765461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-197505473.47765461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-822939.47282356082</v>
      </c>
      <c r="L1829" s="444">
        <f t="shared" ca="1" si="137"/>
        <v>-198328412.95047817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-198328412.95047817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-826368.38729365903</v>
      </c>
      <c r="L1830" s="444">
        <f t="shared" ca="1" si="137"/>
        <v>-199154781.33777183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-199154781.33777183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-829811.58890738268</v>
      </c>
      <c r="L1831" s="444">
        <f t="shared" ca="1" si="137"/>
        <v>-199984592.92667922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-199984592.92667922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-833269.13719449681</v>
      </c>
      <c r="L1832" s="444">
        <f t="shared" ca="1" si="137"/>
        <v>-200817862.06387371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-200817862.06387371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-836741.09193280712</v>
      </c>
      <c r="L1833" s="444">
        <f t="shared" ca="1" si="137"/>
        <v>-201654603.15580651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-201654603.15580651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-840227.51314919384</v>
      </c>
      <c r="L1834" s="444">
        <f t="shared" ca="1" si="137"/>
        <v>-202494830.66895571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-202494830.66895571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-843728.46112064878</v>
      </c>
      <c r="L1835" s="444">
        <f t="shared" ca="1" si="137"/>
        <v>-203338559.13007635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-203338559.13007635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-847243.99637531815</v>
      </c>
      <c r="L1836" s="444">
        <f t="shared" ca="1" si="137"/>
        <v>-204185803.12645167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-204185803.12645167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-850774.17969354859</v>
      </c>
      <c r="L1837" s="444">
        <f t="shared" ca="1" si="137"/>
        <v>-205036577.30614522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-205036577.30614522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-854319.07210893836</v>
      </c>
      <c r="L1838" s="444">
        <f t="shared" ca="1" si="137"/>
        <v>-205890896.37825415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-205890896.37825415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-857878.73490939231</v>
      </c>
      <c r="L1839" s="444">
        <f t="shared" ca="1" si="137"/>
        <v>-206748775.11316353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-206748775.11316353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-861453.22963818139</v>
      </c>
      <c r="L1840" s="444">
        <f t="shared" ca="1" si="137"/>
        <v>-207610228.34280172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-207610228.34280172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-865042.61809500714</v>
      </c>
      <c r="L1841" s="444">
        <f t="shared" ca="1" si="137"/>
        <v>-208475270.96089673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-208475270.96089673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-868646.96233706968</v>
      </c>
      <c r="L1842" s="444">
        <f t="shared" ca="1" si="137"/>
        <v>-209343917.92323381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-209343917.92323381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-872266.32468014082</v>
      </c>
      <c r="L1843" s="444">
        <f t="shared" ca="1" si="137"/>
        <v>-210216184.24791396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-210216184.24791396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-875900.76769964152</v>
      </c>
      <c r="L1844" s="444">
        <f t="shared" ca="1" si="137"/>
        <v>-211092085.01561359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-211092085.01561359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-879550.35423172323</v>
      </c>
      <c r="L1845" s="444">
        <f t="shared" ca="1" si="137"/>
        <v>-211971635.3698453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-211971635.3698453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-883215.14737435558</v>
      </c>
      <c r="L1846" s="444">
        <f t="shared" ca="1" si="137"/>
        <v>-212854850.51721966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-212854850.51721966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-886895.21048841521</v>
      </c>
      <c r="L1847" s="444">
        <f t="shared" ca="1" si="137"/>
        <v>-213741745.72770807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-213741745.72770807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-890590.60719878366</v>
      </c>
      <c r="L1848" s="444">
        <f t="shared" ca="1" si="137"/>
        <v>-214632336.33490685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-214632336.33490685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-894301.40139544522</v>
      </c>
      <c r="L1849" s="444">
        <f t="shared" ca="1" si="137"/>
        <v>-215526637.73630229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-215526637.73630229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-898027.65723459283</v>
      </c>
      <c r="L1850" s="444">
        <f t="shared" ca="1" si="137"/>
        <v>-216424665.39353687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-216424665.39353687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-901769.43913973682</v>
      </c>
      <c r="L1851" s="444">
        <f t="shared" ca="1" si="137"/>
        <v>-217326434.83267659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-217326434.83267659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-905526.81180281914</v>
      </c>
      <c r="L1852" s="444">
        <f t="shared" ca="1" si="137"/>
        <v>-218231961.64447939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-218231961.64447939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-909299.84018533095</v>
      </c>
      <c r="L1853" s="444">
        <f t="shared" ca="1" si="137"/>
        <v>-219141261.48466474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-219141261.48466474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-913088.58951943635</v>
      </c>
      <c r="L1854" s="444">
        <f t="shared" ca="1" si="137"/>
        <v>-220054350.07418418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-220054350.07418418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-916893.12530910072</v>
      </c>
      <c r="L1855" s="444">
        <f t="shared" ca="1" si="137"/>
        <v>-220971243.19949329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-220971243.19949329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-920713.513331222</v>
      </c>
      <c r="L1856" s="444">
        <f t="shared" ca="1" si="137"/>
        <v>-221891956.71282452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-221891956.71282452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-924549.81963676878</v>
      </c>
      <c r="L1857" s="444">
        <f t="shared" ca="1" si="137"/>
        <v>-222816506.53246129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-222816506.53246129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-928402.11055192188</v>
      </c>
      <c r="L1858" s="444">
        <f t="shared" ca="1" si="137"/>
        <v>-223744908.64301321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-223744908.64301321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-932270.45267922152</v>
      </c>
      <c r="L1859" s="444">
        <f t="shared" ca="1" si="137"/>
        <v>-224677179.09569243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-224677179.09569243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-936154.91289871838</v>
      </c>
      <c r="L1860" s="444">
        <f t="shared" ca="1" si="137"/>
        <v>-225613334.00859115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-225613334.00859115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-940055.55836912966</v>
      </c>
      <c r="L1861" s="444">
        <f t="shared" ca="1" si="137"/>
        <v>-226553389.56696028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-226553389.56696028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-943972.45652900124</v>
      </c>
      <c r="L1862" s="444">
        <f t="shared" ca="1" si="137"/>
        <v>-227497362.02348927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-227497362.02348927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-947905.67509787204</v>
      </c>
      <c r="L1863" s="444">
        <f t="shared" ca="1" si="137"/>
        <v>-228445267.69858715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-228445267.69858715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-951855.28207744646</v>
      </c>
      <c r="L1864" s="444">
        <f t="shared" ca="1" si="137"/>
        <v>-229397122.98066458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-229397122.98066458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-955821.34575276892</v>
      </c>
      <c r="L1865" s="444">
        <f t="shared" ca="1" si="137"/>
        <v>-230352944.32641736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-230352944.32641736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-959803.93469340552</v>
      </c>
      <c r="L1866" s="444">
        <f t="shared" ca="1" si="137"/>
        <v>-231312748.26111075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-231312748.26111075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-963803.11775462795</v>
      </c>
      <c r="L1867" s="444">
        <f t="shared" ca="1" si="137"/>
        <v>-232276551.37886539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-232276551.37886539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-967818.96407860576</v>
      </c>
      <c r="L1868" s="444">
        <f t="shared" ca="1" si="137"/>
        <v>-233244370.342944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-233244370.342944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-971851.54309560009</v>
      </c>
      <c r="L1869" s="444">
        <f t="shared" ca="1" si="137"/>
        <v>-234216221.88603958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-234216221.88603958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-975900.92452516488</v>
      </c>
      <c r="L1870" s="444">
        <f t="shared" ca="1" si="137"/>
        <v>-235192122.81056476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-235192122.81056476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-979967.17837735312</v>
      </c>
      <c r="L1871" s="444">
        <f t="shared" ca="1" si="137"/>
        <v>-236172089.98894212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-236172089.98894212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-984050.37495392549</v>
      </c>
      <c r="L1872" s="444">
        <f t="shared" ca="1" si="137"/>
        <v>-237156140.36389604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-237156140.36389604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-988150.5848495668</v>
      </c>
      <c r="L1873" s="444">
        <f t="shared" ca="1" si="137"/>
        <v>-238144290.94874561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-238144290.94874561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-992267.8789531067</v>
      </c>
      <c r="L1874" s="444">
        <f t="shared" ca="1" si="137"/>
        <v>-239136558.82769871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-239136558.82769871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-996402.32844874472</v>
      </c>
      <c r="L1875" s="444">
        <f t="shared" ca="1" si="137"/>
        <v>-240132961.15614745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-240132961.15614745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-1000554.004817281</v>
      </c>
      <c r="L1876" s="444">
        <f t="shared" ca="1" si="137"/>
        <v>-241133515.16096473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-241133515.16096473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-1004722.979837353</v>
      </c>
      <c r="L1877" s="444">
        <f t="shared" ca="1" si="137"/>
        <v>-242138238.14080209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-242138238.14080209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-1008909.3255866753</v>
      </c>
      <c r="L1878" s="444">
        <f t="shared" ca="1" si="137"/>
        <v>-243147147.46638876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-243147147.46638876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-1013113.1144432867</v>
      </c>
      <c r="L1879" s="444">
        <f t="shared" ca="1" si="137"/>
        <v>-244160260.58083203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-244160260.58083203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-1017334.4190868001</v>
      </c>
      <c r="L1880" s="444">
        <f t="shared" ca="1" si="137"/>
        <v>-245177594.99991885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-245177594.99991885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-1021573.3124996617</v>
      </c>
      <c r="L1881" s="444">
        <f t="shared" ca="1" si="137"/>
        <v>-246199168.31241852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-246199168.31241852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-1025829.8679684105</v>
      </c>
      <c r="L1882" s="444">
        <f t="shared" ca="1" si="137"/>
        <v>-247224998.18038693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-247224998.18038693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-1030104.1590849457</v>
      </c>
      <c r="L1883" s="444">
        <f t="shared" ca="1" si="137"/>
        <v>-248255102.33947188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-248255102.33947188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-1034396.2597477995</v>
      </c>
      <c r="L1884" s="444">
        <f t="shared" ca="1" si="137"/>
        <v>-249289498.59921968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-249289498.59921968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-1038706.2441634154</v>
      </c>
      <c r="L1885" s="444">
        <f t="shared" ca="1" si="137"/>
        <v>-250328204.8433831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-250328204.8433831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-1043034.1868474296</v>
      </c>
      <c r="L1886" s="444">
        <f t="shared" ca="1" si="137"/>
        <v>-251371239.03023052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-251371239.03023052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-1047380.1626259605</v>
      </c>
      <c r="L1887" s="444">
        <f t="shared" ca="1" si="137"/>
        <v>-252418619.19285649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-252418619.19285649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-1051744.246636902</v>
      </c>
      <c r="L1888" s="444">
        <f t="shared" ca="1" si="137"/>
        <v>-253470363.43949339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-253470363.43949339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-1056126.5143312225</v>
      </c>
      <c r="L1889" s="444">
        <f t="shared" ca="1" si="137"/>
        <v>-254526489.95382461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-254526489.95382461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-1060527.0414742692</v>
      </c>
      <c r="L1890" s="444">
        <f t="shared" ca="1" si="137"/>
        <v>-255587016.99529889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-255587016.99529889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-1064945.9041470787</v>
      </c>
      <c r="L1891" s="444">
        <f t="shared" ca="1" si="137"/>
        <v>-256651962.89944598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-256651962.89944598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-1069383.1787476917</v>
      </c>
      <c r="L1892" s="444">
        <f t="shared" ca="1" si="137"/>
        <v>-257721346.07819366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-257721346.07819366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-1073838.9419924736</v>
      </c>
      <c r="L1893" s="444">
        <f t="shared" ca="1" si="137"/>
        <v>-258795185.02018613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-258795185.02018613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-1078313.2709174424</v>
      </c>
      <c r="L1894" s="444">
        <f t="shared" ca="1" si="137"/>
        <v>-259873498.29110357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-259873498.29110357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-1082806.2428795982</v>
      </c>
      <c r="L1895" s="444">
        <f t="shared" ca="1" si="137"/>
        <v>-260956304.53398317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-260956304.53398317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-1087317.935558263</v>
      </c>
      <c r="L1896" s="444">
        <f t="shared" ca="1" si="137"/>
        <v>-262043622.46954143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-262043622.46954143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-1091848.4269564226</v>
      </c>
      <c r="L1897" s="444">
        <f t="shared" ca="1" si="137"/>
        <v>-263135470.89649785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-263135470.89649785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-1096397.7954020742</v>
      </c>
      <c r="L1898" s="444">
        <f t="shared" ca="1" si="137"/>
        <v>-264231868.69189993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-264231868.69189993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-1100966.1195495829</v>
      </c>
      <c r="L1899" s="444">
        <f t="shared" ca="1" si="137"/>
        <v>-265332834.8114495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-265332834.8114495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-1105553.4783810396</v>
      </c>
      <c r="L1900" s="444">
        <f t="shared" ca="1" si="137"/>
        <v>-266438388.28983054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-266438388.28983054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-1110159.9512076273</v>
      </c>
      <c r="L1901" s="444">
        <f t="shared" ca="1" si="137"/>
        <v>-267548548.24103817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-267548548.24103817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-1114785.6176709924</v>
      </c>
      <c r="L1902" s="444">
        <f t="shared" ca="1" si="137"/>
        <v>-268663333.85870916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-268663333.85870916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-1119430.5577446215</v>
      </c>
      <c r="L1903" s="444">
        <f t="shared" ca="1" si="137"/>
        <v>-269782764.41645378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-269782764.41645378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-1124094.851735224</v>
      </c>
      <c r="L1904" s="444">
        <f t="shared" ca="1" si="137"/>
        <v>-270906859.26818901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-270906859.26818901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-1128778.580284121</v>
      </c>
      <c r="L1905" s="444">
        <f t="shared" ca="1" si="137"/>
        <v>-272035637.84847313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-272035637.84847313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-1133481.824368638</v>
      </c>
      <c r="L1906" s="444">
        <f t="shared" ca="1" si="137"/>
        <v>-273169119.67284179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-273169119.67284179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-1138204.6653035074</v>
      </c>
      <c r="L1907" s="444">
        <f t="shared" ca="1" si="137"/>
        <v>-274307324.33814532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-274307324.33814532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-1142947.1847422721</v>
      </c>
      <c r="L1908" s="444">
        <f t="shared" ca="1" si="137"/>
        <v>-275450271.52288759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-275450271.52288759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-1147709.4646786982</v>
      </c>
      <c r="L1909" s="444">
        <f t="shared" ca="1" si="137"/>
        <v>-276597980.98756629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-276597980.98756629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-1152491.5874481928</v>
      </c>
      <c r="L1910" s="444">
        <f t="shared" ca="1" si="137"/>
        <v>-277750472.57501447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-277750472.57501447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-1157293.635729227</v>
      </c>
      <c r="L1911" s="444">
        <f t="shared" ca="1" si="137"/>
        <v>-278907766.21074373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-278907766.21074373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-1162115.6925447655</v>
      </c>
      <c r="L1912" s="444">
        <f t="shared" ca="1" si="137"/>
        <v>-280069881.90328848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-280069881.90328848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-1166957.8412637019</v>
      </c>
      <c r="L1913" s="444">
        <f t="shared" ca="1" si="137"/>
        <v>-281236839.7445522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-281236839.7445522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-1171820.1656023008</v>
      </c>
      <c r="L1914" s="444">
        <f t="shared" ca="1" si="137"/>
        <v>-282408659.91015452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-282408659.91015452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-1176702.7496256437</v>
      </c>
      <c r="L1915" s="444">
        <f t="shared" ca="1" si="137"/>
        <v>-283585362.65978014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-283585362.65978014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-1181605.6777490838</v>
      </c>
      <c r="L1916" s="444">
        <f t="shared" ca="1" si="137"/>
        <v>-284766968.33752924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-284766968.33752924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-1186529.0347397053</v>
      </c>
      <c r="L1917" s="444">
        <f t="shared" ca="1" si="137"/>
        <v>-285953497.37226897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-285953497.37226897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-1191472.9057177873</v>
      </c>
      <c r="L1918" s="444">
        <f t="shared" ca="1" si="137"/>
        <v>-287144970.27798676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-287144970.27798676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-1196437.3761582782</v>
      </c>
      <c r="L1919" s="444">
        <f t="shared" ca="1" si="137"/>
        <v>-288341407.65414506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-288341407.65414506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-1201422.531892271</v>
      </c>
      <c r="L1920" s="444">
        <f t="shared" ca="1" si="137"/>
        <v>-289542830.18603736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-289542830.18603736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-1206428.4591084891</v>
      </c>
      <c r="L1921" s="444">
        <f t="shared" ca="1" si="137"/>
        <v>-290749258.64514583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-290749258.64514583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-1211455.2443547742</v>
      </c>
      <c r="L1922" s="444">
        <f t="shared" ca="1" si="137"/>
        <v>-291960713.88950062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-291960713.88950062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-1216502.9745395859</v>
      </c>
      <c r="L1923" s="444">
        <f t="shared" ca="1" si="137"/>
        <v>-293177216.8640402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-293177216.8640402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-1221571.7369335007</v>
      </c>
      <c r="L1924" s="444">
        <f t="shared" ca="1" si="137"/>
        <v>-294398788.60097373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-294398788.60097373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-1226661.6191707239</v>
      </c>
      <c r="L1925" s="444">
        <f t="shared" ca="1" si="137"/>
        <v>-295625450.22014445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-295625450.22014445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-1231772.7092506019</v>
      </c>
      <c r="L1926" s="444">
        <f t="shared" ca="1" si="137"/>
        <v>-296857222.92939508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-296857222.92939508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-1236905.0955391461</v>
      </c>
      <c r="L1927" s="444">
        <f t="shared" ca="1" si="137"/>
        <v>-298094128.02493423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-298094128.02493423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-1242058.8667705592</v>
      </c>
      <c r="L1928" s="444">
        <f t="shared" ca="1" si="137"/>
        <v>-299336186.8917048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-299336186.8917048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-1247234.1120487701</v>
      </c>
      <c r="L1929" s="444">
        <f t="shared" ca="1" si="137"/>
        <v>-300583421.00375354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-300583421.00375354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-1252430.9208489731</v>
      </c>
      <c r="L1930" s="444">
        <f t="shared" ca="1" si="137"/>
        <v>-301835851.92460251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-301835851.92460251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-1257649.383019177</v>
      </c>
      <c r="L1931" s="444">
        <f t="shared" ca="1" si="137"/>
        <v>-303093501.30762166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-303093501.30762166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-1262889.5887817568</v>
      </c>
      <c r="L1932" s="444">
        <f t="shared" ca="1" si="137"/>
        <v>-304356390.89640343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-304356390.89640343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-1268151.6287350142</v>
      </c>
      <c r="L1933" s="444">
        <f t="shared" ca="1" si="137"/>
        <v>-305624542.52513844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-305624542.52513844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-1273435.5938547435</v>
      </c>
      <c r="L1934" s="444">
        <f t="shared" ca="1" si="137"/>
        <v>-306897978.11899316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-306897978.11899316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-1278741.5754958049</v>
      </c>
      <c r="L1935" s="444">
        <f t="shared" ca="1" si="137"/>
        <v>-308176719.69448894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-308176719.69448894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-1284069.6653937038</v>
      </c>
      <c r="L1936" s="444">
        <f t="shared" ca="1" si="137"/>
        <v>-309460789.35988265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-309460789.35988265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-1289419.9556661777</v>
      </c>
      <c r="L1937" s="444">
        <f t="shared" ca="1" si="137"/>
        <v>-310750209.31554884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-310750209.31554884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-1294792.5388147868</v>
      </c>
      <c r="L1938" s="444">
        <f t="shared" ca="1" si="137"/>
        <v>-312045001.85436362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-312045001.85436362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-1300187.5077265152</v>
      </c>
      <c r="L1939" s="444">
        <f t="shared" ca="1" si="137"/>
        <v>-313345189.36209011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-313345189.36209011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-1305604.9556753754</v>
      </c>
      <c r="L1940" s="444">
        <f t="shared" ca="1" si="137"/>
        <v>-314650794.31776547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-314650794.31776547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-1311044.9763240227</v>
      </c>
      <c r="L1941" s="444">
        <f t="shared" ca="1" si="137"/>
        <v>-315961839.2940895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-315961839.2940895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-1316507.6637253729</v>
      </c>
      <c r="L1942" s="444">
        <f t="shared" ca="1" si="137"/>
        <v>-317278346.95781487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-317278346.95781487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-1321993.1123242285</v>
      </c>
      <c r="L1943" s="444">
        <f t="shared" ca="1" si="137"/>
        <v>-318600340.07013911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-318600340.07013911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-1327501.416958913</v>
      </c>
      <c r="L1944" s="444">
        <f t="shared" ca="1" si="137"/>
        <v>-319927841.48709804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-319927841.48709804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-1333032.6728629086</v>
      </c>
      <c r="L1945" s="444">
        <f t="shared" ca="1" si="137"/>
        <v>-321260874.15996093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-321260874.15996093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-1338586.9756665039</v>
      </c>
      <c r="L1946" s="444">
        <f t="shared" ca="1" si="137"/>
        <v>-322599461.13562745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-322599461.13562745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-1344164.4213984476</v>
      </c>
      <c r="L1947" s="444">
        <f t="shared" ca="1" si="137"/>
        <v>-323943625.55702591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-323943625.55702591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-1349765.106487608</v>
      </c>
      <c r="L1948" s="444">
        <f t="shared" ca="1" si="137"/>
        <v>-325293390.66351354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-325293390.66351354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-1355389.1277646397</v>
      </c>
      <c r="L1949" s="444">
        <f t="shared" ca="1" si="137"/>
        <v>-326648779.79127818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-326648779.79127818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-1361036.5824636591</v>
      </c>
      <c r="L1950" s="444">
        <f t="shared" ca="1" si="137"/>
        <v>-328009816.37374187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-328009816.37374187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-1366707.5682239244</v>
      </c>
      <c r="L1951" s="444">
        <f t="shared" ca="1" si="137"/>
        <v>-329376523.94196582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-329376523.94196582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-1372402.1830915243</v>
      </c>
      <c r="L1952" s="444">
        <f t="shared" ca="1" si="137"/>
        <v>-330748926.12505734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-330748926.12505734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-1378120.5255210723</v>
      </c>
      <c r="L1953" s="444">
        <f t="shared" ca="1" si="137"/>
        <v>-332127046.65057844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-332127046.65057844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-1383862.6943774102</v>
      </c>
      <c r="L1954" s="444">
        <f t="shared" ca="1" si="137"/>
        <v>-333510909.34495586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-333510909.34495586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-1389628.788937316</v>
      </c>
      <c r="L1955" s="444">
        <f t="shared" ca="1" si="137"/>
        <v>-334900538.13389319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-334900538.13389319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-1395418.9088912215</v>
      </c>
      <c r="L1956" s="444">
        <f t="shared" ca="1" si="137"/>
        <v>-336295957.04278439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-336295957.04278439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-1401233.154344935</v>
      </c>
      <c r="L1957" s="444">
        <f t="shared" ca="1" si="137"/>
        <v>-337697190.19712931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-337697190.19712931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-1407071.625821372</v>
      </c>
      <c r="L1958" s="444">
        <f t="shared" ca="1" si="137"/>
        <v>-339104261.82295066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-339104261.82295066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-1412934.4242622943</v>
      </c>
      <c r="L1959" s="444">
        <f t="shared" ca="1" si="137"/>
        <v>-340517196.24721295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-340517196.24721295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-1418821.6510300539</v>
      </c>
      <c r="L1960" s="444">
        <f t="shared" ca="1" si="137"/>
        <v>-341936017.89824301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-341936017.89824301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-1424733.4079093458</v>
      </c>
      <c r="L1961" s="444">
        <f t="shared" ca="1" si="137"/>
        <v>-343360751.30615234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-343360751.30615234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-1430669.797108968</v>
      </c>
      <c r="L1962" s="444">
        <f t="shared" ca="1" si="137"/>
        <v>-344791421.10326129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-344791421.10326129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-1436630.9212635886</v>
      </c>
      <c r="L1963" s="444">
        <f t="shared" ca="1" si="137"/>
        <v>-346228052.02452487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-346228052.02452487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-1442616.8834355203</v>
      </c>
      <c r="L1964" s="444">
        <f t="shared" ca="1" si="137"/>
        <v>-347670668.90796041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-347670668.90796041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-1448627.7871165017</v>
      </c>
      <c r="L1965" s="444">
        <f t="shared" ca="1" si="137"/>
        <v>-349119296.69507694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-349119296.69507694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-1454663.7362294872</v>
      </c>
      <c r="L1966" s="444">
        <f t="shared" ca="1" si="137"/>
        <v>-350573960.43130642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-350573960.43130642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-1460724.8351304433</v>
      </c>
      <c r="L1967" s="444">
        <f t="shared" ca="1" si="137"/>
        <v>-352034685.26643687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-352034685.26643687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-1466811.1886101537</v>
      </c>
      <c r="L1968" s="444">
        <f t="shared" ca="1" si="137"/>
        <v>-353501496.45504701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-353501496.45504701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-1472922.9018960292</v>
      </c>
      <c r="L1969" s="444">
        <f t="shared" ca="1" si="137"/>
        <v>-354974419.35694301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-354974419.35694301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-1479060.0806539292</v>
      </c>
      <c r="L1970" s="444">
        <f t="shared" ca="1" si="137"/>
        <v>-356453479.43759692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-356453479.43759692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-1485222.8309899871</v>
      </c>
      <c r="L1971" s="444">
        <f t="shared" ca="1" si="137"/>
        <v>-357938702.26858693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-357938702.26858693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-1491411.2594524454</v>
      </c>
      <c r="L1972" s="444">
        <f t="shared" ca="1" si="137"/>
        <v>-359430113.5280394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-359430113.5280394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-1497625.4730334976</v>
      </c>
      <c r="L1973" s="444">
        <f t="shared" ca="1" si="137"/>
        <v>-360927739.00107288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-360927739.00107288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-1503865.579171137</v>
      </c>
      <c r="L1974" s="444">
        <f t="shared" ca="1" si="137"/>
        <v>-362431604.580244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-362431604.580244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-1510131.6857510167</v>
      </c>
      <c r="L1975" s="444">
        <f t="shared" ca="1" si="137"/>
        <v>-363941736.26599503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-363941736.26599503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-1516423.9011083127</v>
      </c>
      <c r="L1976" s="444">
        <f t="shared" ca="1" si="137"/>
        <v>-365458160.16710335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-365458160.16710335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-1522742.3340295972</v>
      </c>
      <c r="L1977" s="444">
        <f t="shared" ca="1" si="137"/>
        <v>-366980902.50113297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-366980902.50113297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-1529087.0937547206</v>
      </c>
      <c r="L1978" s="444">
        <f t="shared" ca="1" si="137"/>
        <v>-368509989.59488767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-368509989.59488767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-1535458.2899786986</v>
      </c>
      <c r="L1979" s="444">
        <f t="shared" ca="1" si="137"/>
        <v>-370045447.88486636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-370045447.88486636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-1541856.0328536099</v>
      </c>
      <c r="L1980" s="444">
        <f t="shared" ca="1" si="137"/>
        <v>-371587303.91771996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-371587303.91771996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-1548280.4329904998</v>
      </c>
      <c r="L1981" s="444">
        <f t="shared" ca="1" si="137"/>
        <v>-373135584.35071045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-373135584.35071045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-1554731.6014612936</v>
      </c>
      <c r="L1982" s="444">
        <f t="shared" ca="1" si="137"/>
        <v>-374690315.95217174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-374690315.95217174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-1561209.6498007155</v>
      </c>
      <c r="L1983" s="444">
        <f t="shared" ca="1" si="137"/>
        <v>-376251525.60197246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-376251525.60197246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-1567714.6900082186</v>
      </c>
      <c r="L1984" s="444">
        <f t="shared" ca="1" si="137"/>
        <v>-377819240.29198068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-377819240.29198068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-1574246.8345499195</v>
      </c>
      <c r="L1985" s="444">
        <f t="shared" ca="1" si="137"/>
        <v>-379393487.12653059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-379393487.12653059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-1580806.1963605441</v>
      </c>
      <c r="L1986" s="444">
        <f t="shared" ca="1" si="137"/>
        <v>-380974293.32289112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-380974293.32289112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-1587392.8888453797</v>
      </c>
      <c r="L1987" s="444">
        <f t="shared" ca="1" si="137"/>
        <v>-382561686.2117365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-382561686.2117365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-1594007.0258822355</v>
      </c>
      <c r="L1988" s="444">
        <f t="shared" ca="1" si="137"/>
        <v>-384155693.23761874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-384155693.23761874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-1600648.7218234115</v>
      </c>
      <c r="L1989" s="444">
        <f t="shared" ca="1" si="137"/>
        <v>-385756341.95944214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-385756341.95944214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-1607318.0914976755</v>
      </c>
      <c r="L1990" s="444">
        <f t="shared" ca="1" si="137"/>
        <v>-387363660.0509398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-387363660.0509398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-1614015.2502122491</v>
      </c>
      <c r="L1991" s="444">
        <f t="shared" ca="1" si="137"/>
        <v>-388977675.30115205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-388977675.30115205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-1620740.3137548002</v>
      </c>
      <c r="L1992" s="444">
        <f t="shared" ca="1" si="137"/>
        <v>-390598415.61490685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-390598415.61490685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-1627493.3983954452</v>
      </c>
      <c r="L1993" s="444">
        <f t="shared" ca="1" si="137"/>
        <v>-392225909.01330227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-392225909.01330227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-1634274.6208887594</v>
      </c>
      <c r="L1994" s="444">
        <f t="shared" ca="1" si="137"/>
        <v>-393860183.63419104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-393860183.63419104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-1641084.0984757959</v>
      </c>
      <c r="L1995" s="444">
        <f t="shared" ca="1" si="137"/>
        <v>-395501267.73266685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-395501267.73266685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-1647921.9488861118</v>
      </c>
      <c r="L1996" s="444">
        <f t="shared" ca="1" si="137"/>
        <v>-397149189.68155295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-397149189.68155295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-1654788.290339804</v>
      </c>
      <c r="L1997" s="444">
        <f t="shared" ca="1" si="137"/>
        <v>-398803977.97189277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-398803977.97189277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-1661683.2415495531</v>
      </c>
      <c r="L1998" s="444">
        <f t="shared" ca="1" si="137"/>
        <v>-400465661.21344233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-400465661.21344233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-1668606.9217226764</v>
      </c>
      <c r="L1999" s="444">
        <f t="shared" ca="1" si="137"/>
        <v>-402134268.13516498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-402134268.13516498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-1675559.4505631875</v>
      </c>
      <c r="L2000" s="444">
        <f t="shared" ca="1" si="137"/>
        <v>-403809827.58572817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-403809827.58572817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-1682540.9482738674</v>
      </c>
      <c r="L2001" s="444">
        <f t="shared" ca="1" si="137"/>
        <v>-405492368.53400207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-405492368.53400207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-1689551.535558342</v>
      </c>
      <c r="L2002" s="444">
        <f t="shared" ca="1" si="137"/>
        <v>-407181920.06956041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-407181920.06956041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-1696591.3336231683</v>
      </c>
      <c r="L2003" s="444">
        <f t="shared" ca="1" si="137"/>
        <v>-408878511.40318358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-408878511.40318358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-1703660.4641799314</v>
      </c>
      <c r="L2004" s="444">
        <f t="shared" ca="1" si="137"/>
        <v>-410582171.86736351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-410582171.86736351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-1710759.0494473479</v>
      </c>
      <c r="L2005" s="444">
        <f t="shared" ca="1" si="137"/>
        <v>-412292930.91681087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-412292930.91681087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-1717887.2121533786</v>
      </c>
      <c r="L2006" s="444">
        <f t="shared" ca="1" si="137"/>
        <v>-414010818.12896425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-414010818.12896425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-1725045.075537351</v>
      </c>
      <c r="L2007" s="444">
        <f t="shared" ca="1" si="137"/>
        <v>-415735863.20450157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-415735863.20450157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-1732232.7633520898</v>
      </c>
      <c r="L2008" s="444">
        <f t="shared" ca="1" si="137"/>
        <v>-417468095.96785367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-417468095.96785367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-1739450.3998660569</v>
      </c>
      <c r="L2009" s="444">
        <f t="shared" ca="1" si="137"/>
        <v>-419207546.36771971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-419207546.36771971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-1746698.1098654987</v>
      </c>
      <c r="L2010" s="444">
        <f t="shared" ca="1" si="137"/>
        <v>-420954244.4775852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-420954244.4775852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-1753976.0186566049</v>
      </c>
      <c r="L2011" s="444">
        <f t="shared" ca="1" si="137"/>
        <v>-422708220.49624181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-422708220.49624181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-1761284.2520676744</v>
      </c>
      <c r="L2012" s="444">
        <f t="shared" ca="1" si="137"/>
        <v>-424469504.74830949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-424469504.74830949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-1768622.9364512898</v>
      </c>
      <c r="L2013" s="444">
        <f t="shared" ca="1" si="137"/>
        <v>-426238127.68476081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-426238127.68476081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-1775992.1986865036</v>
      </c>
      <c r="L2014" s="444">
        <f t="shared" ca="1" si="137"/>
        <v>-428014119.88344729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-428014119.88344729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-1783392.1661810305</v>
      </c>
      <c r="L2015" s="444">
        <f t="shared" ca="1" si="137"/>
        <v>-429797512.04962832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-429797512.04962832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-1790822.9668734516</v>
      </c>
      <c r="L2016" s="444">
        <f t="shared" ca="1" si="137"/>
        <v>-431588335.01650178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-431588335.01650178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-1798284.729235424</v>
      </c>
      <c r="L2017" s="444">
        <f t="shared" ca="1" si="137"/>
        <v>-433386619.7457372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-433386619.7457372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-1805777.5822739052</v>
      </c>
      <c r="L2018" s="444">
        <f t="shared" ca="1" si="137"/>
        <v>-435192397.3280111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-435192397.3280111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-1813301.6555333796</v>
      </c>
      <c r="L2019" s="444">
        <f t="shared" ca="1" si="137"/>
        <v>-437005698.98354447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-437005698.98354447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-1820857.0790981019</v>
      </c>
      <c r="L2020" s="444">
        <f t="shared" ca="1" si="137"/>
        <v>-438826556.06264257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-438826556.06264257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-1828443.983594344</v>
      </c>
      <c r="L2021" s="444">
        <f t="shared" ca="1" si="137"/>
        <v>-440655000.04623693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-440655000.04623693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-1836062.5001926541</v>
      </c>
      <c r="L2022" s="444">
        <f t="shared" ca="1" si="137"/>
        <v>-442491062.54642957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-442491062.54642957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-1843712.7606101232</v>
      </c>
      <c r="L2023" s="444">
        <f t="shared" ca="1" si="137"/>
        <v>-444334775.30703968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-444334775.30703968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-1851394.8971126652</v>
      </c>
      <c r="L2024" s="444">
        <f t="shared" ca="1" si="137"/>
        <v>-446186170.20415235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-446186170.20415235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-1859109.0425173014</v>
      </c>
      <c r="L2025" s="444">
        <f t="shared" ca="1" si="137"/>
        <v>-448045279.24666965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-448045279.24666965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-1866855.3301944567</v>
      </c>
      <c r="L2026" s="444">
        <f t="shared" ca="1" si="137"/>
        <v>-449912134.57686412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-449912134.57686412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-1874633.8940702672</v>
      </c>
      <c r="L2027" s="444">
        <f t="shared" ca="1" si="137"/>
        <v>-451786768.47093439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-451786768.47093439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-1882444.8686288933</v>
      </c>
      <c r="L2028" s="444">
        <f t="shared" ca="1" si="137"/>
        <v>-453669213.33956331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-453669213.33956331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-1890288.388914847</v>
      </c>
      <c r="L2029" s="444">
        <f t="shared" ca="1" si="137"/>
        <v>-455559501.72847813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-455559501.72847813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-1898164.5905353255</v>
      </c>
      <c r="L2030" s="444">
        <f t="shared" ca="1" si="137"/>
        <v>-457457666.31901348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-457457666.31901348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-1906073.6096625561</v>
      </c>
      <c r="L2031" s="444">
        <f t="shared" ca="1" si="137"/>
        <v>-459363739.92867601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-459363739.92867601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-1914015.5830361501</v>
      </c>
      <c r="L2032" s="444">
        <f t="shared" ca="1" si="137"/>
        <v>-461277755.51171213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-461277755.51171213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-1921990.6479654673</v>
      </c>
      <c r="L2033" s="444">
        <f t="shared" ca="1" si="137"/>
        <v>-463199746.15967762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-463199746.15967762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-1929998.9423319902</v>
      </c>
      <c r="L2034" s="444">
        <f t="shared" ca="1" si="137"/>
        <v>-465129745.10200959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-465129745.10200959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-1938040.6045917065</v>
      </c>
      <c r="L2035" s="444">
        <f t="shared" ca="1" si="137"/>
        <v>-467067785.70660132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-467067785.70660132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-1946115.7737775056</v>
      </c>
      <c r="L2036" s="444">
        <f t="shared" ca="1" si="137"/>
        <v>-469013901.48037881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-469013901.48037881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-1954224.5895015784</v>
      </c>
      <c r="L2037" s="444">
        <f t="shared" ca="1" si="137"/>
        <v>-470968126.06988037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-470968126.06988037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-1962367.1919578349</v>
      </c>
      <c r="L2038" s="444">
        <f t="shared" ca="1" si="137"/>
        <v>-472930493.2618382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-472930493.2618382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-1970543.7219243257</v>
      </c>
      <c r="L2039" s="444">
        <f t="shared" ca="1" si="137"/>
        <v>-474901036.9837625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-474901036.9837625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-1978754.3207656771</v>
      </c>
      <c r="L2040" s="444">
        <f t="shared" ca="1" si="137"/>
        <v>-476879791.30452818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-476879791.30452818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-1986999.1304355341</v>
      </c>
      <c r="L2041" s="444">
        <f t="shared" ca="1" si="137"/>
        <v>-478866790.4349637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-478866790.4349637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-1995278.2934790151</v>
      </c>
      <c r="L2042" s="444">
        <f t="shared" ca="1" si="137"/>
        <v>-480862068.72844273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-480862068.72844273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-2003591.9530351779</v>
      </c>
      <c r="L2043" s="444">
        <f t="shared" ca="1" si="137"/>
        <v>-482865660.6814779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-482865660.6814779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-2011940.2528394912</v>
      </c>
      <c r="L2044" s="444">
        <f t="shared" ca="1" si="137"/>
        <v>-484877600.93431741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-484877600.93431741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-2020323.3372263222</v>
      </c>
      <c r="L2045" s="444">
        <f t="shared" ca="1" si="137"/>
        <v>-486897924.27154374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-486897924.27154374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-2028741.3511314322</v>
      </c>
      <c r="L2046" s="444">
        <f t="shared" ca="1" si="137"/>
        <v>-488926665.62267518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-488926665.62267518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-2037194.4400944798</v>
      </c>
      <c r="L2047" s="444">
        <f t="shared" ca="1" si="137"/>
        <v>-490963860.06276965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-490963860.06276965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-2045682.7502615398</v>
      </c>
      <c r="L2048" s="444">
        <f t="shared" ref="L2048:L2302" ca="1" si="142">I2048-J2048+K2048</f>
        <v>-493009542.8130312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-493009542.8130312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-2054206.42838763</v>
      </c>
      <c r="L2049" s="444">
        <f t="shared" ca="1" si="142"/>
        <v>-495063749.24141884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-495063749.24141884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-2062765.6218392448</v>
      </c>
      <c r="L2050" s="444">
        <f t="shared" ca="1" si="142"/>
        <v>-497126514.86325806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-497126514.86325806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-2071360.4785969085</v>
      </c>
      <c r="L2051" s="444">
        <f t="shared" ca="1" si="142"/>
        <v>-499197875.34185499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-499197875.34185499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-2079991.1472577292</v>
      </c>
      <c r="L2052" s="444">
        <f t="shared" ca="1" si="142"/>
        <v>-501277866.48911273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-501277866.48911273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-2088657.7770379698</v>
      </c>
      <c r="L2053" s="444">
        <f t="shared" ca="1" si="142"/>
        <v>-503366524.26615071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-503366524.26615071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-2097360.5177756278</v>
      </c>
      <c r="L2054" s="444">
        <f t="shared" ca="1" si="142"/>
        <v>-505463884.78392637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-505463884.78392637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-2106099.5199330263</v>
      </c>
      <c r="L2055" s="444">
        <f t="shared" ca="1" si="142"/>
        <v>-507569984.30385941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-507569984.30385941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-2114874.934599414</v>
      </c>
      <c r="L2056" s="444">
        <f t="shared" ca="1" si="142"/>
        <v>-509684859.23845881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-509684859.23845881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-2123686.9134935783</v>
      </c>
      <c r="L2057" s="444">
        <f t="shared" ca="1" si="142"/>
        <v>-511808546.15195239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-511808546.15195239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-2132535.6089664684</v>
      </c>
      <c r="L2058" s="444">
        <f t="shared" ca="1" si="142"/>
        <v>-513941081.76091886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-513941081.76091886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-2141421.1740038283</v>
      </c>
      <c r="L2059" s="444">
        <f t="shared" ca="1" si="142"/>
        <v>-516082502.9349227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-516082502.9349227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-2150343.7622288447</v>
      </c>
      <c r="L2060" s="444">
        <f t="shared" ca="1" si="142"/>
        <v>-518232846.69715154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-518232846.69715154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-2159303.5279047983</v>
      </c>
      <c r="L2061" s="444">
        <f t="shared" ca="1" si="142"/>
        <v>-520392150.22505635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-520392150.22505635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-2168300.6259377352</v>
      </c>
      <c r="L2062" s="444">
        <f t="shared" ca="1" si="142"/>
        <v>-522560450.85099411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-522560450.85099411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-2177335.2118791421</v>
      </c>
      <c r="L2063" s="444">
        <f t="shared" ca="1" si="142"/>
        <v>-524737786.06287324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-524737786.06287324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-2186407.4419286386</v>
      </c>
      <c r="L2064" s="444">
        <f t="shared" ca="1" si="142"/>
        <v>-526924193.50480187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-526924193.50480187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-2195517.4729366745</v>
      </c>
      <c r="L2065" s="444">
        <f t="shared" ca="1" si="142"/>
        <v>-529119710.97773856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-529119710.97773856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-2204665.4624072439</v>
      </c>
      <c r="L2066" s="444">
        <f t="shared" ca="1" si="142"/>
        <v>-531324376.44014579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-531324376.44014579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-2213851.5685006073</v>
      </c>
      <c r="L2067" s="444">
        <f t="shared" ca="1" si="142"/>
        <v>-533538228.00864637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-533538228.00864637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-2223075.9500360265</v>
      </c>
      <c r="L2068" s="444">
        <f t="shared" ca="1" si="142"/>
        <v>-535761303.95868242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-535761303.95868242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-2232338.7664945102</v>
      </c>
      <c r="L2069" s="444">
        <f t="shared" ca="1" si="142"/>
        <v>-537993642.72517693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-537993642.72517693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-2241640.1780215707</v>
      </c>
      <c r="L2070" s="444">
        <f t="shared" ca="1" si="142"/>
        <v>-540235282.90319848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-540235282.90319848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-2250980.3454299937</v>
      </c>
      <c r="L2071" s="444">
        <f t="shared" ca="1" si="142"/>
        <v>-542486263.2486285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-542486263.2486285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-2260359.4302026187</v>
      </c>
      <c r="L2072" s="444">
        <f t="shared" ca="1" si="142"/>
        <v>-544746622.6788311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-544746622.6788311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-2269777.5944951298</v>
      </c>
      <c r="L2073" s="444">
        <f t="shared" ca="1" si="142"/>
        <v>-547016400.27332628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-547016400.27332628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-2279235.0011388594</v>
      </c>
      <c r="L2074" s="444">
        <f t="shared" ca="1" si="142"/>
        <v>-549295635.27446508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-549295635.27446508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-2288731.8136436045</v>
      </c>
      <c r="L2075" s="444">
        <f t="shared" ca="1" si="142"/>
        <v>-551584367.08810866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-551584367.08810866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-2298268.1962004527</v>
      </c>
      <c r="L2076" s="444">
        <f t="shared" ca="1" si="142"/>
        <v>-553882635.28430915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-553882635.28430915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-2307844.3136846214</v>
      </c>
      <c r="L2077" s="444">
        <f t="shared" ca="1" si="142"/>
        <v>-556190479.59799373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-556190479.59799373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-2317460.331658307</v>
      </c>
      <c r="L2078" s="444">
        <f t="shared" ca="1" si="142"/>
        <v>-558507939.92965209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-558507939.92965209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-2327116.4163735504</v>
      </c>
      <c r="L2079" s="444">
        <f t="shared" ca="1" si="142"/>
        <v>-560835056.34602559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-560835056.34602559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-2336812.7347751064</v>
      </c>
      <c r="L2080" s="444">
        <f t="shared" ca="1" si="142"/>
        <v>-563171869.08080065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-563171869.08080065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-2346549.454503336</v>
      </c>
      <c r="L2081" s="444">
        <f t="shared" ca="1" si="142"/>
        <v>-565518418.53530395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-565518418.53530395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-2356326.7438971</v>
      </c>
      <c r="L2082" s="444">
        <f t="shared" ca="1" si="142"/>
        <v>-567874745.27920103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-567874745.27920103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-2366144.7719966709</v>
      </c>
      <c r="L2083" s="444">
        <f t="shared" ca="1" si="142"/>
        <v>-570240890.05119765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-570240890.05119765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-2376003.7085466566</v>
      </c>
      <c r="L2084" s="444">
        <f t="shared" ca="1" si="142"/>
        <v>-572616893.75974429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-572616893.75974429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-2385903.7239989345</v>
      </c>
      <c r="L2085" s="444">
        <f t="shared" ca="1" si="142"/>
        <v>-575002797.48374319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-575002797.48374319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-2395844.9895155965</v>
      </c>
      <c r="L2086" s="444">
        <f t="shared" ca="1" si="142"/>
        <v>-577398642.47325873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-577398642.47325873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-2405827.6769719115</v>
      </c>
      <c r="L2087" s="444">
        <f t="shared" ca="1" si="142"/>
        <v>-579804470.15023065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-579804470.15023065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-2415851.9589592945</v>
      </c>
      <c r="L2088" s="444">
        <f t="shared" ca="1" si="142"/>
        <v>-582220322.10918999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-582220322.10918999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-2425918.0087882914</v>
      </c>
      <c r="L2089" s="444">
        <f t="shared" ca="1" si="142"/>
        <v>-584646240.11797833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-584646240.11797833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-2436026.0004915763</v>
      </c>
      <c r="L2090" s="444">
        <f t="shared" ca="1" si="142"/>
        <v>-587082266.11846995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-587082266.11846995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-2446176.1088269581</v>
      </c>
      <c r="L2091" s="444">
        <f t="shared" ca="1" si="142"/>
        <v>-589528442.22729695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-589528442.22729695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-2456368.5092804041</v>
      </c>
      <c r="L2092" s="444">
        <f t="shared" ca="1" si="142"/>
        <v>-591984810.73657739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-591984810.73657739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-2466603.3780690725</v>
      </c>
      <c r="L2093" s="444">
        <f t="shared" ca="1" si="142"/>
        <v>-594451414.11464643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-594451414.11464643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-2476880.8921443601</v>
      </c>
      <c r="L2094" s="444">
        <f t="shared" ca="1" si="142"/>
        <v>-596928295.00679076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-596928295.00679076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-2487201.2291949615</v>
      </c>
      <c r="L2095" s="444">
        <f t="shared" ca="1" si="142"/>
        <v>-599415496.23598576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-599415496.23598576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-2497564.5676499405</v>
      </c>
      <c r="L2096" s="444">
        <f t="shared" ca="1" si="142"/>
        <v>-601913060.80363572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-601913060.80363572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-2507971.0866818153</v>
      </c>
      <c r="L2097" s="444">
        <f t="shared" ca="1" si="142"/>
        <v>-604421031.89031756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-604421031.89031756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-2518420.9662096566</v>
      </c>
      <c r="L2098" s="444">
        <f t="shared" ca="1" si="142"/>
        <v>-606939452.85652721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-606939452.85652721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-2528914.3869021968</v>
      </c>
      <c r="L2099" s="444">
        <f t="shared" ca="1" si="142"/>
        <v>-609468367.24342942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-609468367.24342942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-2539451.5301809558</v>
      </c>
      <c r="L2100" s="444">
        <f t="shared" ca="1" si="142"/>
        <v>-612007818.77361035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-612007818.77361035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-2550032.5782233765</v>
      </c>
      <c r="L2101" s="444">
        <f t="shared" ca="1" si="142"/>
        <v>-614557851.3518337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-614557851.3518337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-2560657.7139659738</v>
      </c>
      <c r="L2102" s="444">
        <f t="shared" ca="1" si="142"/>
        <v>-617118509.06579971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-617118509.06579971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-2571327.1211074986</v>
      </c>
      <c r="L2103" s="444">
        <f t="shared" ca="1" si="142"/>
        <v>-619689836.18690717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-619689836.18690717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-2582040.9841121132</v>
      </c>
      <c r="L2104" s="444">
        <f t="shared" ca="1" si="142"/>
        <v>-622271877.17101932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-622271877.17101932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-2592799.4882125803</v>
      </c>
      <c r="L2105" s="444">
        <f t="shared" ca="1" si="142"/>
        <v>-624864676.6592319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-624864676.6592319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-2603602.8194134664</v>
      </c>
      <c r="L2106" s="444">
        <f t="shared" ca="1" si="142"/>
        <v>-627468279.47864532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-627468279.47864532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-2614451.1644943557</v>
      </c>
      <c r="L2107" s="444">
        <f t="shared" ca="1" si="142"/>
        <v>-630082730.64313972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-630082730.64313972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-2625344.7110130819</v>
      </c>
      <c r="L2108" s="444">
        <f t="shared" ca="1" si="142"/>
        <v>-632708075.3541528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-632708075.3541528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-2636283.6473089699</v>
      </c>
      <c r="L2109" s="444">
        <f t="shared" ca="1" si="142"/>
        <v>-635344359.00146174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-635344359.00146174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-2647268.1625060905</v>
      </c>
      <c r="L2110" s="444">
        <f t="shared" ca="1" si="142"/>
        <v>-637991627.16396785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-637991627.16396785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-2658298.4465165325</v>
      </c>
      <c r="L2111" s="444">
        <f t="shared" ca="1" si="142"/>
        <v>-640649925.61048436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-640649925.61048436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-2669374.690043685</v>
      </c>
      <c r="L2112" s="444">
        <f t="shared" ca="1" si="142"/>
        <v>-643319300.30052805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-643319300.30052805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-2680497.0845855335</v>
      </c>
      <c r="L2113" s="444">
        <f t="shared" ca="1" si="142"/>
        <v>-645999797.3851136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-645999797.3851136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-2691665.8224379732</v>
      </c>
      <c r="L2114" s="444">
        <f t="shared" ca="1" si="142"/>
        <v>-648691463.2075516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-648691463.2075516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-2702881.0966981314</v>
      </c>
      <c r="L2115" s="444">
        <f t="shared" ca="1" si="142"/>
        <v>-651394344.30424976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-651394344.30424976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-2714143.1012677075</v>
      </c>
      <c r="L2116" s="444">
        <f t="shared" ca="1" si="142"/>
        <v>-654108487.40551746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-654108487.40551746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-2725452.0308563225</v>
      </c>
      <c r="L2117" s="444">
        <f t="shared" ca="1" si="142"/>
        <v>-656833939.43637383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-656833939.43637383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-2736808.0809848909</v>
      </c>
      <c r="L2118" s="444">
        <f t="shared" ca="1" si="142"/>
        <v>-659570747.51735878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-659570747.51735878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-2748211.4479889949</v>
      </c>
      <c r="L2119" s="444">
        <f t="shared" ca="1" si="142"/>
        <v>-662318958.96534777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-662318958.96534777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-2759662.3290222823</v>
      </c>
      <c r="L2120" s="444">
        <f t="shared" ca="1" si="142"/>
        <v>-665078621.29437006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-665078621.29437006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-2771160.922059875</v>
      </c>
      <c r="L2121" s="444">
        <f t="shared" ca="1" si="142"/>
        <v>-667849782.21642995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-667849782.21642995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-2782707.4259017915</v>
      </c>
      <c r="L2122" s="444">
        <f t="shared" ca="1" si="142"/>
        <v>-670632489.64233172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-670632489.64233172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-2794302.0401763823</v>
      </c>
      <c r="L2123" s="444">
        <f t="shared" ca="1" si="142"/>
        <v>-673426791.68250811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-673426791.68250811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-2805944.9653437836</v>
      </c>
      <c r="L2124" s="444">
        <f t="shared" ca="1" si="142"/>
        <v>-676232736.64785194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-676232736.64785194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-2817636.402699383</v>
      </c>
      <c r="L2125" s="444">
        <f t="shared" ca="1" si="142"/>
        <v>-679050373.0505513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-679050373.0505513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-2829376.5543772969</v>
      </c>
      <c r="L2126" s="444">
        <f t="shared" ca="1" si="142"/>
        <v>-681879749.60492861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-681879749.60492861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-2841165.6233538692</v>
      </c>
      <c r="L2127" s="444">
        <f t="shared" ca="1" si="142"/>
        <v>-684720915.22828245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-684720915.22828245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-2853003.813451177</v>
      </c>
      <c r="L2128" s="444">
        <f t="shared" ca="1" si="142"/>
        <v>-687573919.04173362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-687573919.04173362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-2864891.3293405566</v>
      </c>
      <c r="L2129" s="444">
        <f t="shared" ca="1" si="142"/>
        <v>-690438810.3710742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-690438810.3710742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-2876828.3765461426</v>
      </c>
      <c r="L2130" s="444">
        <f t="shared" ca="1" si="142"/>
        <v>-693315638.74762034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-693315638.74762034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-2888815.1614484182</v>
      </c>
      <c r="L2131" s="444">
        <f t="shared" ca="1" si="142"/>
        <v>-696204453.9090687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-696204453.9090687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-2900851.8912877864</v>
      </c>
      <c r="L2132" s="444">
        <f t="shared" ca="1" si="142"/>
        <v>-699105305.80035651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-699105305.80035651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-2912938.7741681519</v>
      </c>
      <c r="L2133" s="444">
        <f t="shared" ca="1" si="142"/>
        <v>-702018244.57452464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-702018244.57452464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-2925076.0190605195</v>
      </c>
      <c r="L2134" s="444">
        <f t="shared" ca="1" si="142"/>
        <v>-704943320.59358513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-704943320.59358513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-2937263.8358066045</v>
      </c>
      <c r="L2135" s="444">
        <f t="shared" ca="1" si="142"/>
        <v>-707880584.42939174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-707880584.42939174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-2949502.4351224657</v>
      </c>
      <c r="L2136" s="444">
        <f t="shared" ca="1" si="142"/>
        <v>-710830086.86451423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-710830086.86451423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-2961792.0286021428</v>
      </c>
      <c r="L2137" s="444">
        <f t="shared" ca="1" si="142"/>
        <v>-713791878.89311635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-713791878.89311635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-2974132.8287213179</v>
      </c>
      <c r="L2138" s="444">
        <f t="shared" ca="1" si="142"/>
        <v>-716766011.72183764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-716766011.72183764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-2986525.0488409903</v>
      </c>
      <c r="L2139" s="444">
        <f t="shared" ca="1" si="142"/>
        <v>-719752536.77067864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-719752536.77067864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-2998968.903211161</v>
      </c>
      <c r="L2140" s="444">
        <f t="shared" ca="1" si="142"/>
        <v>-722751505.67388976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-722751505.67388976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-3011464.6069745407</v>
      </c>
      <c r="L2141" s="444">
        <f t="shared" ca="1" si="142"/>
        <v>-725762970.28086424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-725762970.28086424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-3024012.3761702678</v>
      </c>
      <c r="L2142" s="444">
        <f t="shared" ca="1" si="142"/>
        <v>-728786982.65703452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-728786982.65703452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-3036612.4277376439</v>
      </c>
      <c r="L2143" s="444">
        <f t="shared" ca="1" si="142"/>
        <v>-731823595.08477211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-731823595.08477211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-3049264.9795198836</v>
      </c>
      <c r="L2144" s="444">
        <f t="shared" ca="1" si="142"/>
        <v>-734872860.06429195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-734872860.06429195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-3061970.2502678833</v>
      </c>
      <c r="L2145" s="444">
        <f t="shared" ca="1" si="142"/>
        <v>-737934830.31455982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-737934830.31455982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-3074728.4596439991</v>
      </c>
      <c r="L2146" s="444">
        <f t="shared" ca="1" si="142"/>
        <v>-741009558.77420378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-741009558.77420378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-3087539.8282258492</v>
      </c>
      <c r="L2147" s="444">
        <f t="shared" ca="1" si="142"/>
        <v>-744097098.60242963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-744097098.60242963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-3100404.5775101236</v>
      </c>
      <c r="L2148" s="444">
        <f t="shared" ca="1" si="142"/>
        <v>-747197503.17993975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-747197503.17993975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-3113322.9299164154</v>
      </c>
      <c r="L2149" s="444">
        <f t="shared" ca="1" si="142"/>
        <v>-750310826.10985613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-750310826.10985613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-3126295.1087910673</v>
      </c>
      <c r="L2150" s="444">
        <f t="shared" ca="1" si="142"/>
        <v>-753437121.21864724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-753437121.21864724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-3139321.3384110304</v>
      </c>
      <c r="L2151" s="444">
        <f t="shared" ca="1" si="142"/>
        <v>-756576442.55705822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-756576442.55705822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-3152401.8439877424</v>
      </c>
      <c r="L2152" s="444">
        <f t="shared" ca="1" si="142"/>
        <v>-759728844.40104592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-759728844.40104592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-3165536.8516710247</v>
      </c>
      <c r="L2153" s="444">
        <f t="shared" ca="1" si="142"/>
        <v>-762894381.2527169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-762894381.2527169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-3178726.5885529872</v>
      </c>
      <c r="L2154" s="444">
        <f t="shared" ca="1" si="142"/>
        <v>-766073107.84126985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-766073107.84126985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-3191971.2826719577</v>
      </c>
      <c r="L2155" s="444">
        <f t="shared" ca="1" si="142"/>
        <v>-769265079.12394178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-769265079.12394178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-3205271.163016424</v>
      </c>
      <c r="L2156" s="444">
        <f t="shared" ca="1" si="142"/>
        <v>-772470350.28695822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-772470350.28695822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-3218626.4595289924</v>
      </c>
      <c r="L2157" s="444">
        <f t="shared" ca="1" si="142"/>
        <v>-775688976.74648726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-775688976.74648726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-3232037.4031103635</v>
      </c>
      <c r="L2158" s="444">
        <f t="shared" ca="1" si="142"/>
        <v>-778921014.14959764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-778921014.14959764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-3245504.2256233236</v>
      </c>
      <c r="L2159" s="444">
        <f t="shared" ca="1" si="142"/>
        <v>-782166518.37522101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-782166518.37522101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-3259027.1598967542</v>
      </c>
      <c r="L2160" s="444">
        <f t="shared" ca="1" si="142"/>
        <v>-785425545.53511775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-785425545.53511775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-3272606.439729657</v>
      </c>
      <c r="L2161" s="444">
        <f t="shared" ca="1" si="142"/>
        <v>-788698151.97484744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-788698151.97484744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-3286242.2998951976</v>
      </c>
      <c r="L2162" s="444">
        <f t="shared" ca="1" si="142"/>
        <v>-791984394.2747426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-791984394.2747426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-3299934.9761447608</v>
      </c>
      <c r="L2163" s="444">
        <f t="shared" ca="1" si="142"/>
        <v>-795284329.25088739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-795284329.25088739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-3313684.7052120306</v>
      </c>
      <c r="L2164" s="444">
        <f t="shared" ca="1" si="142"/>
        <v>-798598013.95609939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-798598013.95609939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-3327491.7248170809</v>
      </c>
      <c r="L2165" s="444">
        <f t="shared" ca="1" si="142"/>
        <v>-801925505.68091643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-801925505.68091643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-3341356.2736704852</v>
      </c>
      <c r="L2166" s="444">
        <f t="shared" ca="1" si="142"/>
        <v>-805266861.95458686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-805266861.95458686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-3355278.5914774453</v>
      </c>
      <c r="L2167" s="444">
        <f t="shared" ca="1" si="142"/>
        <v>-808622140.54606426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-808622140.54606426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-3369258.9189419341</v>
      </c>
      <c r="L2168" s="444">
        <f t="shared" ca="1" si="142"/>
        <v>-811991399.46500623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-811991399.46500623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-3383297.4977708594</v>
      </c>
      <c r="L2169" s="444">
        <f t="shared" ca="1" si="142"/>
        <v>-815374696.96277714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-815374696.96277714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-3397394.5706782378</v>
      </c>
      <c r="L2170" s="444">
        <f t="shared" ca="1" si="142"/>
        <v>-818772091.53345537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-818772091.53345537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-3411550.3813893972</v>
      </c>
      <c r="L2171" s="444">
        <f t="shared" ca="1" si="142"/>
        <v>-822183641.91484475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-822183641.91484475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-3425765.1746451864</v>
      </c>
      <c r="L2172" s="444">
        <f t="shared" ca="1" si="142"/>
        <v>-825609407.08948994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-825609407.08948994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-3440039.1962062079</v>
      </c>
      <c r="L2173" s="444">
        <f t="shared" ca="1" si="142"/>
        <v>-829049446.28569615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-829049446.28569615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-3454372.6928570671</v>
      </c>
      <c r="L2174" s="444">
        <f t="shared" ca="1" si="142"/>
        <v>-832503818.97855318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-832503818.97855318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-3468765.9124106383</v>
      </c>
      <c r="L2175" s="444">
        <f t="shared" ca="1" si="142"/>
        <v>-835972584.89096379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-835972584.89096379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-3483219.1037123492</v>
      </c>
      <c r="L2176" s="444">
        <f t="shared" ca="1" si="142"/>
        <v>-839455803.99467611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-839455803.99467611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-3497732.5166444834</v>
      </c>
      <c r="L2177" s="444">
        <f t="shared" ca="1" si="142"/>
        <v>-842953536.51132059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-842953536.51132059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-3512306.4021305023</v>
      </c>
      <c r="L2178" s="444">
        <f t="shared" ca="1" si="142"/>
        <v>-846465842.91345108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-846465842.91345108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-3526941.0121393795</v>
      </c>
      <c r="L2179" s="444">
        <f t="shared" ca="1" si="142"/>
        <v>-849992783.9255904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-849992783.9255904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-3541636.5996899605</v>
      </c>
      <c r="L2180" s="444">
        <f t="shared" ca="1" si="142"/>
        <v>-853534420.52528036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-853534420.52528036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-3556393.4188553346</v>
      </c>
      <c r="L2181" s="444">
        <f t="shared" ca="1" si="142"/>
        <v>-857090813.94413567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-857090813.94413567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-3571211.7247672318</v>
      </c>
      <c r="L2182" s="444">
        <f t="shared" ca="1" si="142"/>
        <v>-860662025.66890287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-860662025.66890287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-3586091.7736204285</v>
      </c>
      <c r="L2183" s="444">
        <f t="shared" ca="1" si="142"/>
        <v>-864248117.44252336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-864248117.44252336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-3601033.8226771806</v>
      </c>
      <c r="L2184" s="444">
        <f t="shared" ca="1" si="142"/>
        <v>-867849151.2652005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-867849151.2652005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-3616038.1302716685</v>
      </c>
      <c r="L2185" s="444">
        <f t="shared" ca="1" si="142"/>
        <v>-871465189.39547217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-871465189.39547217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-3631104.9558144673</v>
      </c>
      <c r="L2186" s="444">
        <f t="shared" ca="1" si="142"/>
        <v>-875096294.35128665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-875096294.35128665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-3646234.5597970276</v>
      </c>
      <c r="L2187" s="444">
        <f t="shared" ca="1" si="142"/>
        <v>-878742528.9110837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-878742528.9110837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-3661427.2037961814</v>
      </c>
      <c r="L2188" s="444">
        <f t="shared" ca="1" si="142"/>
        <v>-882403956.11487985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-882403956.11487985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-3676683.1504786662</v>
      </c>
      <c r="L2189" s="444">
        <f t="shared" ca="1" si="142"/>
        <v>-886080639.26535857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-886080639.26535857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-3692002.6636056607</v>
      </c>
      <c r="L2190" s="444">
        <f t="shared" ca="1" si="142"/>
        <v>-889772641.92896426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-889772641.92896426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-3707386.0080373506</v>
      </c>
      <c r="L2191" s="444">
        <f t="shared" ca="1" si="142"/>
        <v>-893480027.93700159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-893480027.93700159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-3722833.4497375065</v>
      </c>
      <c r="L2192" s="444">
        <f t="shared" ca="1" si="142"/>
        <v>-897202861.38673913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-897202861.38673913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-3738345.2557780803</v>
      </c>
      <c r="L2193" s="444">
        <f t="shared" ca="1" si="142"/>
        <v>-900941206.64251721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-900941206.64251721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-3753921.6943438221</v>
      </c>
      <c r="L2194" s="444">
        <f t="shared" ca="1" si="142"/>
        <v>-904695128.33686101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-904695128.33686101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-3769563.0347369206</v>
      </c>
      <c r="L2195" s="444">
        <f t="shared" ca="1" si="142"/>
        <v>-908464691.37159789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-908464691.37159789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-3785269.5473816576</v>
      </c>
      <c r="L2196" s="444">
        <f t="shared" ca="1" si="142"/>
        <v>-912249960.91897953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-912249960.91897953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-3801041.5038290811</v>
      </c>
      <c r="L2197" s="444">
        <f t="shared" ca="1" si="142"/>
        <v>-916051002.42280865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-916051002.42280865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-3816879.1767617026</v>
      </c>
      <c r="L2198" s="444">
        <f t="shared" ca="1" si="142"/>
        <v>-919867881.59957039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-919867881.59957039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-3832782.8399982103</v>
      </c>
      <c r="L2199" s="444">
        <f t="shared" ca="1" si="142"/>
        <v>-923700664.43956864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-923700664.43956864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-3848752.7684982028</v>
      </c>
      <c r="L2200" s="444">
        <f t="shared" ca="1" si="142"/>
        <v>-927549417.20806682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-927549417.20806682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-3864789.2383669452</v>
      </c>
      <c r="L2201" s="444">
        <f t="shared" ca="1" si="142"/>
        <v>-931414206.44643378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-931414206.44643378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-3880892.5268601412</v>
      </c>
      <c r="L2202" s="444">
        <f t="shared" ca="1" si="142"/>
        <v>-935295098.9732939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-935295098.9732939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-3897062.9123887247</v>
      </c>
      <c r="L2203" s="444">
        <f t="shared" ca="1" si="142"/>
        <v>-939192161.88568258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-939192161.88568258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-3913300.6745236777</v>
      </c>
      <c r="L2204" s="444">
        <f t="shared" ca="1" si="142"/>
        <v>-943105462.56020629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-943105462.56020629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-3929606.0940008592</v>
      </c>
      <c r="L2205" s="444">
        <f t="shared" ca="1" si="142"/>
        <v>-947035068.65420711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-947035068.65420711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-3945979.4527258631</v>
      </c>
      <c r="L2206" s="444">
        <f t="shared" ca="1" si="142"/>
        <v>-950981048.106933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-950981048.106933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-3962421.0337788877</v>
      </c>
      <c r="L2207" s="444">
        <f t="shared" ca="1" si="142"/>
        <v>-954943469.1407119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-954943469.1407119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-3978931.1214196323</v>
      </c>
      <c r="L2208" s="444">
        <f t="shared" ca="1" si="142"/>
        <v>-958922400.26213157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-958922400.26213157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-3995510.0010922146</v>
      </c>
      <c r="L2209" s="444">
        <f t="shared" ca="1" si="142"/>
        <v>-962917910.26322377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-962917910.26322377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-4012157.959430099</v>
      </c>
      <c r="L2210" s="444">
        <f t="shared" ca="1" si="142"/>
        <v>-966930068.22265387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-966930068.22265387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-4028875.2842610576</v>
      </c>
      <c r="L2211" s="444">
        <f t="shared" ca="1" si="142"/>
        <v>-970958943.50691497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-970958943.50691497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-4045662.2646121457</v>
      </c>
      <c r="L2212" s="444">
        <f t="shared" ca="1" si="142"/>
        <v>-975004605.77152717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-975004605.77152717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-4062519.1907146964</v>
      </c>
      <c r="L2213" s="444">
        <f t="shared" ca="1" si="142"/>
        <v>-979067124.96224189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-979067124.96224189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-4079446.354009341</v>
      </c>
      <c r="L2214" s="444">
        <f t="shared" ca="1" si="142"/>
        <v>-983146571.31625128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-983146571.31625128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-4096444.0471510468</v>
      </c>
      <c r="L2215" s="444">
        <f t="shared" ca="1" si="142"/>
        <v>-987243015.36340237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-987243015.36340237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-4113512.5640141768</v>
      </c>
      <c r="L2216" s="444">
        <f t="shared" ca="1" si="142"/>
        <v>-991356527.92741656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-991356527.92741656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-4130652.1996975685</v>
      </c>
      <c r="L2217" s="444">
        <f t="shared" ca="1" si="142"/>
        <v>-995487180.12711418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-995487180.12711418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-4147863.2505296422</v>
      </c>
      <c r="L2218" s="444">
        <f t="shared" ca="1" si="142"/>
        <v>-999635043.37764382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-999635043.37764382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-4165146.0140735153</v>
      </c>
      <c r="L2219" s="444">
        <f t="shared" ca="1" si="142"/>
        <v>-1003800189.3917173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-1003800189.3917173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-4182500.7891321555</v>
      </c>
      <c r="L2220" s="444">
        <f t="shared" ca="1" si="142"/>
        <v>-1007982690.1808494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-1007982690.1808494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-4199927.8757535396</v>
      </c>
      <c r="L2221" s="444">
        <f t="shared" ca="1" si="142"/>
        <v>-1012182618.056603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-1012182618.056603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-4217427.5752358455</v>
      </c>
      <c r="L2222" s="444">
        <f t="shared" ca="1" si="142"/>
        <v>-1016400045.6318388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-1016400045.6318388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-4235000.1901326617</v>
      </c>
      <c r="L2223" s="444">
        <f t="shared" ca="1" si="142"/>
        <v>-1020635045.8219714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-1020635045.8219714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-4252646.024258215</v>
      </c>
      <c r="L2224" s="444">
        <f t="shared" ca="1" si="142"/>
        <v>-1024887691.8462297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-1024887691.8462297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-4270365.382692623</v>
      </c>
      <c r="L2225" s="444">
        <f t="shared" ca="1" si="142"/>
        <v>-1029158057.2289222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-1029158057.2289222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-4288158.5717871757</v>
      </c>
      <c r="L2226" s="444">
        <f t="shared" ca="1" si="142"/>
        <v>-1033446215.8007094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-1033446215.8007094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-4306025.899169622</v>
      </c>
      <c r="L2227" s="444">
        <f t="shared" ca="1" si="142"/>
        <v>-1037752241.6998789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-1037752241.6998789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-4323967.6737494953</v>
      </c>
      <c r="L2228" s="444">
        <f t="shared" ca="1" si="142"/>
        <v>-1042076209.3736284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-1042076209.3736284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-4341984.2057234524</v>
      </c>
      <c r="L2229" s="444">
        <f t="shared" ca="1" si="142"/>
        <v>-1046418193.5793518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-1046418193.5793518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-4360075.806580632</v>
      </c>
      <c r="L2230" s="444">
        <f t="shared" ca="1" si="142"/>
        <v>-1050778269.3859324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-1050778269.3859324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-4378242.7891080519</v>
      </c>
      <c r="L2231" s="444">
        <f t="shared" ca="1" si="142"/>
        <v>-1055156512.1750405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-1055156512.1750405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-4396485.4673960023</v>
      </c>
      <c r="L2232" s="444">
        <f t="shared" ca="1" si="142"/>
        <v>-1059552997.6424365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-1059552997.6424365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-4414804.1568434853</v>
      </c>
      <c r="L2233" s="444">
        <f t="shared" ca="1" si="142"/>
        <v>-1063967801.79928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-1063967801.79928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-4433199.1741636666</v>
      </c>
      <c r="L2234" s="444">
        <f t="shared" ca="1" si="142"/>
        <v>-1068401000.9734437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-1068401000.9734437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-4451670.837389349</v>
      </c>
      <c r="L2235" s="444">
        <f t="shared" ca="1" si="142"/>
        <v>-1072852671.8108331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-1072852671.8108331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-4470219.4658784708</v>
      </c>
      <c r="L2236" s="444">
        <f t="shared" ca="1" si="142"/>
        <v>-1077322891.2767115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-1077322891.2767115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-4488845.3803196307</v>
      </c>
      <c r="L2237" s="444">
        <f t="shared" ca="1" si="142"/>
        <v>-1081811736.6570311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-1081811736.6570311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-4507548.9027376296</v>
      </c>
      <c r="L2238" s="444">
        <f t="shared" ca="1" si="142"/>
        <v>-1086319285.5597687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-1086319285.5597687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-4526330.3564990358</v>
      </c>
      <c r="L2239" s="444">
        <f t="shared" ca="1" si="142"/>
        <v>-1090845615.9162676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-1090845615.9162676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-4545190.0663177818</v>
      </c>
      <c r="L2240" s="444">
        <f t="shared" ca="1" si="142"/>
        <v>-1095390805.9825854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-1095390805.9825854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-4564128.3582607722</v>
      </c>
      <c r="L2241" s="444">
        <f t="shared" ca="1" si="142"/>
        <v>-1099954934.3408463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-1099954934.3408463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-4583145.559753526</v>
      </c>
      <c r="L2242" s="444">
        <f t="shared" ca="1" si="142"/>
        <v>-1104538079.9005997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-1104538079.9005997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-4602241.9995858325</v>
      </c>
      <c r="L2243" s="444">
        <f t="shared" ca="1" si="142"/>
        <v>-1109140321.9001856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-1109140321.9001856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-4621418.0079174396</v>
      </c>
      <c r="L2244" s="444">
        <f t="shared" ca="1" si="142"/>
        <v>-1113761739.908103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-1113761739.908103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-4640673.9162837621</v>
      </c>
      <c r="L2245" s="444">
        <f t="shared" ca="1" si="142"/>
        <v>-1118402413.8243868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-1118402413.8243868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-4660010.0576016121</v>
      </c>
      <c r="L2246" s="444">
        <f t="shared" ca="1" si="142"/>
        <v>-1123062423.8819885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-1123062423.8819885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-4679426.7661749525</v>
      </c>
      <c r="L2247" s="444">
        <f t="shared" ca="1" si="142"/>
        <v>-1127741850.6481636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-1127741850.6481636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-4698924.3777006818</v>
      </c>
      <c r="L2248" s="444">
        <f t="shared" ca="1" si="142"/>
        <v>-1132440775.0258641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-1132440775.0258641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-4718503.229274434</v>
      </c>
      <c r="L2249" s="444">
        <f t="shared" ca="1" si="142"/>
        <v>-1137159278.2551386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-1137159278.2551386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-4738163.6593964109</v>
      </c>
      <c r="L2250" s="444">
        <f t="shared" ca="1" si="142"/>
        <v>-1141897441.914535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-1141897441.914535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-4757906.0079772295</v>
      </c>
      <c r="L2251" s="444">
        <f t="shared" ca="1" si="142"/>
        <v>-1146655347.9225123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-1146655347.9225123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-4777730.6163438009</v>
      </c>
      <c r="L2252" s="444">
        <f t="shared" ca="1" si="142"/>
        <v>-1151433078.538856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-1151433078.538856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-4797637.8272452336</v>
      </c>
      <c r="L2253" s="444">
        <f t="shared" ca="1" si="142"/>
        <v>-1156230716.3661013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-1156230716.3661013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-4817627.984858755</v>
      </c>
      <c r="L2254" s="444">
        <f t="shared" ca="1" si="142"/>
        <v>-1161048344.35096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-1161048344.35096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-4837701.4347956665</v>
      </c>
      <c r="L2255" s="444">
        <f t="shared" ca="1" si="142"/>
        <v>-1165886045.7857556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-1165886045.7857556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-4857858.5241073146</v>
      </c>
      <c r="L2256" s="444">
        <f t="shared" ca="1" si="142"/>
        <v>-1170743904.3098629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-1170743904.3098629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-4878099.6012910949</v>
      </c>
      <c r="L2257" s="444">
        <f t="shared" ca="1" si="142"/>
        <v>-1175622003.911154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-1175622003.911154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-4898425.0162964752</v>
      </c>
      <c r="L2258" s="444">
        <f t="shared" ca="1" si="142"/>
        <v>-1180520428.9274504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-1180520428.9274504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-4918835.120531043</v>
      </c>
      <c r="L2259" s="444">
        <f t="shared" ca="1" si="142"/>
        <v>-1185439264.0479815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-1185439264.0479815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-4939330.2668665899</v>
      </c>
      <c r="L2260" s="444">
        <f t="shared" ca="1" si="142"/>
        <v>-1190378594.3148482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-1190378594.3148482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-4959910.8096452011</v>
      </c>
      <c r="L2261" s="444">
        <f t="shared" ca="1" si="142"/>
        <v>-1195338505.1244934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-1195338505.1244934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-4980577.1046853885</v>
      </c>
      <c r="L2262" s="444">
        <f t="shared" ca="1" si="142"/>
        <v>-1200319082.2291787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-1200319082.2291787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-5001329.5092882439</v>
      </c>
      <c r="L2263" s="444">
        <f t="shared" ca="1" si="142"/>
        <v>-1205320411.738467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-1205320411.738467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-5022168.3822436128</v>
      </c>
      <c r="L2264" s="444">
        <f t="shared" ca="1" si="142"/>
        <v>-1210342580.1207106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-1210342580.1207106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-5043094.0838362938</v>
      </c>
      <c r="L2265" s="444">
        <f t="shared" ca="1" si="142"/>
        <v>-1215385674.2045469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-1215385674.2045469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-5064106.975852279</v>
      </c>
      <c r="L2266" s="444">
        <f t="shared" ca="1" si="142"/>
        <v>-1220449781.1803992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-1220449781.1803992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-5085207.4215849964</v>
      </c>
      <c r="L2267" s="444">
        <f t="shared" ca="1" si="142"/>
        <v>-1225534988.6019843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-1225534988.6019843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-5106395.785841601</v>
      </c>
      <c r="L2268" s="444">
        <f t="shared" ca="1" si="142"/>
        <v>-1230641384.387826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-1230641384.387826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-5127672.4349492751</v>
      </c>
      <c r="L2269" s="444">
        <f t="shared" ca="1" si="142"/>
        <v>-1235769056.8227751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-1235769056.8227751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-5149037.7367615625</v>
      </c>
      <c r="L2270" s="444">
        <f t="shared" ca="1" si="142"/>
        <v>-1240918094.5595367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-1240918094.5595367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-5170492.0606647357</v>
      </c>
      <c r="L2271" s="444">
        <f t="shared" ca="1" si="142"/>
        <v>-1246088586.6202013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-1246088586.6202013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-5192035.7775841719</v>
      </c>
      <c r="L2272" s="444">
        <f t="shared" ca="1" si="142"/>
        <v>-1251280622.3977854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-1251280622.3977854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-5213669.2599907722</v>
      </c>
      <c r="L2273" s="444">
        <f t="shared" ca="1" si="142"/>
        <v>-1256494291.6577761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-1256494291.6577761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-5235392.8819074007</v>
      </c>
      <c r="L2274" s="444">
        <f t="shared" ca="1" si="142"/>
        <v>-1261729684.5396836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-1261729684.5396836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-5257207.0189153478</v>
      </c>
      <c r="L2275" s="444">
        <f t="shared" ca="1" si="142"/>
        <v>-1266986891.558599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-1266986891.558599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-5279112.0481608286</v>
      </c>
      <c r="L2276" s="444">
        <f t="shared" ca="1" si="142"/>
        <v>-1272266003.6067598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-1272266003.6067598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-5301108.3483614987</v>
      </c>
      <c r="L2277" s="444">
        <f t="shared" ca="1" si="142"/>
        <v>-1277567111.9551213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-1277567111.9551213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-5323196.2998130051</v>
      </c>
      <c r="L2278" s="444">
        <f t="shared" ca="1" si="142"/>
        <v>-1282890308.2549343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-1282890308.2549343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-5345376.2843955597</v>
      </c>
      <c r="L2279" s="444">
        <f t="shared" ca="1" si="142"/>
        <v>-1288235684.5393298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-1288235684.5393298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-5367648.6855805404</v>
      </c>
      <c r="L2280" s="444">
        <f t="shared" ca="1" si="142"/>
        <v>-1293603333.2249103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-1293603333.2249103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-5390013.8884371258</v>
      </c>
      <c r="L2281" s="444">
        <f t="shared" ca="1" si="142"/>
        <v>-1298993347.1133473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-1298993347.1133473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-5412472.279638947</v>
      </c>
      <c r="L2282" s="444">
        <f t="shared" ca="1" si="142"/>
        <v>-1304405819.3929863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-1304405819.3929863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-5435024.2474707766</v>
      </c>
      <c r="L2283" s="444">
        <f t="shared" ca="1" si="142"/>
        <v>-1309840843.6404572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-1309840843.6404572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-5457670.1818352379</v>
      </c>
      <c r="L2284" s="444">
        <f t="shared" ca="1" si="142"/>
        <v>-1315298513.8222923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-1315298513.8222923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-5480410.4742595516</v>
      </c>
      <c r="L2285" s="444">
        <f t="shared" ca="1" si="142"/>
        <v>-1320778924.2965519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-1320778924.2965519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-5503245.5179022998</v>
      </c>
      <c r="L2286" s="444">
        <f t="shared" ca="1" si="142"/>
        <v>-1326282169.8144543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-1326282169.8144543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-5526175.7075602263</v>
      </c>
      <c r="L2287" s="444">
        <f t="shared" ca="1" si="142"/>
        <v>-1331808345.5220146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-1331808345.5220146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-5549201.439675061</v>
      </c>
      <c r="L2288" s="444">
        <f t="shared" ca="1" si="142"/>
        <v>-1337357546.9616897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-1337357546.9616897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-5572323.1123403739</v>
      </c>
      <c r="L2289" s="444">
        <f t="shared" ca="1" si="142"/>
        <v>-1342929870.0740302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-1342929870.0740302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-5595541.1253084587</v>
      </c>
      <c r="L2290" s="444">
        <f t="shared" ca="1" si="142"/>
        <v>-1348525411.1993387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-1348525411.1993387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-5618855.8799972441</v>
      </c>
      <c r="L2291" s="444">
        <f t="shared" ca="1" si="142"/>
        <v>-1354144267.0793359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-1354144267.0793359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-5642267.7794972332</v>
      </c>
      <c r="L2292" s="444">
        <f t="shared" ca="1" si="142"/>
        <v>-1359786534.8588331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-1359786534.8588331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-5665777.2285784706</v>
      </c>
      <c r="L2293" s="444">
        <f t="shared" ca="1" si="142"/>
        <v>-1365452312.0874116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-1365452312.0874116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-5689384.6336975489</v>
      </c>
      <c r="L2294" s="444">
        <f t="shared" ca="1" si="142"/>
        <v>-1371141696.7211092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-1371141696.7211092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-5713090.4030046212</v>
      </c>
      <c r="L2295" s="444">
        <f t="shared" ca="1" si="142"/>
        <v>-1376854787.1241138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-1376854787.1241138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-5736894.9463504739</v>
      </c>
      <c r="L2296" s="444">
        <f t="shared" ca="1" si="142"/>
        <v>-1382591682.0704644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-1382591682.0704644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-5760798.6752936011</v>
      </c>
      <c r="L2297" s="444">
        <f t="shared" ca="1" si="142"/>
        <v>-1388352480.7457581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-1388352480.7457581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-5784802.0031073252</v>
      </c>
      <c r="L2298" s="444">
        <f t="shared" ca="1" si="142"/>
        <v>-1394137282.7488654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-1394137282.7488654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-5808905.3447869392</v>
      </c>
      <c r="L2299" s="444">
        <f t="shared" ca="1" si="142"/>
        <v>-1399946188.0936522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-1399946188.0936522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-5833109.1170568839</v>
      </c>
      <c r="L2300" s="444">
        <f t="shared" ca="1" si="142"/>
        <v>-1405779297.2107091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-1405779297.2107091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-5857413.7383779548</v>
      </c>
      <c r="L2301" s="444">
        <f t="shared" ca="1" si="142"/>
        <v>-1411636710.9490871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-1411636710.9490871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-5881819.6289545298</v>
      </c>
      <c r="L2302" s="444">
        <f t="shared" ca="1" si="142"/>
        <v>-1417518530.5780416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-1417518530.5780416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-5906327.2107418394</v>
      </c>
      <c r="L2303" s="444">
        <f t="shared" ref="L2303:L2557" ca="1" si="147">I2303-J2303+K2303</f>
        <v>-1423424857.7887833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-1423424857.7887833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-5930936.9074532641</v>
      </c>
      <c r="L2304" s="444">
        <f t="shared" ca="1" si="147"/>
        <v>-1429355794.6962366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-1429355794.6962366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-5955649.1445676526</v>
      </c>
      <c r="L2305" s="444">
        <f t="shared" ca="1" si="147"/>
        <v>-1435311443.8408043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-1435311443.8408043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-5980464.3493366847</v>
      </c>
      <c r="L2306" s="444">
        <f t="shared" ca="1" si="147"/>
        <v>-1441291908.190141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-1441291908.190141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-6005382.9507922539</v>
      </c>
      <c r="L2307" s="444">
        <f t="shared" ca="1" si="147"/>
        <v>-1447297291.1409333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-1447297291.1409333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-6030405.3797538886</v>
      </c>
      <c r="L2308" s="444">
        <f t="shared" ca="1" si="147"/>
        <v>-1453327696.5206871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-1453327696.5206871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-6055532.0688361963</v>
      </c>
      <c r="L2309" s="444">
        <f t="shared" ca="1" si="147"/>
        <v>-1459383228.5895233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-1459383228.5895233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-6080763.4524563467</v>
      </c>
      <c r="L2310" s="444">
        <f t="shared" ca="1" si="147"/>
        <v>-1465463992.0419796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-1465463992.0419796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-6106099.9668415813</v>
      </c>
      <c r="L2311" s="444">
        <f t="shared" ca="1" si="147"/>
        <v>-1471570092.0088212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-1471570092.0088212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-6131542.0500367554</v>
      </c>
      <c r="L2312" s="444">
        <f t="shared" ca="1" si="147"/>
        <v>-1477701634.0588579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-1477701634.0588579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-6157090.1419119081</v>
      </c>
      <c r="L2313" s="444">
        <f t="shared" ca="1" si="147"/>
        <v>-1483858724.2007699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-1483858724.2007699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-6182744.6841698745</v>
      </c>
      <c r="L2314" s="444">
        <f t="shared" ca="1" si="147"/>
        <v>-1490041468.8849397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-1490041468.8849397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-6208506.1203539148</v>
      </c>
      <c r="L2315" s="444">
        <f t="shared" ca="1" si="147"/>
        <v>-1496249975.0052936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-1496249975.0052936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-6234374.8958553895</v>
      </c>
      <c r="L2316" s="444">
        <f t="shared" ca="1" si="147"/>
        <v>-1502484349.901149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-1502484349.901149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-6260351.4579214547</v>
      </c>
      <c r="L2317" s="444">
        <f t="shared" ca="1" si="147"/>
        <v>-1508744701.3590705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-1508744701.3590705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-6286436.2556627942</v>
      </c>
      <c r="L2318" s="444">
        <f t="shared" ca="1" si="147"/>
        <v>-1515031137.6147332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-1515031137.6147332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-6312629.7400613884</v>
      </c>
      <c r="L2319" s="444">
        <f t="shared" ca="1" si="147"/>
        <v>-1521343767.3547945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-1521343767.3547945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-6338932.3639783105</v>
      </c>
      <c r="L2320" s="444">
        <f t="shared" ca="1" si="147"/>
        <v>-1527682699.7187729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-1527682699.7187729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-6365344.5821615532</v>
      </c>
      <c r="L2321" s="444">
        <f t="shared" ca="1" si="147"/>
        <v>-1534048044.3009346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-1534048044.3009346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-6391866.8512538942</v>
      </c>
      <c r="L2322" s="444">
        <f t="shared" ca="1" si="147"/>
        <v>-1540439911.1521885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-1540439911.1521885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-6418499.6298007853</v>
      </c>
      <c r="L2323" s="444">
        <f t="shared" ca="1" si="147"/>
        <v>-1546858410.7819893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-1546858410.7819893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-6445243.3782582888</v>
      </c>
      <c r="L2324" s="444">
        <f t="shared" ca="1" si="147"/>
        <v>-1553303654.1602476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-1553303654.1602476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-6472098.5590010313</v>
      </c>
      <c r="L2325" s="444">
        <f t="shared" ca="1" si="147"/>
        <v>-1559775752.7192485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-1559775752.7192485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-6499065.6363302022</v>
      </c>
      <c r="L2326" s="444">
        <f t="shared" ca="1" si="147"/>
        <v>-1566274818.3555787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-1566274818.3555787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-6526145.0764815779</v>
      </c>
      <c r="L2327" s="444">
        <f t="shared" ca="1" si="147"/>
        <v>-1572800963.4320602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-1572800963.4320602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-6553337.3476335844</v>
      </c>
      <c r="L2328" s="444">
        <f t="shared" ca="1" si="147"/>
        <v>-1579354300.7796938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-1579354300.7796938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-6580642.9199153911</v>
      </c>
      <c r="L2329" s="444">
        <f t="shared" ca="1" si="147"/>
        <v>-1585934943.6996093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-1585934943.6996093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-6608062.2654150389</v>
      </c>
      <c r="L2330" s="444">
        <f t="shared" ca="1" si="147"/>
        <v>-1592543005.9650242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-1592543005.9650242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-6635595.858187601</v>
      </c>
      <c r="L2331" s="444">
        <f t="shared" ca="1" si="147"/>
        <v>-1599178601.8232119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-1599178601.8232119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-6663244.1742633833</v>
      </c>
      <c r="L2332" s="444">
        <f t="shared" ca="1" si="147"/>
        <v>-1605841845.9974754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-1605841845.9974754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-6691007.6916561471</v>
      </c>
      <c r="L2333" s="444">
        <f t="shared" ca="1" si="147"/>
        <v>-1612532853.6891315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-1612532853.6891315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-6718886.8903713813</v>
      </c>
      <c r="L2334" s="444">
        <f t="shared" ca="1" si="147"/>
        <v>-1619251740.5795028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-1619251740.5795028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-6746882.2524145953</v>
      </c>
      <c r="L2335" s="444">
        <f t="shared" ca="1" si="147"/>
        <v>-1625998622.8319175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-1625998622.8319175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-6774994.2617996559</v>
      </c>
      <c r="L2336" s="444">
        <f t="shared" ca="1" si="147"/>
        <v>-1632773617.0937171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-1632773617.0937171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-6803223.4045571545</v>
      </c>
      <c r="L2337" s="444">
        <f t="shared" ca="1" si="147"/>
        <v>-1639576840.4982743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-1639576840.4982743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-6831570.1687428094</v>
      </c>
      <c r="L2338" s="444">
        <f t="shared" ca="1" si="147"/>
        <v>-1646408410.6670172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-1646408410.6670172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-6860035.0444459049</v>
      </c>
      <c r="L2339" s="444">
        <f t="shared" ca="1" si="147"/>
        <v>-1653268445.7114632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-1653268445.7114632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-6888618.5237977635</v>
      </c>
      <c r="L2340" s="444">
        <f t="shared" ca="1" si="147"/>
        <v>-1660157064.235261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-1660157064.235261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-6917321.1009802539</v>
      </c>
      <c r="L2341" s="444">
        <f t="shared" ca="1" si="147"/>
        <v>-1667074385.3362412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-1667074385.3362412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-6946143.2722343383</v>
      </c>
      <c r="L2342" s="444">
        <f t="shared" ca="1" si="147"/>
        <v>-1674020528.6084757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-1674020528.6084757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-6975085.5358686484</v>
      </c>
      <c r="L2343" s="444">
        <f t="shared" ca="1" si="147"/>
        <v>-1680995614.1443443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-1680995614.1443443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-7004148.3922680998</v>
      </c>
      <c r="L2344" s="444">
        <f t="shared" ca="1" si="147"/>
        <v>-1687999762.5366125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-1687999762.5366125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-7033332.3439025516</v>
      </c>
      <c r="L2345" s="444">
        <f t="shared" ca="1" si="147"/>
        <v>-1695033094.8805151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-1695033094.8805151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-7062637.8953354796</v>
      </c>
      <c r="L2346" s="444">
        <f t="shared" ca="1" si="147"/>
        <v>-1702095732.7758505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-1702095732.7758505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-7092065.5532327099</v>
      </c>
      <c r="L2347" s="444">
        <f t="shared" ca="1" si="147"/>
        <v>-1709187798.3290832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-1709187798.3290832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-7121615.8263711799</v>
      </c>
      <c r="L2348" s="444">
        <f t="shared" ca="1" si="147"/>
        <v>-1716309414.1554544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-1716309414.1554544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-7151289.2256477261</v>
      </c>
      <c r="L2349" s="444">
        <f t="shared" ca="1" si="147"/>
        <v>-1723460703.3811021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-1723460703.3811021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-7181086.2640879257</v>
      </c>
      <c r="L2350" s="444">
        <f t="shared" ca="1" si="147"/>
        <v>-1730641789.64519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-1730641789.64519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-7211007.4568549572</v>
      </c>
      <c r="L2351" s="444">
        <f t="shared" ca="1" si="147"/>
        <v>-1737852797.1020451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-1737852797.1020451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-7241053.3212585207</v>
      </c>
      <c r="L2352" s="444">
        <f t="shared" ca="1" si="147"/>
        <v>-1745093850.4233036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-1745093850.4233036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-7271224.3767637648</v>
      </c>
      <c r="L2353" s="444">
        <f t="shared" ca="1" si="147"/>
        <v>-1752365074.8000674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-1752365074.8000674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-7301521.1450002808</v>
      </c>
      <c r="L2354" s="444">
        <f t="shared" ca="1" si="147"/>
        <v>-1759666595.9450676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-1759666595.9450676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-7331944.1497711148</v>
      </c>
      <c r="L2355" s="444">
        <f t="shared" ca="1" si="147"/>
        <v>-1766998540.0948389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-1766998540.0948389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-7362493.9170618281</v>
      </c>
      <c r="L2356" s="444">
        <f t="shared" ca="1" si="147"/>
        <v>-1774361034.0119007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-1774361034.0119007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-7393170.975049586</v>
      </c>
      <c r="L2357" s="444">
        <f t="shared" ca="1" si="147"/>
        <v>-1781754204.9869502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-1781754204.9869502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-7423975.8541122926</v>
      </c>
      <c r="L2358" s="444">
        <f t="shared" ca="1" si="147"/>
        <v>-1789178180.8410625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-1789178180.8410625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-7454909.0868377592</v>
      </c>
      <c r="L2359" s="444">
        <f t="shared" ca="1" si="147"/>
        <v>-1796633089.9279003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-1796633089.9279003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-7485971.2080329182</v>
      </c>
      <c r="L2360" s="444">
        <f t="shared" ca="1" si="147"/>
        <v>-1804119061.1359332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-1804119061.1359332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-7517162.7547330549</v>
      </c>
      <c r="L2361" s="444">
        <f t="shared" ca="1" si="147"/>
        <v>-1811636223.8906662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-1811636223.8906662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-7548484.2662111092</v>
      </c>
      <c r="L2362" s="444">
        <f t="shared" ca="1" si="147"/>
        <v>-1819184708.1568773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-1819184708.1568773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-7579936.2839869885</v>
      </c>
      <c r="L2363" s="444">
        <f t="shared" ca="1" si="147"/>
        <v>-1826764644.4408643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-1826764644.4408643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-7611519.3518369347</v>
      </c>
      <c r="L2364" s="444">
        <f t="shared" ca="1" si="147"/>
        <v>-1834376163.7927012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-1834376163.7927012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-7643234.0158029217</v>
      </c>
      <c r="L2365" s="444">
        <f t="shared" ca="1" si="147"/>
        <v>-1842019397.8085041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-1842019397.8085041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-7675080.8242021007</v>
      </c>
      <c r="L2366" s="444">
        <f t="shared" ca="1" si="147"/>
        <v>-1849694478.6327062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-1849694478.6327062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-7707060.3276362754</v>
      </c>
      <c r="L2367" s="444">
        <f t="shared" ca="1" si="147"/>
        <v>-1857401538.9603424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-1857401538.9603424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-7739173.0790014267</v>
      </c>
      <c r="L2368" s="444">
        <f t="shared" ca="1" si="147"/>
        <v>-1865140712.0393438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-1865140712.0393438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-7771419.6334972661</v>
      </c>
      <c r="L2369" s="444">
        <f t="shared" ca="1" si="147"/>
        <v>-1872912131.6728411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-1872912131.6728411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-7803800.5486368388</v>
      </c>
      <c r="L2370" s="444">
        <f t="shared" ca="1" si="147"/>
        <v>-1880715932.221478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-1880715932.221478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-7836316.384256158</v>
      </c>
      <c r="L2371" s="444">
        <f t="shared" ca="1" si="147"/>
        <v>-1888552248.6057341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-1888552248.6057341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-7868967.7025238909</v>
      </c>
      <c r="L2372" s="444">
        <f t="shared" ca="1" si="147"/>
        <v>-1896421216.3082581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-1896421216.3082581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-7901755.0679510748</v>
      </c>
      <c r="L2373" s="444">
        <f t="shared" ca="1" si="147"/>
        <v>-1904322971.376209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-1904322971.376209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-7934679.0474008704</v>
      </c>
      <c r="L2374" s="444">
        <f t="shared" ca="1" si="147"/>
        <v>-1912257650.42361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-1912257650.42361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-7967740.2100983746</v>
      </c>
      <c r="L2375" s="444">
        <f t="shared" ca="1" si="147"/>
        <v>-1920225390.6337082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-1920225390.6337082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-8000939.1276404513</v>
      </c>
      <c r="L2376" s="444">
        <f t="shared" ca="1" si="147"/>
        <v>-1928226329.7613487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-1928226329.7613487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-8034276.3740056194</v>
      </c>
      <c r="L2377" s="444">
        <f t="shared" ca="1" si="147"/>
        <v>-1936260606.1353543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-1936260606.1353543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-8067752.5255639758</v>
      </c>
      <c r="L2378" s="444">
        <f t="shared" ca="1" si="147"/>
        <v>-1944328358.6609182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-1944328358.6609182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-8101368.16108716</v>
      </c>
      <c r="L2379" s="444">
        <f t="shared" ca="1" si="147"/>
        <v>-1952429726.8220055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-1952429726.8220055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-8135123.861758356</v>
      </c>
      <c r="L2380" s="444">
        <f t="shared" ca="1" si="147"/>
        <v>-1960564850.683764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-1960564850.683764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-8169020.2111823494</v>
      </c>
      <c r="L2381" s="444">
        <f t="shared" ca="1" si="147"/>
        <v>-1968733870.8949463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-1968733870.8949463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-8203057.795395609</v>
      </c>
      <c r="L2382" s="444">
        <f t="shared" ca="1" si="147"/>
        <v>-1976936928.6903419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-1976936928.6903419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-8237237.2028764235</v>
      </c>
      <c r="L2383" s="444">
        <f t="shared" ca="1" si="147"/>
        <v>-1985174165.8932183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-1985174165.8932183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-8271559.024555075</v>
      </c>
      <c r="L2384" s="444">
        <f t="shared" ca="1" si="147"/>
        <v>-1993445724.9177732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-1993445724.9177732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-8306023.8538240548</v>
      </c>
      <c r="L2385" s="444">
        <f t="shared" ca="1" si="147"/>
        <v>-2001751748.7715974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-2001751748.7715974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-8340632.286548323</v>
      </c>
      <c r="L2386" s="444">
        <f t="shared" ca="1" si="147"/>
        <v>-2010092381.0581458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-2010092381.0581458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-8375384.9210756086</v>
      </c>
      <c r="L2387" s="444">
        <f t="shared" ca="1" si="147"/>
        <v>-2018467765.9792213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-2018467765.9792213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-8410282.3582467567</v>
      </c>
      <c r="L2388" s="444">
        <f t="shared" ca="1" si="147"/>
        <v>-2026878048.3374681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-2026878048.3374681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-8445325.2014061175</v>
      </c>
      <c r="L2389" s="444">
        <f t="shared" ca="1" si="147"/>
        <v>-2035323373.5388741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-2035323373.5388741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-8480514.0564119741</v>
      </c>
      <c r="L2390" s="444">
        <f t="shared" ca="1" si="147"/>
        <v>-2043803887.5952861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-2043803887.5952861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-8515849.5316470247</v>
      </c>
      <c r="L2391" s="444">
        <f t="shared" ca="1" si="147"/>
        <v>-2052319737.1269331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-2052319737.1269331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-8551332.2380288877</v>
      </c>
      <c r="L2392" s="444">
        <f t="shared" ca="1" si="147"/>
        <v>-2060871069.3649621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-2060871069.3649621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-8586962.7890206762</v>
      </c>
      <c r="L2393" s="444">
        <f t="shared" ca="1" si="147"/>
        <v>-2069458032.1539829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-2069458032.1539829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-8622741.8006415945</v>
      </c>
      <c r="L2394" s="444">
        <f t="shared" ca="1" si="147"/>
        <v>-2078080773.9546244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-2078080773.9546244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-8658669.8914776016</v>
      </c>
      <c r="L2395" s="444">
        <f t="shared" ca="1" si="147"/>
        <v>-2086739443.846102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-2086739443.846102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-8694747.6826920919</v>
      </c>
      <c r="L2396" s="444">
        <f t="shared" ca="1" si="147"/>
        <v>-2095434191.5287941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-2095434191.5287941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-8730975.7980366424</v>
      </c>
      <c r="L2397" s="444">
        <f t="shared" ca="1" si="147"/>
        <v>-2104165167.3268306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-2104165167.3268306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-8767354.8638617937</v>
      </c>
      <c r="L2398" s="444">
        <f t="shared" ca="1" si="147"/>
        <v>-2112932522.1906924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-2112932522.1906924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-8803885.5091278851</v>
      </c>
      <c r="L2399" s="444">
        <f t="shared" ca="1" si="147"/>
        <v>-2121736407.6998203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-2121736407.6998203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-8840568.3654159177</v>
      </c>
      <c r="L2400" s="444">
        <f t="shared" ca="1" si="147"/>
        <v>-2130576976.0652361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-2130576976.0652361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-8877404.0669384841</v>
      </c>
      <c r="L2401" s="444">
        <f t="shared" ca="1" si="147"/>
        <v>-2139454380.1321745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-2139454380.1321745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-8914393.2505507264</v>
      </c>
      <c r="L2402" s="444">
        <f t="shared" ca="1" si="147"/>
        <v>-2148368773.3827252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-2148368773.3827252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-8951536.5557613559</v>
      </c>
      <c r="L2403" s="444">
        <f t="shared" ca="1" si="147"/>
        <v>-2157320309.9384866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-2157320309.9384866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-8988834.6247436944</v>
      </c>
      <c r="L2404" s="444">
        <f t="shared" ca="1" si="147"/>
        <v>-2166309144.56323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-2166309144.56323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-9026288.102346791</v>
      </c>
      <c r="L2405" s="444">
        <f t="shared" ca="1" si="147"/>
        <v>-2175335432.6655769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-2175335432.6655769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-9063897.6361065712</v>
      </c>
      <c r="L2406" s="444">
        <f t="shared" ca="1" si="147"/>
        <v>-2184399330.3016834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-2184399330.3016834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-9101663.8762570135</v>
      </c>
      <c r="L2407" s="444">
        <f t="shared" ca="1" si="147"/>
        <v>-2193500994.1779404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-2193500994.1779404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-9139587.4757414181</v>
      </c>
      <c r="L2408" s="444">
        <f t="shared" ca="1" si="147"/>
        <v>-2202640581.6536818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-2202640581.6536818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-9177669.0902236737</v>
      </c>
      <c r="L2409" s="444">
        <f t="shared" ca="1" si="147"/>
        <v>-2211818250.7439055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-2211818250.7439055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-9215909.3780996054</v>
      </c>
      <c r="L2410" s="444">
        <f t="shared" ca="1" si="147"/>
        <v>-2221034160.122005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-2221034160.122005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-9254309.0005083531</v>
      </c>
      <c r="L2411" s="444">
        <f t="shared" ca="1" si="147"/>
        <v>-2230288469.1225133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-2230288469.1225133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-9292868.6213438045</v>
      </c>
      <c r="L2412" s="444">
        <f t="shared" ca="1" si="147"/>
        <v>-2239581337.7438569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-2239581337.7438569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-9331588.9072660711</v>
      </c>
      <c r="L2413" s="444">
        <f t="shared" ca="1" si="147"/>
        <v>-2248912926.651123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-2248912926.651123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-9370470.527713012</v>
      </c>
      <c r="L2414" s="444">
        <f t="shared" ca="1" si="147"/>
        <v>-2258283397.1788359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-2258283397.1788359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-9409514.1549118161</v>
      </c>
      <c r="L2415" s="444">
        <f t="shared" ca="1" si="147"/>
        <v>-2267692911.3337479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-2267692911.3337479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-9448720.4638906159</v>
      </c>
      <c r="L2416" s="444">
        <f t="shared" ca="1" si="147"/>
        <v>-2277141631.7976384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-2277141631.7976384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-9488090.1324901599</v>
      </c>
      <c r="L2417" s="444">
        <f t="shared" ca="1" si="147"/>
        <v>-2286629721.9301286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-2286629721.9301286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-9527623.8413755354</v>
      </c>
      <c r="L2418" s="444">
        <f t="shared" ca="1" si="147"/>
        <v>-2296157345.7715039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-2296157345.7715039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-9567322.2740479335</v>
      </c>
      <c r="L2419" s="444">
        <f t="shared" ca="1" si="147"/>
        <v>-2305724668.0455518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-2305724668.0455518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-9607186.1168564651</v>
      </c>
      <c r="L2420" s="444">
        <f t="shared" ca="1" si="147"/>
        <v>-2315331854.1624084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-2315331854.1624084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-9647216.0590100344</v>
      </c>
      <c r="L2421" s="444">
        <f t="shared" ca="1" si="147"/>
        <v>-2324979070.2214184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-2324979070.2214184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-9687412.7925892435</v>
      </c>
      <c r="L2422" s="444">
        <f t="shared" ca="1" si="147"/>
        <v>-2334666483.0140076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-2334666483.0140076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-9727777.0125583652</v>
      </c>
      <c r="L2423" s="444">
        <f t="shared" ca="1" si="147"/>
        <v>-2344394260.026566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-2344394260.026566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-9768309.4167773575</v>
      </c>
      <c r="L2424" s="444">
        <f t="shared" ca="1" si="147"/>
        <v>-2354162569.4433432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-2354162569.4433432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-9809010.7060139291</v>
      </c>
      <c r="L2425" s="444">
        <f t="shared" ca="1" si="147"/>
        <v>-2363971580.1493573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-2363971580.1493573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-9849881.5839556549</v>
      </c>
      <c r="L2426" s="444">
        <f t="shared" ca="1" si="147"/>
        <v>-2373821461.7333131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-2373821461.7333131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-9890922.7572221383</v>
      </c>
      <c r="L2427" s="444">
        <f t="shared" ca="1" si="147"/>
        <v>-2383712384.4905353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-2383712384.4905353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-9932134.9353772309</v>
      </c>
      <c r="L2428" s="444">
        <f t="shared" ca="1" si="147"/>
        <v>-2393644519.4259124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-2393644519.4259124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-9973518.8309413008</v>
      </c>
      <c r="L2429" s="444">
        <f t="shared" ca="1" si="147"/>
        <v>-2403618038.2568536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-2403618038.2568536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-10015075.159403557</v>
      </c>
      <c r="L2430" s="444">
        <f t="shared" ca="1" si="147"/>
        <v>-2413633113.4162569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-2413633113.4162569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-10056804.639234403</v>
      </c>
      <c r="L2431" s="444">
        <f t="shared" ca="1" si="147"/>
        <v>-2423689918.0554914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-2423689918.0554914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-10098707.991897881</v>
      </c>
      <c r="L2432" s="444">
        <f t="shared" ca="1" si="147"/>
        <v>-2433788626.0473895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-2433788626.0473895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-10140785.941864124</v>
      </c>
      <c r="L2433" s="444">
        <f t="shared" ca="1" si="147"/>
        <v>-2443929411.9892535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-2443929411.9892535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-10183039.216621889</v>
      </c>
      <c r="L2434" s="444">
        <f t="shared" ca="1" si="147"/>
        <v>-2454112451.2058754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-2454112451.2058754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-10225468.546691148</v>
      </c>
      <c r="L2435" s="444">
        <f t="shared" ca="1" si="147"/>
        <v>-2464337919.7525663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-2464337919.7525663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-10268074.665635694</v>
      </c>
      <c r="L2436" s="444">
        <f t="shared" ca="1" si="147"/>
        <v>-2474605994.4182019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-2474605994.4182019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-10310858.310075842</v>
      </c>
      <c r="L2437" s="444">
        <f t="shared" ca="1" si="147"/>
        <v>-2484916852.7282777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-2484916852.7282777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-10353820.219701156</v>
      </c>
      <c r="L2438" s="444">
        <f t="shared" ca="1" si="147"/>
        <v>-2495270672.947979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-2495270672.947979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-10396961.137283245</v>
      </c>
      <c r="L2439" s="444">
        <f t="shared" ca="1" si="147"/>
        <v>-2505667634.0852623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-2505667634.0852623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-10440281.808688592</v>
      </c>
      <c r="L2440" s="444">
        <f t="shared" ca="1" si="147"/>
        <v>-2516107915.8939509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-2516107915.8939509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-10483782.982891463</v>
      </c>
      <c r="L2441" s="444">
        <f t="shared" ca="1" si="147"/>
        <v>-2526591698.8768425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-2526591698.8768425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-10527465.411986843</v>
      </c>
      <c r="L2442" s="444">
        <f t="shared" ca="1" si="147"/>
        <v>-2537119164.2888293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-2537119164.2888293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-10571329.851203455</v>
      </c>
      <c r="L2443" s="444">
        <f t="shared" ca="1" si="147"/>
        <v>-2547690494.1400328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-2547690494.1400328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-10615377.058916803</v>
      </c>
      <c r="L2444" s="444">
        <f t="shared" ca="1" si="147"/>
        <v>-2558305871.1989493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-2558305871.1989493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-10659607.79666229</v>
      </c>
      <c r="L2445" s="444">
        <f t="shared" ca="1" si="147"/>
        <v>-2568965478.9956117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-2568965478.9956117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-10704022.829148382</v>
      </c>
      <c r="L2446" s="444">
        <f t="shared" ca="1" si="147"/>
        <v>-2579669501.82476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-2579669501.82476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-10748622.924269833</v>
      </c>
      <c r="L2447" s="444">
        <f t="shared" ca="1" si="147"/>
        <v>-2590418124.7490296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-2590418124.7490296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-10793408.853120957</v>
      </c>
      <c r="L2448" s="444">
        <f t="shared" ca="1" si="147"/>
        <v>-2601211533.6021504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-2601211533.6021504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-10838381.39000896</v>
      </c>
      <c r="L2449" s="444">
        <f t="shared" ca="1" si="147"/>
        <v>-2612049914.9921594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-2612049914.9921594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-10883541.312467331</v>
      </c>
      <c r="L2450" s="444">
        <f t="shared" ca="1" si="147"/>
        <v>-2622933456.3046265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-2622933456.3046265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-10928889.401269278</v>
      </c>
      <c r="L2451" s="444">
        <f t="shared" ca="1" si="147"/>
        <v>-2633862345.7058959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-2633862345.7058959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-10974426.440441232</v>
      </c>
      <c r="L2452" s="444">
        <f t="shared" ca="1" si="147"/>
        <v>-2644836772.146337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-2644836772.146337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-11020153.217276404</v>
      </c>
      <c r="L2453" s="444">
        <f t="shared" ca="1" si="147"/>
        <v>-2655856925.3636136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-2655856925.3636136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-11066070.522348389</v>
      </c>
      <c r="L2454" s="444">
        <f t="shared" ca="1" si="147"/>
        <v>-2666922995.885962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-2666922995.885962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-11112179.149524841</v>
      </c>
      <c r="L2455" s="444">
        <f t="shared" ca="1" si="147"/>
        <v>-2678035175.0354867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-2678035175.0354867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-11158479.895981194</v>
      </c>
      <c r="L2456" s="444">
        <f t="shared" ca="1" si="147"/>
        <v>-2689193654.931468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-2689193654.931468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-11204973.562214449</v>
      </c>
      <c r="L2457" s="444">
        <f t="shared" ca="1" si="147"/>
        <v>-2700398628.4936824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-2700398628.4936824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-11251660.95205701</v>
      </c>
      <c r="L2458" s="444">
        <f t="shared" ca="1" si="147"/>
        <v>-2711650289.4457393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-2711650289.4457393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-11298542.872690581</v>
      </c>
      <c r="L2459" s="444">
        <f t="shared" ca="1" si="147"/>
        <v>-2722948832.3184299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-2722948832.3184299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-11345620.134660125</v>
      </c>
      <c r="L2460" s="444">
        <f t="shared" ca="1" si="147"/>
        <v>-2734294452.4530902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-2734294452.4530902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-11392893.551887875</v>
      </c>
      <c r="L2461" s="444">
        <f t="shared" ca="1" si="147"/>
        <v>-2745687346.0049782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-2745687346.0049782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-11440363.941687409</v>
      </c>
      <c r="L2462" s="444">
        <f t="shared" ca="1" si="147"/>
        <v>-2757127709.9466658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-2757127709.9466658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-11488032.124777773</v>
      </c>
      <c r="L2463" s="444">
        <f t="shared" ca="1" si="147"/>
        <v>-2768615742.0714436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-2768615742.0714436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-11535898.925297681</v>
      </c>
      <c r="L2464" s="444">
        <f t="shared" ca="1" si="147"/>
        <v>-2780151640.9967413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-2780151640.9967413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-11583965.170819756</v>
      </c>
      <c r="L2465" s="444">
        <f t="shared" ca="1" si="147"/>
        <v>-2791735606.1675611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-2791735606.1675611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-11632231.692364838</v>
      </c>
      <c r="L2466" s="444">
        <f t="shared" ca="1" si="147"/>
        <v>-2803367837.8599257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-2803367837.8599257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-11680699.324416358</v>
      </c>
      <c r="L2467" s="444">
        <f t="shared" ca="1" si="147"/>
        <v>-2815048537.1843419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-2815048537.1843419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-11729368.904934758</v>
      </c>
      <c r="L2468" s="444">
        <f t="shared" ca="1" si="147"/>
        <v>-2826777906.0892768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-2826777906.0892768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-11778241.275371987</v>
      </c>
      <c r="L2469" s="444">
        <f t="shared" ca="1" si="147"/>
        <v>-2838556147.3646488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-2838556147.3646488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-11827317.280686036</v>
      </c>
      <c r="L2470" s="444">
        <f t="shared" ca="1" si="147"/>
        <v>-2850383464.6453347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-2850383464.6453347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-11876597.769355562</v>
      </c>
      <c r="L2471" s="444">
        <f t="shared" ca="1" si="147"/>
        <v>-2862260062.4146905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-2862260062.4146905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-11926083.593394544</v>
      </c>
      <c r="L2472" s="444">
        <f t="shared" ca="1" si="147"/>
        <v>-2874186146.0080853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-2874186146.0080853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-11975775.608367022</v>
      </c>
      <c r="L2473" s="444">
        <f t="shared" ca="1" si="147"/>
        <v>-2886161921.6164522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-2886161921.6164522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-12025674.673401885</v>
      </c>
      <c r="L2474" s="444">
        <f t="shared" ca="1" si="147"/>
        <v>-2898187596.289854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-2898187596.289854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-12075781.651207725</v>
      </c>
      <c r="L2475" s="444">
        <f t="shared" ca="1" si="147"/>
        <v>-2910263377.941062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-2910263377.941062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-12126097.408087758</v>
      </c>
      <c r="L2476" s="444">
        <f t="shared" ca="1" si="147"/>
        <v>-2922389475.3491497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-2922389475.3491497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-12176622.813954791</v>
      </c>
      <c r="L2477" s="444">
        <f t="shared" ca="1" si="147"/>
        <v>-2934566098.1631045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-2934566098.1631045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-12227358.742346268</v>
      </c>
      <c r="L2478" s="444">
        <f t="shared" ca="1" si="147"/>
        <v>-2946793456.9054508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-2946793456.9054508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-12278306.070439378</v>
      </c>
      <c r="L2479" s="444">
        <f t="shared" ca="1" si="147"/>
        <v>-2959071762.9758902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-2959071762.9758902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-12329465.679066209</v>
      </c>
      <c r="L2480" s="444">
        <f t="shared" ca="1" si="147"/>
        <v>-2971401228.6549563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-2971401228.6549563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-12380838.452728985</v>
      </c>
      <c r="L2481" s="444">
        <f t="shared" ca="1" si="147"/>
        <v>-2983782067.1076851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-2983782067.1076851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-12432425.279615354</v>
      </c>
      <c r="L2482" s="444">
        <f t="shared" ca="1" si="147"/>
        <v>-2996214492.3873005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-2996214492.3873005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-12484227.051613752</v>
      </c>
      <c r="L2483" s="444">
        <f t="shared" ca="1" si="147"/>
        <v>-3008698719.4389143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-3008698719.4389143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-12536244.66432881</v>
      </c>
      <c r="L2484" s="444">
        <f t="shared" ca="1" si="147"/>
        <v>-3021234964.1032429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-3021234964.1032429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-12588479.017096845</v>
      </c>
      <c r="L2485" s="444">
        <f t="shared" ca="1" si="147"/>
        <v>-3033823443.1203399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-3033823443.1203399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-12640931.013001416</v>
      </c>
      <c r="L2486" s="444">
        <f t="shared" ca="1" si="147"/>
        <v>-3046464374.1333413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-3046464374.1333413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-12693601.558888922</v>
      </c>
      <c r="L2487" s="444">
        <f t="shared" ca="1" si="147"/>
        <v>-3059157975.6922302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-3059157975.6922302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-12746491.565384293</v>
      </c>
      <c r="L2488" s="444">
        <f t="shared" ca="1" si="147"/>
        <v>-3071904467.2576146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-3071904467.2576146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-12799601.946906727</v>
      </c>
      <c r="L2489" s="444">
        <f t="shared" ca="1" si="147"/>
        <v>-3084704069.2045212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-3084704069.2045212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-12852933.621685505</v>
      </c>
      <c r="L2490" s="444">
        <f t="shared" ca="1" si="147"/>
        <v>-3097557002.8262067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-3097557002.8262067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-12906487.511775861</v>
      </c>
      <c r="L2491" s="444">
        <f t="shared" ca="1" si="147"/>
        <v>-3110463490.3379827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-3110463490.3379827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-12960264.543074928</v>
      </c>
      <c r="L2492" s="444">
        <f t="shared" ca="1" si="147"/>
        <v>-3123423754.8810577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-3123423754.8810577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-13014265.64533774</v>
      </c>
      <c r="L2493" s="444">
        <f t="shared" ca="1" si="147"/>
        <v>-3136438020.5263953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-3136438020.5263953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-13068491.752193313</v>
      </c>
      <c r="L2494" s="444">
        <f t="shared" ca="1" si="147"/>
        <v>-3149506512.2785888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-3149506512.2785888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-13122943.801160786</v>
      </c>
      <c r="L2495" s="444">
        <f t="shared" ca="1" si="147"/>
        <v>-3162629456.0797496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-3162629456.0797496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-13177622.733665623</v>
      </c>
      <c r="L2496" s="444">
        <f t="shared" ca="1" si="147"/>
        <v>-3175807078.8134151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-3175807078.8134151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-13232529.495055895</v>
      </c>
      <c r="L2497" s="444">
        <f t="shared" ca="1" si="147"/>
        <v>-3189039608.3084707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-3189039608.3084707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-13287665.034618627</v>
      </c>
      <c r="L2498" s="444">
        <f t="shared" ca="1" si="147"/>
        <v>-3202327273.3430896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-3202327273.3430896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-13343030.305596206</v>
      </c>
      <c r="L2499" s="444">
        <f t="shared" ca="1" si="147"/>
        <v>-3215670303.6486859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-3215670303.6486859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-13398626.265202858</v>
      </c>
      <c r="L2500" s="444">
        <f t="shared" ca="1" si="147"/>
        <v>-3229068929.9138889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-3229068929.9138889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-13454453.874641204</v>
      </c>
      <c r="L2501" s="444">
        <f t="shared" ca="1" si="147"/>
        <v>-3242523383.7885303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-3242523383.7885303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-13510514.099118875</v>
      </c>
      <c r="L2502" s="444">
        <f t="shared" ca="1" si="147"/>
        <v>-3256033897.8876491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-3256033897.8876491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-13566807.907865204</v>
      </c>
      <c r="L2503" s="444">
        <f t="shared" ca="1" si="147"/>
        <v>-3269600705.7955141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-3269600705.7955141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-13623336.274147974</v>
      </c>
      <c r="L2504" s="444">
        <f t="shared" ca="1" si="147"/>
        <v>-3283224042.0696621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-3283224042.0696621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-13680100.175290259</v>
      </c>
      <c r="L2505" s="444">
        <f t="shared" ca="1" si="147"/>
        <v>-3296904142.2449522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-3296904142.2449522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-13737100.592687301</v>
      </c>
      <c r="L2506" s="444">
        <f t="shared" ca="1" si="147"/>
        <v>-3310641242.8376393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-3310641242.8376393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-13794338.511823498</v>
      </c>
      <c r="L2507" s="444">
        <f t="shared" ca="1" si="147"/>
        <v>-3324435581.349463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-3324435581.349463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-13851814.922289429</v>
      </c>
      <c r="L2508" s="444">
        <f t="shared" ca="1" si="147"/>
        <v>-3338287396.2717524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-3338287396.2717524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-13909530.817798968</v>
      </c>
      <c r="L2509" s="444">
        <f t="shared" ca="1" si="147"/>
        <v>-3352196927.0895514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-3352196927.0895514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-13967487.196206462</v>
      </c>
      <c r="L2510" s="444">
        <f t="shared" ca="1" si="147"/>
        <v>-3366164414.285758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-3366164414.285758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-14025685.05952399</v>
      </c>
      <c r="L2511" s="444">
        <f t="shared" ca="1" si="147"/>
        <v>-3380190099.3452821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-3380190099.3452821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-14084125.413938677</v>
      </c>
      <c r="L2512" s="444">
        <f t="shared" ca="1" si="147"/>
        <v>-3394274224.7592206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-3394274224.7592206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-14142809.269830085</v>
      </c>
      <c r="L2513" s="444">
        <f t="shared" ca="1" si="147"/>
        <v>-3408417034.0290508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-3408417034.0290508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-14201737.641787713</v>
      </c>
      <c r="L2514" s="444">
        <f t="shared" ca="1" si="147"/>
        <v>-3422618771.6708384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-3422618771.6708384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-14260911.548628492</v>
      </c>
      <c r="L2515" s="444">
        <f t="shared" ca="1" si="147"/>
        <v>-3436879683.2194667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-3436879683.2194667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-14320332.013414444</v>
      </c>
      <c r="L2516" s="444">
        <f t="shared" ca="1" si="147"/>
        <v>-3451200015.2328811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-3451200015.2328811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-14380000.063470339</v>
      </c>
      <c r="L2517" s="444">
        <f t="shared" ca="1" si="147"/>
        <v>-3465580015.2963514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-3465580015.2963514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-14439916.730401462</v>
      </c>
      <c r="L2518" s="444">
        <f t="shared" ca="1" si="147"/>
        <v>-3480019932.0267529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-3480019932.0267529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-14500083.050111469</v>
      </c>
      <c r="L2519" s="444">
        <f t="shared" ca="1" si="147"/>
        <v>-3494520015.0768642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-3494520015.0768642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-14560500.062820267</v>
      </c>
      <c r="L2520" s="444">
        <f t="shared" ca="1" si="147"/>
        <v>-3509080515.1396847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-3509080515.1396847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-14621168.813082021</v>
      </c>
      <c r="L2521" s="444">
        <f t="shared" ca="1" si="147"/>
        <v>-3523701683.9527669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-3523701683.9527669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-14682090.349803194</v>
      </c>
      <c r="L2522" s="444">
        <f t="shared" ca="1" si="147"/>
        <v>-3538383774.3025699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-3538383774.3025699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-14743265.726260707</v>
      </c>
      <c r="L2523" s="444">
        <f t="shared" ca="1" si="147"/>
        <v>-3553127040.0288305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-3553127040.0288305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-14804696.000120126</v>
      </c>
      <c r="L2524" s="444">
        <f t="shared" ca="1" si="147"/>
        <v>-3567931736.0289507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-3567931736.0289507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-14866382.233453961</v>
      </c>
      <c r="L2525" s="444">
        <f t="shared" ca="1" si="147"/>
        <v>-3582798118.2624044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-3582798118.2624044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-14928325.492760018</v>
      </c>
      <c r="L2526" s="444">
        <f t="shared" ca="1" si="147"/>
        <v>-3597726443.7551646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-3597726443.7551646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-14990526.848979853</v>
      </c>
      <c r="L2527" s="444">
        <f t="shared" ca="1" si="147"/>
        <v>-3612716970.6041446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-3612716970.6041446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-15052987.377517268</v>
      </c>
      <c r="L2528" s="444">
        <f t="shared" ca="1" si="147"/>
        <v>-3627769957.9816618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-3627769957.9816618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-15115708.158256924</v>
      </c>
      <c r="L2529" s="444">
        <f t="shared" ca="1" si="147"/>
        <v>-3642885666.1399188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-3642885666.1399188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-15178690.275582993</v>
      </c>
      <c r="L2530" s="444">
        <f t="shared" ca="1" si="147"/>
        <v>-3658064356.4155016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-3658064356.4155016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-15241934.818397924</v>
      </c>
      <c r="L2531" s="444">
        <f t="shared" ca="1" si="147"/>
        <v>-3673306291.2338996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-3673306291.2338996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-15305442.880141249</v>
      </c>
      <c r="L2532" s="444">
        <f t="shared" ca="1" si="147"/>
        <v>-3688611734.1140409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-3688611734.1140409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-15369215.558808504</v>
      </c>
      <c r="L2533" s="444">
        <f t="shared" ca="1" si="147"/>
        <v>-3703980949.6728492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-3703980949.6728492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-15433253.956970206</v>
      </c>
      <c r="L2534" s="444">
        <f t="shared" ca="1" si="147"/>
        <v>-3719414203.6298194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-3719414203.6298194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-15497559.181790914</v>
      </c>
      <c r="L2535" s="444">
        <f t="shared" ca="1" si="147"/>
        <v>-3734911762.8116102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-3734911762.8116102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-15562132.345048375</v>
      </c>
      <c r="L2536" s="444">
        <f t="shared" ca="1" si="147"/>
        <v>-3750473895.1566586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-3750473895.1566586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-15626974.563152745</v>
      </c>
      <c r="L2537" s="444">
        <f t="shared" ca="1" si="147"/>
        <v>-3766100869.7198114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-3766100869.7198114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-15692086.957165878</v>
      </c>
      <c r="L2538" s="444">
        <f t="shared" ca="1" si="147"/>
        <v>-3781792956.6769772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-3781792956.6769772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-15757470.652820738</v>
      </c>
      <c r="L2539" s="444">
        <f t="shared" ca="1" si="147"/>
        <v>-3797550427.3297977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-3797550427.3297977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-15823126.780540824</v>
      </c>
      <c r="L2540" s="444">
        <f t="shared" ca="1" si="147"/>
        <v>-3813373554.1103387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-3813373554.1103387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-15889056.475459747</v>
      </c>
      <c r="L2541" s="444">
        <f t="shared" ca="1" si="147"/>
        <v>-3829262610.5857983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-3829262610.5857983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-15955260.877440823</v>
      </c>
      <c r="L2542" s="444">
        <f t="shared" ca="1" si="147"/>
        <v>-3845217871.4632392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-3845217871.4632392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-16021741.131096831</v>
      </c>
      <c r="L2543" s="444">
        <f t="shared" ca="1" si="147"/>
        <v>-3861239612.594336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-3861239612.594336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-16088498.385809733</v>
      </c>
      <c r="L2544" s="444">
        <f t="shared" ca="1" si="147"/>
        <v>-3877328110.9801459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-3877328110.9801459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-16155533.795750609</v>
      </c>
      <c r="L2545" s="444">
        <f t="shared" ca="1" si="147"/>
        <v>-3893483644.7758965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-3893483644.7758965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-16222848.519899568</v>
      </c>
      <c r="L2546" s="444">
        <f t="shared" ca="1" si="147"/>
        <v>-3909706493.2957959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-3909706493.2957959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-16290443.722065816</v>
      </c>
      <c r="L2547" s="444">
        <f t="shared" ca="1" si="147"/>
        <v>-3925996937.0178618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-3925996937.0178618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-16358320.570907755</v>
      </c>
      <c r="L2548" s="444">
        <f t="shared" ca="1" si="147"/>
        <v>-3942355257.5887694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-3942355257.5887694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-16426480.239953205</v>
      </c>
      <c r="L2549" s="444">
        <f t="shared" ca="1" si="147"/>
        <v>-3958781737.8287225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-3958781737.8287225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-16494923.907619677</v>
      </c>
      <c r="L2550" s="444">
        <f t="shared" ca="1" si="147"/>
        <v>-3975276661.736342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-3975276661.736342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-16563652.757234758</v>
      </c>
      <c r="L2551" s="444">
        <f t="shared" ca="1" si="147"/>
        <v>-3991840314.4935765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-3991840314.4935765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-16632667.977056567</v>
      </c>
      <c r="L2552" s="444">
        <f t="shared" ca="1" si="147"/>
        <v>-4008472982.470633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-4008472982.470633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-16701970.760294303</v>
      </c>
      <c r="L2553" s="444">
        <f t="shared" ca="1" si="147"/>
        <v>-4025174953.2309275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-4025174953.2309275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-16771562.305128865</v>
      </c>
      <c r="L2554" s="444">
        <f t="shared" ca="1" si="147"/>
        <v>-4041946515.5360565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-4041946515.5360565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-16841443.814733572</v>
      </c>
      <c r="L2555" s="444">
        <f t="shared" ca="1" si="147"/>
        <v>-4058787959.35079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-4058787959.35079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-16911616.497294959</v>
      </c>
      <c r="L2556" s="444">
        <f t="shared" ca="1" si="147"/>
        <v>-4075699575.8480849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-4075699575.8480849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-16982081.566033687</v>
      </c>
      <c r="L2557" s="444">
        <f t="shared" ca="1" si="147"/>
        <v>-4092681657.4141188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-4092681657.4141188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-17052840.239225492</v>
      </c>
      <c r="L2558" s="444">
        <f t="shared" ref="L2558:L2812" ca="1" si="152">I2558-J2558+K2558</f>
        <v>-4109734497.6533442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-4109734497.6533442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-17123893.740222268</v>
      </c>
      <c r="L2559" s="444">
        <f t="shared" ca="1" si="152"/>
        <v>-4126858391.3935666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-4126858391.3935666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-17195243.297473192</v>
      </c>
      <c r="L2560" s="444">
        <f t="shared" ca="1" si="152"/>
        <v>-4144053634.69104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-4144053634.69104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-17266890.144545998</v>
      </c>
      <c r="L2561" s="444">
        <f t="shared" ca="1" si="152"/>
        <v>-4161320524.8355861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-4161320524.8355861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-17338835.520148274</v>
      </c>
      <c r="L2562" s="444">
        <f t="shared" ca="1" si="152"/>
        <v>-4178659360.3557343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-4178659360.3557343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-17411080.668148894</v>
      </c>
      <c r="L2563" s="444">
        <f t="shared" ca="1" si="152"/>
        <v>-4196070441.0238833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-4196070441.0238833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-17483626.837599516</v>
      </c>
      <c r="L2564" s="444">
        <f t="shared" ca="1" si="152"/>
        <v>-4213554067.8614826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-4213554067.8614826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-17556475.282756176</v>
      </c>
      <c r="L2565" s="444">
        <f t="shared" ca="1" si="152"/>
        <v>-4231110543.1442389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-4231110543.1442389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-17629627.263100997</v>
      </c>
      <c r="L2566" s="444">
        <f t="shared" ca="1" si="152"/>
        <v>-4248740170.40734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-4248740170.40734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-17703084.043363918</v>
      </c>
      <c r="L2567" s="444">
        <f t="shared" ca="1" si="152"/>
        <v>-4266443254.4507041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-4266443254.4507041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-17776846.893544599</v>
      </c>
      <c r="L2568" s="444">
        <f t="shared" ca="1" si="152"/>
        <v>-4284220101.3442488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-4284220101.3442488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-17850917.088934369</v>
      </c>
      <c r="L2569" s="444">
        <f t="shared" ca="1" si="152"/>
        <v>-4302071018.4331827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-4302071018.4331827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-17925295.910138261</v>
      </c>
      <c r="L2570" s="444">
        <f t="shared" ca="1" si="152"/>
        <v>-4319996314.3433208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-4319996314.3433208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-17999984.64309717</v>
      </c>
      <c r="L2571" s="444">
        <f t="shared" ca="1" si="152"/>
        <v>-4337996298.9864178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-4337996298.9864178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-18074984.579110075</v>
      </c>
      <c r="L2572" s="444">
        <f t="shared" ca="1" si="152"/>
        <v>-4356071283.5655279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-4356071283.5655279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-18150297.014856365</v>
      </c>
      <c r="L2573" s="444">
        <f t="shared" ca="1" si="152"/>
        <v>-4374221580.5803843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-4374221580.5803843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-18225923.252418268</v>
      </c>
      <c r="L2574" s="444">
        <f t="shared" ca="1" si="152"/>
        <v>-4392447503.8328028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-4392447503.8328028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-18301864.599303346</v>
      </c>
      <c r="L2575" s="444">
        <f t="shared" ca="1" si="152"/>
        <v>-4410749368.432106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-4410749368.432106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-18378122.368467107</v>
      </c>
      <c r="L2576" s="444">
        <f t="shared" ca="1" si="152"/>
        <v>-4429127490.8005733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-4429127490.8005733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-18454697.878335722</v>
      </c>
      <c r="L2577" s="444">
        <f t="shared" ca="1" si="152"/>
        <v>-4447582188.6789093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-4447582188.6789093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-18531592.452828787</v>
      </c>
      <c r="L2578" s="444">
        <f t="shared" ca="1" si="152"/>
        <v>-4466113781.1317377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-4466113781.1317377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-18608807.421382241</v>
      </c>
      <c r="L2579" s="444">
        <f t="shared" ca="1" si="152"/>
        <v>-4484722588.5531197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-4484722588.5531197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-18686344.118971333</v>
      </c>
      <c r="L2580" s="444">
        <f t="shared" ca="1" si="152"/>
        <v>-4503408932.6720905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-4503408932.6720905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-18764203.886133712</v>
      </c>
      <c r="L2581" s="444">
        <f t="shared" ca="1" si="152"/>
        <v>-4522173136.5582247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-4522173136.5582247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-18842388.068992604</v>
      </c>
      <c r="L2582" s="444">
        <f t="shared" ca="1" si="152"/>
        <v>-4541015524.6272173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-4541015524.6272173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-18920898.019280072</v>
      </c>
      <c r="L2583" s="444">
        <f t="shared" ca="1" si="152"/>
        <v>-4559936422.6464977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-4559936422.6464977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-18999735.094360407</v>
      </c>
      <c r="L2584" s="444">
        <f t="shared" ca="1" si="152"/>
        <v>-4578936157.7408581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-4578936157.7408581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-19078900.657253575</v>
      </c>
      <c r="L2585" s="444">
        <f t="shared" ca="1" si="152"/>
        <v>-4598015058.3981113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-4598015058.3981113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-19158396.076658797</v>
      </c>
      <c r="L2586" s="444">
        <f t="shared" ca="1" si="152"/>
        <v>-4617173454.4747705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-4617173454.4747705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-19238222.726978209</v>
      </c>
      <c r="L2587" s="444">
        <f t="shared" ca="1" si="152"/>
        <v>-4636411677.2017488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-4636411677.2017488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-19318381.98834062</v>
      </c>
      <c r="L2588" s="444">
        <f t="shared" ca="1" si="152"/>
        <v>-4655730059.1900892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-4655730059.1900892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-19398875.246625371</v>
      </c>
      <c r="L2589" s="444">
        <f t="shared" ca="1" si="152"/>
        <v>-4675128934.4367142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-4675128934.4367142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-19479703.89348631</v>
      </c>
      <c r="L2590" s="444">
        <f t="shared" ca="1" si="152"/>
        <v>-4694608638.3302002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-4694608638.3302002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-19560869.326375835</v>
      </c>
      <c r="L2591" s="444">
        <f t="shared" ca="1" si="152"/>
        <v>-4714169507.6565762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-4714169507.6565762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-19642372.948569067</v>
      </c>
      <c r="L2592" s="444">
        <f t="shared" ca="1" si="152"/>
        <v>-4733811880.6051455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-4733811880.6051455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-19724216.169188105</v>
      </c>
      <c r="L2593" s="444">
        <f t="shared" ca="1" si="152"/>
        <v>-4753536096.774334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-4753536096.774334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-19806400.40322639</v>
      </c>
      <c r="L2594" s="444">
        <f t="shared" ca="1" si="152"/>
        <v>-4773342497.1775608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-4773342497.1775608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-19888927.071573168</v>
      </c>
      <c r="L2595" s="444">
        <f t="shared" ca="1" si="152"/>
        <v>-4793231424.2491341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-4793231424.2491341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-19971797.601038057</v>
      </c>
      <c r="L2596" s="444">
        <f t="shared" ca="1" si="152"/>
        <v>-4813203221.850172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-4813203221.850172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-20055013.424375717</v>
      </c>
      <c r="L2597" s="444">
        <f t="shared" ca="1" si="152"/>
        <v>-4833258235.2745476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-4833258235.2745476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-20138575.980310615</v>
      </c>
      <c r="L2598" s="444">
        <f t="shared" ca="1" si="152"/>
        <v>-4853396811.254858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-4853396811.254858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-20222486.713561907</v>
      </c>
      <c r="L2599" s="444">
        <f t="shared" ca="1" si="152"/>
        <v>-4873619297.96842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-4873619297.96842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-20306747.074868418</v>
      </c>
      <c r="L2600" s="444">
        <f t="shared" ca="1" si="152"/>
        <v>-4893926045.0432882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-4893926045.0432882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-20391358.521013699</v>
      </c>
      <c r="L2601" s="444">
        <f t="shared" ca="1" si="152"/>
        <v>-4914317403.5643015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-4914317403.5643015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-20476322.514851257</v>
      </c>
      <c r="L2602" s="444">
        <f t="shared" ca="1" si="152"/>
        <v>-4934793726.0791531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-4934793726.0791531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-20561640.525329806</v>
      </c>
      <c r="L2603" s="444">
        <f t="shared" ca="1" si="152"/>
        <v>-4955355366.6044827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-4955355366.6044827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-20647314.027518678</v>
      </c>
      <c r="L2604" s="444">
        <f t="shared" ca="1" si="152"/>
        <v>-4976002680.6320009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-4976002680.6320009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-20733344.502633337</v>
      </c>
      <c r="L2605" s="444">
        <f t="shared" ca="1" si="152"/>
        <v>-4996736025.134634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-4996736025.134634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-20819733.438060977</v>
      </c>
      <c r="L2606" s="444">
        <f t="shared" ca="1" si="152"/>
        <v>-5017555758.5726948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-5017555758.5726948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-20906482.327386227</v>
      </c>
      <c r="L2607" s="444">
        <f t="shared" ca="1" si="152"/>
        <v>-5038462240.9000807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-5038462240.9000807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-20993592.670417003</v>
      </c>
      <c r="L2608" s="444">
        <f t="shared" ca="1" si="152"/>
        <v>-5059455833.5704975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-5059455833.5704975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-21081065.973210406</v>
      </c>
      <c r="L2609" s="444">
        <f t="shared" ca="1" si="152"/>
        <v>-5080536899.5437078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-5080536899.5437078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-21168903.748098783</v>
      </c>
      <c r="L2610" s="444">
        <f t="shared" ca="1" si="152"/>
        <v>-5101705803.2918062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-5101705803.2918062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-21257107.51371586</v>
      </c>
      <c r="L2611" s="444">
        <f t="shared" ca="1" si="152"/>
        <v>-5122962910.805522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-5122962910.805522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-21345678.795023009</v>
      </c>
      <c r="L2612" s="444">
        <f t="shared" ca="1" si="152"/>
        <v>-5144308589.6005449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-5144308589.6005449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-21434619.123335604</v>
      </c>
      <c r="L2613" s="444">
        <f t="shared" ca="1" si="152"/>
        <v>-5165743208.7238808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-5165743208.7238808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-21523930.036349501</v>
      </c>
      <c r="L2614" s="444">
        <f t="shared" ca="1" si="152"/>
        <v>-5187267138.7602301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-5187267138.7602301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-21613613.078167625</v>
      </c>
      <c r="L2615" s="444">
        <f t="shared" ca="1" si="152"/>
        <v>-5208880751.838398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-5208880751.838398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-21703669.799326658</v>
      </c>
      <c r="L2616" s="444">
        <f t="shared" ca="1" si="152"/>
        <v>-5230584421.6377249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-5230584421.6377249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-21794101.756823853</v>
      </c>
      <c r="L2617" s="444">
        <f t="shared" ca="1" si="152"/>
        <v>-5252378523.3945484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-5252378523.3945484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-21884910.514143951</v>
      </c>
      <c r="L2618" s="444">
        <f t="shared" ca="1" si="152"/>
        <v>-5274263433.9086924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-5274263433.9086924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-21976097.641286217</v>
      </c>
      <c r="L2619" s="444">
        <f t="shared" ca="1" si="152"/>
        <v>-5296239531.5499783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-5296239531.5499783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-22067664.714791577</v>
      </c>
      <c r="L2620" s="444">
        <f t="shared" ca="1" si="152"/>
        <v>-5318307196.2647696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-5318307196.2647696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-22159613.317769874</v>
      </c>
      <c r="L2621" s="444">
        <f t="shared" ca="1" si="152"/>
        <v>-5340466809.5825396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-5340466809.5825396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-22251945.039927248</v>
      </c>
      <c r="L2622" s="444">
        <f t="shared" ca="1" si="152"/>
        <v>-5362718754.622467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-5362718754.622467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-22344661.477593612</v>
      </c>
      <c r="L2623" s="444">
        <f t="shared" ca="1" si="152"/>
        <v>-5385063416.1000605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-5385063416.1000605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-22437764.23375025</v>
      </c>
      <c r="L2624" s="444">
        <f t="shared" ca="1" si="152"/>
        <v>-5407501180.3338108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-5407501180.3338108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-22531254.918057546</v>
      </c>
      <c r="L2625" s="444">
        <f t="shared" ca="1" si="152"/>
        <v>-5430032435.2518682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-5430032435.2518682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-22625135.146882784</v>
      </c>
      <c r="L2626" s="444">
        <f t="shared" ca="1" si="152"/>
        <v>-5452657570.3987513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-5452657570.3987513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-22719406.543328129</v>
      </c>
      <c r="L2627" s="444">
        <f t="shared" ca="1" si="152"/>
        <v>-5475376976.9420795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-5475376976.9420795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-22814070.737258665</v>
      </c>
      <c r="L2628" s="444">
        <f t="shared" ca="1" si="152"/>
        <v>-5498191047.6793385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-5498191047.6793385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-22909129.365330577</v>
      </c>
      <c r="L2629" s="444">
        <f t="shared" ca="1" si="152"/>
        <v>-5521100177.0446692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-5521100177.0446692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-23004584.071019456</v>
      </c>
      <c r="L2630" s="444">
        <f t="shared" ca="1" si="152"/>
        <v>-5544104761.1156883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-5544104761.1156883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-23100436.5046487</v>
      </c>
      <c r="L2631" s="444">
        <f t="shared" ca="1" si="152"/>
        <v>-5567205197.6203375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-5567205197.6203375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-23196688.323418073</v>
      </c>
      <c r="L2632" s="444">
        <f t="shared" ca="1" si="152"/>
        <v>-5590401885.9437551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-5590401885.9437551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-23293341.191432312</v>
      </c>
      <c r="L2633" s="444">
        <f t="shared" ca="1" si="152"/>
        <v>-5613695227.1351871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-5613695227.1351871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-23390396.779729947</v>
      </c>
      <c r="L2634" s="444">
        <f t="shared" ca="1" si="152"/>
        <v>-5637085623.914917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-5637085623.914917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-23487856.766312152</v>
      </c>
      <c r="L2635" s="444">
        <f t="shared" ca="1" si="152"/>
        <v>-5660573480.6812296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-5660573480.6812296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-23585722.836171791</v>
      </c>
      <c r="L2636" s="444">
        <f t="shared" ca="1" si="152"/>
        <v>-5684159203.5174017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-5684159203.5174017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-23683996.681322508</v>
      </c>
      <c r="L2637" s="444">
        <f t="shared" ca="1" si="152"/>
        <v>-5707843200.1987238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-5707843200.1987238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-23782680.000828017</v>
      </c>
      <c r="L2638" s="444">
        <f t="shared" ca="1" si="152"/>
        <v>-5731625880.1995516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-5731625880.1995516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-23881774.500831466</v>
      </c>
      <c r="L2639" s="444">
        <f t="shared" ca="1" si="152"/>
        <v>-5755507654.7003832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-5755507654.7003832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-23981281.894584931</v>
      </c>
      <c r="L2640" s="444">
        <f t="shared" ca="1" si="152"/>
        <v>-5779488936.5949678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-5779488936.5949678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-24081203.902479034</v>
      </c>
      <c r="L2641" s="444">
        <f t="shared" ca="1" si="152"/>
        <v>-5803570140.497447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-5803570140.497447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-24181542.252072696</v>
      </c>
      <c r="L2642" s="444">
        <f t="shared" ca="1" si="152"/>
        <v>-5827751682.7495193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-5827751682.7495193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-24282298.678122997</v>
      </c>
      <c r="L2643" s="444">
        <f t="shared" ca="1" si="152"/>
        <v>-5852033981.4276428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-5852033981.4276428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-24383474.922615178</v>
      </c>
      <c r="L2644" s="444">
        <f t="shared" ca="1" si="152"/>
        <v>-5876417456.3502579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-5876417456.3502579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-24485072.734792739</v>
      </c>
      <c r="L2645" s="444">
        <f t="shared" ca="1" si="152"/>
        <v>-5900902529.0850506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-5900902529.0850506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-24587093.871187709</v>
      </c>
      <c r="L2646" s="444">
        <f t="shared" ca="1" si="152"/>
        <v>-5925489622.9562387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-5925489622.9562387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-24689540.095650993</v>
      </c>
      <c r="L2647" s="444">
        <f t="shared" ca="1" si="152"/>
        <v>-5950179163.0518894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-5950179163.0518894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-24792413.179382872</v>
      </c>
      <c r="L2648" s="444">
        <f t="shared" ca="1" si="152"/>
        <v>-5974971576.2312727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-5974971576.2312727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-24895714.900963634</v>
      </c>
      <c r="L2649" s="444">
        <f t="shared" ca="1" si="152"/>
        <v>-5999867291.1322365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-5999867291.1322365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-24999447.04638432</v>
      </c>
      <c r="L2650" s="444">
        <f t="shared" ca="1" si="152"/>
        <v>-6024866738.1786203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-6024866738.1786203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-25103611.409077585</v>
      </c>
      <c r="L2651" s="444">
        <f t="shared" ca="1" si="152"/>
        <v>-6049970349.587698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-6049970349.587698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-25208209.789948743</v>
      </c>
      <c r="L2652" s="444">
        <f t="shared" ca="1" si="152"/>
        <v>-6075178559.3776464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-6075178559.3776464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-25313243.997406859</v>
      </c>
      <c r="L2653" s="444">
        <f t="shared" ca="1" si="152"/>
        <v>-6100491803.3750534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-6100491803.3750534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-25418715.847396057</v>
      </c>
      <c r="L2654" s="444">
        <f t="shared" ca="1" si="152"/>
        <v>-6125910519.2224493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-6125910519.2224493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-25524627.163426872</v>
      </c>
      <c r="L2655" s="444">
        <f t="shared" ca="1" si="152"/>
        <v>-6151435146.3858757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-6151435146.3858757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-25630979.776607815</v>
      </c>
      <c r="L2656" s="444">
        <f t="shared" ca="1" si="152"/>
        <v>-6177066126.1624832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-6177066126.1624832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-25737775.525677014</v>
      </c>
      <c r="L2657" s="444">
        <f t="shared" ca="1" si="152"/>
        <v>-6202803901.6881599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-6202803901.6881599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-25845016.257034</v>
      </c>
      <c r="L2658" s="444">
        <f t="shared" ca="1" si="152"/>
        <v>-6228648917.9451942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-6228648917.9451942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-25952703.824771643</v>
      </c>
      <c r="L2659" s="444">
        <f t="shared" ca="1" si="152"/>
        <v>-6254601621.7699661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-6254601621.7699661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-26060840.090708192</v>
      </c>
      <c r="L2660" s="444">
        <f t="shared" ca="1" si="152"/>
        <v>-6280662461.8606739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-6280662461.8606739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-26169426.924419474</v>
      </c>
      <c r="L2661" s="444">
        <f t="shared" ca="1" si="152"/>
        <v>-6306831888.7850933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-6306831888.7850933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-26278466.203271221</v>
      </c>
      <c r="L2662" s="444">
        <f t="shared" ca="1" si="152"/>
        <v>-6333110354.9883642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-6333110354.9883642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-26387959.812451519</v>
      </c>
      <c r="L2663" s="444">
        <f t="shared" ca="1" si="152"/>
        <v>-6359498314.8008156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-6359498314.8008156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-26497909.645003397</v>
      </c>
      <c r="L2664" s="444">
        <f t="shared" ca="1" si="152"/>
        <v>-6385996224.4458189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-6385996224.4458189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-26608317.60185758</v>
      </c>
      <c r="L2665" s="444">
        <f t="shared" ca="1" si="152"/>
        <v>-6412604542.0476761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-6412604542.0476761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-26719185.591865316</v>
      </c>
      <c r="L2666" s="444">
        <f t="shared" ca="1" si="152"/>
        <v>-6439323727.6395416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-6439323727.6395416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-26830515.531831425</v>
      </c>
      <c r="L2667" s="444">
        <f t="shared" ca="1" si="152"/>
        <v>-6466154243.1713734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-6466154243.1713734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-26942309.346547388</v>
      </c>
      <c r="L2668" s="444">
        <f t="shared" ca="1" si="152"/>
        <v>-6493096552.5179205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-6493096552.5179205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-27054568.96882467</v>
      </c>
      <c r="L2669" s="444">
        <f t="shared" ca="1" si="152"/>
        <v>-6520151121.4867449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-6520151121.4867449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-27167296.339528102</v>
      </c>
      <c r="L2670" s="444">
        <f t="shared" ca="1" si="152"/>
        <v>-6547318417.826273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-6547318417.826273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-27280493.40760947</v>
      </c>
      <c r="L2671" s="444">
        <f t="shared" ca="1" si="152"/>
        <v>-6574598911.2338829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-6574598911.2338829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-27394162.13014118</v>
      </c>
      <c r="L2672" s="444">
        <f t="shared" ca="1" si="152"/>
        <v>-6601993073.3640242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-6601993073.3640242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-27508304.472350102</v>
      </c>
      <c r="L2673" s="444">
        <f t="shared" ca="1" si="152"/>
        <v>-6629501377.8363743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-6629501377.8363743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-27622922.407651559</v>
      </c>
      <c r="L2674" s="444">
        <f t="shared" ca="1" si="152"/>
        <v>-6657124300.2440262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-6657124300.2440262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-27738017.917683441</v>
      </c>
      <c r="L2675" s="444">
        <f t="shared" ca="1" si="152"/>
        <v>-6684862318.1617098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-6684862318.1617098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-27853592.992340457</v>
      </c>
      <c r="L2676" s="444">
        <f t="shared" ca="1" si="152"/>
        <v>-6712715911.1540499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-6712715911.1540499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-27969649.629808545</v>
      </c>
      <c r="L2677" s="444">
        <f t="shared" ca="1" si="152"/>
        <v>-6740685560.7838583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-6740685560.7838583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-28086189.83659941</v>
      </c>
      <c r="L2678" s="444">
        <f t="shared" ca="1" si="152"/>
        <v>-6768771750.6204576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-6768771750.6204576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-28203215.627585236</v>
      </c>
      <c r="L2679" s="444">
        <f t="shared" ca="1" si="152"/>
        <v>-6796974966.2480431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-6796974966.2480431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-28320729.026033513</v>
      </c>
      <c r="L2680" s="444">
        <f t="shared" ca="1" si="152"/>
        <v>-6825295695.2740765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-6825295695.2740765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-28438732.063641984</v>
      </c>
      <c r="L2681" s="444">
        <f t="shared" ca="1" si="152"/>
        <v>-6853734427.337718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-6853734427.337718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-28557226.78057383</v>
      </c>
      <c r="L2682" s="444">
        <f t="shared" ca="1" si="152"/>
        <v>-6882291654.1182919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-6882291654.1182919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-28676215.225492883</v>
      </c>
      <c r="L2683" s="444">
        <f t="shared" ca="1" si="152"/>
        <v>-6910967869.3437843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-6910967869.3437843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-28795699.455599099</v>
      </c>
      <c r="L2684" s="444">
        <f t="shared" ca="1" si="152"/>
        <v>-6939763568.7993832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-6939763568.7993832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-28915681.536664099</v>
      </c>
      <c r="L2685" s="444">
        <f t="shared" ca="1" si="152"/>
        <v>-6968679250.3360472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-6968679250.3360472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-29036163.543066863</v>
      </c>
      <c r="L2686" s="444">
        <f t="shared" ca="1" si="152"/>
        <v>-6997715413.8791142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-6997715413.8791142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-29157147.557829641</v>
      </c>
      <c r="L2687" s="444">
        <f t="shared" ca="1" si="152"/>
        <v>-7026872561.436944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-7026872561.436944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-29278635.672653928</v>
      </c>
      <c r="L2688" s="444">
        <f t="shared" ca="1" si="152"/>
        <v>-7056151197.1095982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-7056151197.1095982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-29400629.987956654</v>
      </c>
      <c r="L2689" s="444">
        <f t="shared" ca="1" si="152"/>
        <v>-7085551827.0975552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-7085551827.0975552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-29523132.612906478</v>
      </c>
      <c r="L2690" s="444">
        <f t="shared" ca="1" si="152"/>
        <v>-7115074959.7104616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-7115074959.7104616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-29646145.665460259</v>
      </c>
      <c r="L2691" s="444">
        <f t="shared" ca="1" si="152"/>
        <v>-7144721105.3759222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-7144721105.3759222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-29769671.272399675</v>
      </c>
      <c r="L2692" s="444">
        <f t="shared" ca="1" si="152"/>
        <v>-7174490776.6483221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-7174490776.6483221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-29893711.569368005</v>
      </c>
      <c r="L2693" s="444">
        <f t="shared" ca="1" si="152"/>
        <v>-7204384488.2176905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-7204384488.2176905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-30018268.700907048</v>
      </c>
      <c r="L2694" s="444">
        <f t="shared" ca="1" si="152"/>
        <v>-7234402756.9185972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-7234402756.9185972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-30143344.820494156</v>
      </c>
      <c r="L2695" s="444">
        <f t="shared" ca="1" si="152"/>
        <v>-7264546101.7390909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-7264546101.7390909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-30268942.090579543</v>
      </c>
      <c r="L2696" s="444">
        <f t="shared" ca="1" si="152"/>
        <v>-7294815043.8296709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-7294815043.8296709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-30395062.682623629</v>
      </c>
      <c r="L2697" s="444">
        <f t="shared" ca="1" si="152"/>
        <v>-7325210106.5122948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-7325210106.5122948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-30521708.77713456</v>
      </c>
      <c r="L2698" s="444">
        <f t="shared" ca="1" si="152"/>
        <v>-7355731815.2894297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-7355731815.2894297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-30648882.563705951</v>
      </c>
      <c r="L2699" s="444">
        <f t="shared" ca="1" si="152"/>
        <v>-7386380697.8531361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-7386380697.8531361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-30776586.241054729</v>
      </c>
      <c r="L2700" s="444">
        <f t="shared" ca="1" si="152"/>
        <v>-7417157284.0941906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-7417157284.0941906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-30904822.017059129</v>
      </c>
      <c r="L2701" s="444">
        <f t="shared" ca="1" si="152"/>
        <v>-7448062106.1112499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-7448062106.1112499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-31033592.108796876</v>
      </c>
      <c r="L2702" s="444">
        <f t="shared" ca="1" si="152"/>
        <v>-7479095698.220047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-7479095698.220047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-31162898.742583524</v>
      </c>
      <c r="L2703" s="444">
        <f t="shared" ca="1" si="152"/>
        <v>-7510258596.9626303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-7510258596.9626303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-31292744.154010955</v>
      </c>
      <c r="L2704" s="444">
        <f t="shared" ca="1" si="152"/>
        <v>-7541551341.116641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-7541551341.116641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-31423130.587986004</v>
      </c>
      <c r="L2705" s="444">
        <f t="shared" ca="1" si="152"/>
        <v>-7572974471.704627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-7572974471.704627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-31554060.29876928</v>
      </c>
      <c r="L2706" s="444">
        <f t="shared" ca="1" si="152"/>
        <v>-7604528532.003396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-7604528532.003396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-31685535.550014153</v>
      </c>
      <c r="L2707" s="444">
        <f t="shared" ca="1" si="152"/>
        <v>-7636214067.5534105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-7636214067.5534105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-31817558.614805877</v>
      </c>
      <c r="L2708" s="444">
        <f t="shared" ca="1" si="152"/>
        <v>-7668031626.1682167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-7668031626.1682167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-31950131.775700901</v>
      </c>
      <c r="L2709" s="444">
        <f t="shared" ca="1" si="152"/>
        <v>-7699981757.9439173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-7699981757.9439173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-32083257.324766323</v>
      </c>
      <c r="L2710" s="444">
        <f t="shared" ca="1" si="152"/>
        <v>-7732065015.2686834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-7732065015.2686834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-32216937.563619517</v>
      </c>
      <c r="L2711" s="444">
        <f t="shared" ca="1" si="152"/>
        <v>-7764281952.832303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-7764281952.832303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-32351174.803467929</v>
      </c>
      <c r="L2712" s="444">
        <f t="shared" ca="1" si="152"/>
        <v>-7796633127.6357708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-7796633127.6357708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-32485971.365149044</v>
      </c>
      <c r="L2713" s="444">
        <f t="shared" ca="1" si="152"/>
        <v>-7829119099.0009203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-7829119099.0009203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-32621329.579170499</v>
      </c>
      <c r="L2714" s="444">
        <f t="shared" ca="1" si="152"/>
        <v>-7861740428.5800905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-7861740428.5800905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-32757251.785750382</v>
      </c>
      <c r="L2715" s="444">
        <f t="shared" ca="1" si="152"/>
        <v>-7894497680.3658409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-7894497680.3658409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-32893740.334857669</v>
      </c>
      <c r="L2716" s="444">
        <f t="shared" ca="1" si="152"/>
        <v>-7927391420.7006989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-7927391420.7006989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-33030797.586252913</v>
      </c>
      <c r="L2717" s="444">
        <f t="shared" ca="1" si="152"/>
        <v>-7960422218.286952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-7960422218.286952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-33168425.909528967</v>
      </c>
      <c r="L2718" s="444">
        <f t="shared" ca="1" si="152"/>
        <v>-7993590644.1964808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-7993590644.1964808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-33306627.684152003</v>
      </c>
      <c r="L2719" s="444">
        <f t="shared" ca="1" si="152"/>
        <v>-8026897271.8806324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-8026897271.8806324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-33445405.299502637</v>
      </c>
      <c r="L2720" s="444">
        <f t="shared" ca="1" si="152"/>
        <v>-8060342677.1801348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-8060342677.1801348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-33584761.154917225</v>
      </c>
      <c r="L2721" s="444">
        <f t="shared" ca="1" si="152"/>
        <v>-8093927438.3350515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-8093927438.3350515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-33724697.659729384</v>
      </c>
      <c r="L2722" s="444">
        <f t="shared" ca="1" si="152"/>
        <v>-8127652135.9947805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-8127652135.9947805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-33865217.233311586</v>
      </c>
      <c r="L2723" s="444">
        <f t="shared" ca="1" si="152"/>
        <v>-8161517353.2280922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-8161517353.2280922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-34006322.305117056</v>
      </c>
      <c r="L2724" s="444">
        <f t="shared" ca="1" si="152"/>
        <v>-8195523675.5332088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-8195523675.5332088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-34148015.314721704</v>
      </c>
      <c r="L2725" s="444">
        <f t="shared" ca="1" si="152"/>
        <v>-8229671690.8479309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-8229671690.8479309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-34290298.711866379</v>
      </c>
      <c r="L2726" s="444">
        <f t="shared" ca="1" si="152"/>
        <v>-8263961989.5597973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-8263961989.5597973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-34433174.956499152</v>
      </c>
      <c r="L2727" s="444">
        <f t="shared" ca="1" si="152"/>
        <v>-8298395164.5162964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-8298395164.5162964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-34576646.518817894</v>
      </c>
      <c r="L2728" s="444">
        <f t="shared" ca="1" si="152"/>
        <v>-8332971811.0351143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-8332971811.0351143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-34720715.87931297</v>
      </c>
      <c r="L2729" s="444">
        <f t="shared" ca="1" si="152"/>
        <v>-8367692526.9144268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-8367692526.9144268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-34865385.528810114</v>
      </c>
      <c r="L2730" s="444">
        <f t="shared" ca="1" si="152"/>
        <v>-8402557912.4432373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-8402557912.4432373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-35010657.968513489</v>
      </c>
      <c r="L2731" s="444">
        <f t="shared" ca="1" si="152"/>
        <v>-8437568570.4117508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-8437568570.4117508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-35156535.710048959</v>
      </c>
      <c r="L2732" s="444">
        <f t="shared" ca="1" si="152"/>
        <v>-8472725106.1217995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-8472725106.1217995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-35303021.275507495</v>
      </c>
      <c r="L2733" s="444">
        <f t="shared" ca="1" si="152"/>
        <v>-8508028127.3973074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-8508028127.3973074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-35450117.197488777</v>
      </c>
      <c r="L2734" s="444">
        <f t="shared" ca="1" si="152"/>
        <v>-8543478244.5947962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-8543478244.5947962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-35597826.019144982</v>
      </c>
      <c r="L2735" s="444">
        <f t="shared" ca="1" si="152"/>
        <v>-8579076070.6139412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-8579076070.6139412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-35746150.294224754</v>
      </c>
      <c r="L2736" s="444">
        <f t="shared" ca="1" si="152"/>
        <v>-8614822220.9081669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-8614822220.9081669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-35895092.587117359</v>
      </c>
      <c r="L2737" s="444">
        <f t="shared" ca="1" si="152"/>
        <v>-8650717313.495285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-8650717313.495285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-36044655.472897023</v>
      </c>
      <c r="L2738" s="444">
        <f t="shared" ca="1" si="152"/>
        <v>-8686761968.9681816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-8686761968.9681816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-36194841.537367426</v>
      </c>
      <c r="L2739" s="444">
        <f t="shared" ca="1" si="152"/>
        <v>-8722956810.5055485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-8722956810.5055485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-36345653.37710645</v>
      </c>
      <c r="L2740" s="444">
        <f t="shared" ca="1" si="152"/>
        <v>-8759302463.8826542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-8759302463.8826542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-36497093.599511057</v>
      </c>
      <c r="L2741" s="444">
        <f t="shared" ca="1" si="152"/>
        <v>-8795799557.4821644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-8795799557.4821644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-36649164.822842352</v>
      </c>
      <c r="L2742" s="444">
        <f t="shared" ca="1" si="152"/>
        <v>-8832448722.305006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-8832448722.305006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-36801869.676270857</v>
      </c>
      <c r="L2743" s="444">
        <f t="shared" ca="1" si="152"/>
        <v>-8869250591.9812775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-8869250591.9812775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-36955210.799921989</v>
      </c>
      <c r="L2744" s="444">
        <f t="shared" ca="1" si="152"/>
        <v>-8906205802.7812004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-8906205802.7812004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-37109190.844921671</v>
      </c>
      <c r="L2745" s="444">
        <f t="shared" ca="1" si="152"/>
        <v>-8943314993.6261215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-8943314993.6261215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-37263812.473442174</v>
      </c>
      <c r="L2746" s="444">
        <f t="shared" ca="1" si="152"/>
        <v>-8980578806.0995636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-8980578806.0995636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-37419078.358748183</v>
      </c>
      <c r="L2747" s="444">
        <f t="shared" ca="1" si="152"/>
        <v>-9017997884.4583111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-9017997884.4583111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-37574991.185242966</v>
      </c>
      <c r="L2748" s="444">
        <f t="shared" ca="1" si="152"/>
        <v>-9055572875.6435547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-9055572875.6435547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-37731553.648514807</v>
      </c>
      <c r="L2749" s="444">
        <f t="shared" ca="1" si="152"/>
        <v>-9093304429.2920704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-9093304429.2920704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-37888768.455383629</v>
      </c>
      <c r="L2750" s="444">
        <f t="shared" ca="1" si="152"/>
        <v>-9131193197.7474537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-9131193197.7474537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-38046638.32394772</v>
      </c>
      <c r="L2751" s="444">
        <f t="shared" ca="1" si="152"/>
        <v>-9169239836.0714016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-9169239836.0714016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-38205165.983630836</v>
      </c>
      <c r="L2752" s="444">
        <f t="shared" ca="1" si="152"/>
        <v>-9207445002.0550327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-9207445002.0550327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-38364354.175229304</v>
      </c>
      <c r="L2753" s="444">
        <f t="shared" ca="1" si="152"/>
        <v>-9245809356.2302628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-9245809356.2302628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-38524205.650959425</v>
      </c>
      <c r="L2754" s="444">
        <f t="shared" ca="1" si="152"/>
        <v>-9284333561.8812218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-9284333561.8812218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-38684723.174505092</v>
      </c>
      <c r="L2755" s="444">
        <f t="shared" ca="1" si="152"/>
        <v>-9323018285.055727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-9323018285.055727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-38845909.521065526</v>
      </c>
      <c r="L2756" s="444">
        <f t="shared" ca="1" si="152"/>
        <v>-9361864194.5767918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-9361864194.5767918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-39007767.477403298</v>
      </c>
      <c r="L2757" s="444">
        <f t="shared" ca="1" si="152"/>
        <v>-9400871962.0541954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-9400871962.0541954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-39170299.841892481</v>
      </c>
      <c r="L2758" s="444">
        <f t="shared" ca="1" si="152"/>
        <v>-9440042261.8960876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-9440042261.8960876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-39333509.424567029</v>
      </c>
      <c r="L2759" s="444">
        <f t="shared" ca="1" si="152"/>
        <v>-9479375771.3206539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-9479375771.3206539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-39497399.047169387</v>
      </c>
      <c r="L2760" s="444">
        <f t="shared" ca="1" si="152"/>
        <v>-9518873170.3678226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-9518873170.3678226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-39661971.543199264</v>
      </c>
      <c r="L2761" s="444">
        <f t="shared" ca="1" si="152"/>
        <v>-9558535141.9110222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-9558535141.9110222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-39827229.757962592</v>
      </c>
      <c r="L2762" s="444">
        <f t="shared" ca="1" si="152"/>
        <v>-9598362371.6689854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-9598362371.6689854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-39993176.548620775</v>
      </c>
      <c r="L2763" s="444">
        <f t="shared" ca="1" si="152"/>
        <v>-9638355548.2176056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-9638355548.2176056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-40159814.784240022</v>
      </c>
      <c r="L2764" s="444">
        <f t="shared" ca="1" si="152"/>
        <v>-9678515363.0018463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-9678515363.0018463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-40327147.345841028</v>
      </c>
      <c r="L2765" s="444">
        <f t="shared" ca="1" si="152"/>
        <v>-9718842510.3476868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-9718842510.3476868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-40495177.126448691</v>
      </c>
      <c r="L2766" s="444">
        <f t="shared" ca="1" si="152"/>
        <v>-9759337687.4741364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-9759337687.4741364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-40663907.031142235</v>
      </c>
      <c r="L2767" s="444">
        <f t="shared" ca="1" si="152"/>
        <v>-9800001594.5052795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-9800001594.5052795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-40833339.977105334</v>
      </c>
      <c r="L2768" s="444">
        <f t="shared" ca="1" si="152"/>
        <v>-9840834934.4823856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-9840834934.4823856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-41003478.893676609</v>
      </c>
      <c r="L2769" s="444">
        <f t="shared" ca="1" si="152"/>
        <v>-9881838413.3760624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-9881838413.3760624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-41174326.722400263</v>
      </c>
      <c r="L2770" s="444">
        <f t="shared" ca="1" si="152"/>
        <v>-9923012740.0984631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-9923012740.0984631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-41345886.41707693</v>
      </c>
      <c r="L2771" s="444">
        <f t="shared" ca="1" si="152"/>
        <v>-9964358626.5155392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-9964358626.5155392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-41518160.943814747</v>
      </c>
      <c r="L2772" s="444">
        <f t="shared" ca="1" si="152"/>
        <v>-10005876787.459354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-10005876787.459354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-41691153.281080641</v>
      </c>
      <c r="L2773" s="444">
        <f t="shared" ca="1" si="152"/>
        <v>-10047567940.740435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-10047567940.740435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-41864866.419751808</v>
      </c>
      <c r="L2774" s="444">
        <f t="shared" ca="1" si="152"/>
        <v>-10089432807.160187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-10089432807.160187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-42039303.363167442</v>
      </c>
      <c r="L2775" s="444">
        <f t="shared" ca="1" si="152"/>
        <v>-10131472110.523354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-10131472110.523354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-42214467.127180636</v>
      </c>
      <c r="L2776" s="444">
        <f t="shared" ca="1" si="152"/>
        <v>-10173686577.650534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-10173686577.650534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-42390360.740210555</v>
      </c>
      <c r="L2777" s="444">
        <f t="shared" ca="1" si="152"/>
        <v>-10216076938.390745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-10216076938.390745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-42566987.243294768</v>
      </c>
      <c r="L2778" s="444">
        <f t="shared" ca="1" si="152"/>
        <v>-10258643925.634041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-10258643925.634041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-42744349.690141834</v>
      </c>
      <c r="L2779" s="444">
        <f t="shared" ca="1" si="152"/>
        <v>-10301388275.324183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-10301388275.324183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-42922451.147184096</v>
      </c>
      <c r="L2780" s="444">
        <f t="shared" ca="1" si="152"/>
        <v>-10344310726.471367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-10344310726.471367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-43101294.693630695</v>
      </c>
      <c r="L2781" s="444">
        <f t="shared" ca="1" si="152"/>
        <v>-10387412021.164997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-10387412021.164997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-43280883.421520822</v>
      </c>
      <c r="L2782" s="444">
        <f t="shared" ca="1" si="152"/>
        <v>-10430692904.586517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-10430692904.586517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-43461220.435777158</v>
      </c>
      <c r="L2783" s="444">
        <f t="shared" ca="1" si="152"/>
        <v>-10474154125.022295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-10474154125.022295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-43642308.854259565</v>
      </c>
      <c r="L2784" s="444">
        <f t="shared" ca="1" si="152"/>
        <v>-10517796433.876554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-10517796433.876554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-43824151.807818979</v>
      </c>
      <c r="L2785" s="444">
        <f t="shared" ca="1" si="152"/>
        <v>-10561620585.684374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-10561620585.684374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-44006752.440351561</v>
      </c>
      <c r="L2786" s="444">
        <f t="shared" ca="1" si="152"/>
        <v>-10605627338.124725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-10605627338.124725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-44190113.908853024</v>
      </c>
      <c r="L2787" s="444">
        <f t="shared" ca="1" si="152"/>
        <v>-10649817452.033579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-10649817452.033579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-44374239.383473247</v>
      </c>
      <c r="L2788" s="444">
        <f t="shared" ca="1" si="152"/>
        <v>-10694191691.417051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-10694191691.417051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-44559132.047571048</v>
      </c>
      <c r="L2789" s="444">
        <f t="shared" ca="1" si="152"/>
        <v>-10738750823.464622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-10738750823.464622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-44744795.09776926</v>
      </c>
      <c r="L2790" s="444">
        <f t="shared" ca="1" si="152"/>
        <v>-10783495618.562391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-10783495618.562391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-44931231.744009964</v>
      </c>
      <c r="L2791" s="444">
        <f t="shared" ca="1" si="152"/>
        <v>-10828426850.3064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-10828426850.3064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-45118445.20961</v>
      </c>
      <c r="L2792" s="444">
        <f t="shared" ca="1" si="152"/>
        <v>-10873545295.51601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-10873545295.51601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-45306438.731316708</v>
      </c>
      <c r="L2793" s="444">
        <f t="shared" ca="1" si="152"/>
        <v>-10918851734.247328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-10918851734.247328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-45495215.559363864</v>
      </c>
      <c r="L2794" s="444">
        <f t="shared" ca="1" si="152"/>
        <v>-10964346949.806692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-10964346949.806692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-45684778.957527883</v>
      </c>
      <c r="L2795" s="444">
        <f t="shared" ca="1" si="152"/>
        <v>-11010031728.764219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-11010031728.764219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-45875132.203184247</v>
      </c>
      <c r="L2796" s="444">
        <f t="shared" ca="1" si="152"/>
        <v>-11055906860.967403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-11055906860.967403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-46066278.587364182</v>
      </c>
      <c r="L2797" s="444">
        <f t="shared" ca="1" si="152"/>
        <v>-11101973139.554768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-11101973139.554768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-46258221.414811529</v>
      </c>
      <c r="L2798" s="444">
        <f t="shared" ca="1" si="152"/>
        <v>-11148231360.96958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-11148231360.96958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-46450964.004039913</v>
      </c>
      <c r="L2799" s="444">
        <f t="shared" ca="1" si="152"/>
        <v>-11194682324.973619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-11194682324.973619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-46644509.687390082</v>
      </c>
      <c r="L2800" s="444">
        <f t="shared" ca="1" si="152"/>
        <v>-11241326834.661009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-11241326834.661009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-46838861.811087534</v>
      </c>
      <c r="L2801" s="444">
        <f t="shared" ca="1" si="152"/>
        <v>-11288165696.472095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-11288165696.472095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-47034023.735300399</v>
      </c>
      <c r="L2802" s="444">
        <f t="shared" ca="1" si="152"/>
        <v>-11335199720.207396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-11335199720.207396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-47229998.834197484</v>
      </c>
      <c r="L2803" s="444">
        <f t="shared" ca="1" si="152"/>
        <v>-11382429719.041594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-11382429719.041594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-47426790.496006638</v>
      </c>
      <c r="L2804" s="444">
        <f t="shared" ca="1" si="152"/>
        <v>-11429856509.5376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-11429856509.5376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-47624402.123073332</v>
      </c>
      <c r="L2805" s="444">
        <f t="shared" ca="1" si="152"/>
        <v>-11477480911.660673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-11477480911.660673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-47822837.131919473</v>
      </c>
      <c r="L2806" s="444">
        <f t="shared" ca="1" si="152"/>
        <v>-11525303748.792593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-11525303748.792593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-48022098.953302473</v>
      </c>
      <c r="L2807" s="444">
        <f t="shared" ca="1" si="152"/>
        <v>-11573325847.745895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-11573325847.745895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-48222191.032274567</v>
      </c>
      <c r="L2808" s="444">
        <f t="shared" ca="1" si="152"/>
        <v>-11621548038.77817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-11621548038.77817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-48423116.828242376</v>
      </c>
      <c r="L2809" s="444">
        <f t="shared" ca="1" si="152"/>
        <v>-11669971155.606413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-11669971155.606413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-48624879.815026723</v>
      </c>
      <c r="L2810" s="444">
        <f t="shared" ca="1" si="152"/>
        <v>-11718596035.42144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-11718596035.42144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-48827483.480922669</v>
      </c>
      <c r="L2811" s="444">
        <f t="shared" ca="1" si="152"/>
        <v>-11767423518.902363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-11767423518.902363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-49030931.328759842</v>
      </c>
      <c r="L2812" s="444">
        <f t="shared" ca="1" si="152"/>
        <v>-11816454450.231123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-11816454450.231123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-49235226.87596301</v>
      </c>
      <c r="L2813" s="444">
        <f t="shared" ref="L2813:L3067" ca="1" si="157">I2813-J2813+K2813</f>
        <v>-11865689677.107086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-11865689677.107086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-49440373.654612862</v>
      </c>
      <c r="L2814" s="444">
        <f t="shared" ca="1" si="157"/>
        <v>-11915130050.7617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-11915130050.7617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-49646375.211507082</v>
      </c>
      <c r="L2815" s="444">
        <f t="shared" ca="1" si="157"/>
        <v>-11964776425.973207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-11964776425.973207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-49853235.108221695</v>
      </c>
      <c r="L2816" s="444">
        <f t="shared" ca="1" si="157"/>
        <v>-12014629661.081429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-12014629661.081429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-50060956.921172619</v>
      </c>
      <c r="L2817" s="444">
        <f t="shared" ca="1" si="157"/>
        <v>-12064690618.002602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-12064690618.002602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-50269544.241677508</v>
      </c>
      <c r="L2818" s="444">
        <f t="shared" ca="1" si="157"/>
        <v>-12114960162.24428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-12114960162.24428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-50479000.676017836</v>
      </c>
      <c r="L2819" s="444">
        <f t="shared" ca="1" si="157"/>
        <v>-12165439162.920298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-12165439162.920298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-50689329.845501237</v>
      </c>
      <c r="L2820" s="444">
        <f t="shared" ca="1" si="157"/>
        <v>-12216128492.765799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-12216128492.765799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-50900535.386524163</v>
      </c>
      <c r="L2821" s="444">
        <f t="shared" ca="1" si="157"/>
        <v>-12267029028.152323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-12267029028.152323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-51112620.950634681</v>
      </c>
      <c r="L2822" s="444">
        <f t="shared" ca="1" si="157"/>
        <v>-12318141649.102957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-12318141649.102957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-51325590.204595655</v>
      </c>
      <c r="L2823" s="444">
        <f t="shared" ca="1" si="157"/>
        <v>-12369467239.307552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-12369467239.307552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-51539446.830448136</v>
      </c>
      <c r="L2824" s="444">
        <f t="shared" ca="1" si="157"/>
        <v>-12421006686.138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-12421006686.138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-51754194.525575005</v>
      </c>
      <c r="L2825" s="444">
        <f t="shared" ca="1" si="157"/>
        <v>-12472760880.663576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-12472760880.663576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-51969837.002764903</v>
      </c>
      <c r="L2826" s="444">
        <f t="shared" ca="1" si="157"/>
        <v>-12524730717.666342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-12524730717.666342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-52186377.990276426</v>
      </c>
      <c r="L2827" s="444">
        <f t="shared" ca="1" si="157"/>
        <v>-12576917095.656618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-12576917095.656618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-52403821.231902577</v>
      </c>
      <c r="L2828" s="444">
        <f t="shared" ca="1" si="157"/>
        <v>-12629320916.888521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-12629320916.888521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-52622170.487035505</v>
      </c>
      <c r="L2829" s="444">
        <f t="shared" ca="1" si="157"/>
        <v>-12681943087.375557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-12681943087.375557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-52841429.530731484</v>
      </c>
      <c r="L2830" s="444">
        <f t="shared" ca="1" si="157"/>
        <v>-12734784516.906288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-12734784516.906288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-53061602.153776199</v>
      </c>
      <c r="L2831" s="444">
        <f t="shared" ca="1" si="157"/>
        <v>-12787846119.060064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-12787846119.060064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-53282692.162750266</v>
      </c>
      <c r="L2832" s="444">
        <f t="shared" ca="1" si="157"/>
        <v>-12841128811.222815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-12841128811.222815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-53504703.380095057</v>
      </c>
      <c r="L2833" s="444">
        <f t="shared" ca="1" si="157"/>
        <v>-12894633514.602909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-12894633514.602909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-53727639.644178785</v>
      </c>
      <c r="L2834" s="444">
        <f t="shared" ca="1" si="157"/>
        <v>-12948361154.247087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-12948361154.247087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-53951504.809362866</v>
      </c>
      <c r="L2835" s="444">
        <f t="shared" ca="1" si="157"/>
        <v>-13002312659.05645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-13002312659.05645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-54176302.746068537</v>
      </c>
      <c r="L2836" s="444">
        <f t="shared" ca="1" si="157"/>
        <v>-13056488961.802519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-13056488961.802519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-54402037.340843827</v>
      </c>
      <c r="L2837" s="444">
        <f t="shared" ca="1" si="157"/>
        <v>-13110890999.143362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-13110890999.143362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-54628712.496430673</v>
      </c>
      <c r="L2838" s="444">
        <f t="shared" ca="1" si="157"/>
        <v>-13165519711.639793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-13165519711.639793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-54856332.131832473</v>
      </c>
      <c r="L2839" s="444">
        <f t="shared" ca="1" si="157"/>
        <v>-13220376043.771626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-13220376043.771626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-55084900.182381772</v>
      </c>
      <c r="L2840" s="444">
        <f t="shared" ca="1" si="157"/>
        <v>-13275460943.954008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-13275460943.954008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-55314420.599808365</v>
      </c>
      <c r="L2841" s="444">
        <f t="shared" ca="1" si="157"/>
        <v>-13330775364.553816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-13330775364.553816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-55544897.352307566</v>
      </c>
      <c r="L2842" s="444">
        <f t="shared" ca="1" si="157"/>
        <v>-13386320261.906124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-13386320261.906124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-55776334.424608849</v>
      </c>
      <c r="L2843" s="444">
        <f t="shared" ca="1" si="157"/>
        <v>-13442096596.330732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-13442096596.330732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-56008735.818044715</v>
      </c>
      <c r="L2844" s="444">
        <f t="shared" ca="1" si="157"/>
        <v>-13498105332.148777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-13498105332.148777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-56242105.5506199</v>
      </c>
      <c r="L2845" s="444">
        <f t="shared" ca="1" si="157"/>
        <v>-13554347437.699396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-13554347437.699396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-56476447.657080814</v>
      </c>
      <c r="L2846" s="444">
        <f t="shared" ca="1" si="157"/>
        <v>-13610823885.356478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-13610823885.356478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-56711766.188985325</v>
      </c>
      <c r="L2847" s="444">
        <f t="shared" ca="1" si="157"/>
        <v>-13667535651.545464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-13667535651.545464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-56948065.214772761</v>
      </c>
      <c r="L2848" s="444">
        <f t="shared" ca="1" si="157"/>
        <v>-13724483716.760237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-13724483716.760237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-57185348.819834314</v>
      </c>
      <c r="L2849" s="444">
        <f t="shared" ca="1" si="157"/>
        <v>-13781669065.58007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-13781669065.58007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-57423621.106583625</v>
      </c>
      <c r="L2850" s="444">
        <f t="shared" ca="1" si="157"/>
        <v>-13839092686.686655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-13839092686.686655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-57662886.19452773</v>
      </c>
      <c r="L2851" s="444">
        <f t="shared" ca="1" si="157"/>
        <v>-13896755572.881184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-13896755572.881184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-57903148.220338263</v>
      </c>
      <c r="L2852" s="444">
        <f t="shared" ca="1" si="157"/>
        <v>-13954658721.101522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-13954658721.101522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-58144411.337923013</v>
      </c>
      <c r="L2853" s="444">
        <f t="shared" ca="1" si="157"/>
        <v>-14012803132.439445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-14012803132.439445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-58386679.718497686</v>
      </c>
      <c r="L2854" s="444">
        <f t="shared" ca="1" si="157"/>
        <v>-14071189812.157944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-14071189812.157944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-58629957.550658099</v>
      </c>
      <c r="L2855" s="444">
        <f t="shared" ca="1" si="157"/>
        <v>-14129819769.708601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-14129819769.708601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-58874249.040452503</v>
      </c>
      <c r="L2856" s="444">
        <f t="shared" ca="1" si="157"/>
        <v>-14188694018.749054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-14188694018.749054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-59119558.41145438</v>
      </c>
      <c r="L2857" s="444">
        <f t="shared" ca="1" si="157"/>
        <v>-14247813577.160509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-14247813577.160509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-59365889.904835463</v>
      </c>
      <c r="L2858" s="444">
        <f t="shared" ca="1" si="157"/>
        <v>-14307179467.065344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-14307179467.065344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-59613247.779438935</v>
      </c>
      <c r="L2859" s="444">
        <f t="shared" ca="1" si="157"/>
        <v>-14366792714.844782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-14366792714.844782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-59861636.31185326</v>
      </c>
      <c r="L2860" s="444">
        <f t="shared" ca="1" si="157"/>
        <v>-14426654351.156635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-14426654351.156635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-60111059.796485983</v>
      </c>
      <c r="L2861" s="444">
        <f t="shared" ca="1" si="157"/>
        <v>-14486765410.953121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-14486765410.953121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-60361522.54563801</v>
      </c>
      <c r="L2862" s="444">
        <f t="shared" ca="1" si="157"/>
        <v>-14547126933.498758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-14547126933.498758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-60613028.889578156</v>
      </c>
      <c r="L2863" s="444">
        <f t="shared" ca="1" si="157"/>
        <v>-14607739962.388336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-14607739962.388336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-60865583.176618069</v>
      </c>
      <c r="L2864" s="444">
        <f t="shared" ca="1" si="157"/>
        <v>-14668605545.564955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-14668605545.564955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-61119189.77318731</v>
      </c>
      <c r="L2865" s="444">
        <f t="shared" ca="1" si="157"/>
        <v>-14729724735.338142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-14729724735.338142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-61373853.063908927</v>
      </c>
      <c r="L2866" s="444">
        <f t="shared" ca="1" si="157"/>
        <v>-14791098588.402052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-14791098588.402052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-61629577.451675214</v>
      </c>
      <c r="L2867" s="444">
        <f t="shared" ca="1" si="157"/>
        <v>-14852728165.853727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-14852728165.853727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-61886367.357723862</v>
      </c>
      <c r="L2868" s="444">
        <f t="shared" ca="1" si="157"/>
        <v>-14914614533.211451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-14914614533.211451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-62144227.221714385</v>
      </c>
      <c r="L2869" s="444">
        <f t="shared" ca="1" si="157"/>
        <v>-14976758760.433165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-14976758760.433165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-62403161.501804851</v>
      </c>
      <c r="L2870" s="444">
        <f t="shared" ca="1" si="157"/>
        <v>-15039161921.934969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-15039161921.934969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-62663174.674729034</v>
      </c>
      <c r="L2871" s="444">
        <f t="shared" ca="1" si="157"/>
        <v>-15101825096.609697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-15101825096.609697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-62924271.235873736</v>
      </c>
      <c r="L2872" s="444">
        <f t="shared" ca="1" si="157"/>
        <v>-15164749367.845572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-15164749367.845572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-63186455.699356556</v>
      </c>
      <c r="L2873" s="444">
        <f t="shared" ca="1" si="157"/>
        <v>-15227935823.544928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-15227935823.544928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-63449732.598103866</v>
      </c>
      <c r="L2874" s="444">
        <f t="shared" ca="1" si="157"/>
        <v>-15291385556.143032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-15291385556.143032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-63714106.483929291</v>
      </c>
      <c r="L2875" s="444">
        <f t="shared" ca="1" si="157"/>
        <v>-15355099662.626961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-15355099662.626961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-63979581.927612334</v>
      </c>
      <c r="L2876" s="444">
        <f t="shared" ca="1" si="157"/>
        <v>-15419079244.554573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-15419079244.554573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-64246163.518977389</v>
      </c>
      <c r="L2877" s="444">
        <f t="shared" ca="1" si="157"/>
        <v>-15483325408.073551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-15483325408.073551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-64513855.866973139</v>
      </c>
      <c r="L2878" s="444">
        <f t="shared" ca="1" si="157"/>
        <v>-15547839263.940525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-15547839263.940525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-64782663.599752188</v>
      </c>
      <c r="L2879" s="444">
        <f t="shared" ca="1" si="157"/>
        <v>-15612621927.540277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-15612621927.540277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-65052591.364751153</v>
      </c>
      <c r="L2880" s="444">
        <f t="shared" ca="1" si="157"/>
        <v>-15677674518.905029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-15677674518.905029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-65323643.828770958</v>
      </c>
      <c r="L2881" s="444">
        <f t="shared" ca="1" si="157"/>
        <v>-15742998162.733801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-15742998162.733801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-65595825.678057499</v>
      </c>
      <c r="L2882" s="444">
        <f t="shared" ca="1" si="157"/>
        <v>-15808593988.411858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-15808593988.411858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-65869141.618382737</v>
      </c>
      <c r="L2883" s="444">
        <f t="shared" ca="1" si="157"/>
        <v>-15874463130.030241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-15874463130.030241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-66143596.375126012</v>
      </c>
      <c r="L2884" s="444">
        <f t="shared" ca="1" si="157"/>
        <v>-15940606726.405367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-15940606726.405367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-66419194.693355694</v>
      </c>
      <c r="L2885" s="444">
        <f t="shared" ca="1" si="157"/>
        <v>-16007025921.098722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-16007025921.098722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-66695941.337911338</v>
      </c>
      <c r="L2886" s="444">
        <f t="shared" ca="1" si="157"/>
        <v>-16073721862.436634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-16073721862.436634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-66973841.093485974</v>
      </c>
      <c r="L2887" s="444">
        <f t="shared" ca="1" si="157"/>
        <v>-16140695703.530121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-16140695703.530121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-67252898.764708832</v>
      </c>
      <c r="L2888" s="444">
        <f t="shared" ca="1" si="157"/>
        <v>-16207948602.29483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-16207948602.29483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-67533119.176228464</v>
      </c>
      <c r="L2889" s="444">
        <f t="shared" ca="1" si="157"/>
        <v>-16275481721.471058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-16275481721.471058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-67814507.172796071</v>
      </c>
      <c r="L2890" s="444">
        <f t="shared" ca="1" si="157"/>
        <v>-16343296228.643854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-16343296228.643854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-68097067.61934939</v>
      </c>
      <c r="L2891" s="444">
        <f t="shared" ca="1" si="157"/>
        <v>-16411393296.263203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-16411393296.263203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-68380805.401096672</v>
      </c>
      <c r="L2892" s="444">
        <f t="shared" ca="1" si="157"/>
        <v>-16479774101.664299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-16479774101.664299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-68665725.42360124</v>
      </c>
      <c r="L2893" s="444">
        <f t="shared" ca="1" si="157"/>
        <v>-16548439827.0879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-16548439827.0879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-68951832.612866253</v>
      </c>
      <c r="L2894" s="444">
        <f t="shared" ca="1" si="157"/>
        <v>-16617391659.700766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-16617391659.700766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-69239131.915419847</v>
      </c>
      <c r="L2895" s="444">
        <f t="shared" ca="1" si="157"/>
        <v>-16686630791.616186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-16686630791.616186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-69527628.298400775</v>
      </c>
      <c r="L2896" s="444">
        <f t="shared" ca="1" si="157"/>
        <v>-16756158419.914587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-16756158419.914587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-69817326.749644101</v>
      </c>
      <c r="L2897" s="444">
        <f t="shared" ca="1" si="157"/>
        <v>-16825975746.66423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-16825975746.66423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-70108232.277767628</v>
      </c>
      <c r="L2898" s="444">
        <f t="shared" ca="1" si="157"/>
        <v>-16896083978.941998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-16896083978.941998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-70400349.912258327</v>
      </c>
      <c r="L2899" s="444">
        <f t="shared" ca="1" si="157"/>
        <v>-16966484328.854256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-16966484328.854256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-70693684.703559399</v>
      </c>
      <c r="L2900" s="444">
        <f t="shared" ca="1" si="157"/>
        <v>-17037178013.557816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-17037178013.557816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-70988241.72315757</v>
      </c>
      <c r="L2901" s="444">
        <f t="shared" ca="1" si="157"/>
        <v>-17108166255.280973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-17108166255.280973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-71284026.063670725</v>
      </c>
      <c r="L2902" s="444">
        <f t="shared" ca="1" si="157"/>
        <v>-17179450281.344645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-17179450281.344645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-71581042.838936016</v>
      </c>
      <c r="L2903" s="444">
        <f t="shared" ca="1" si="157"/>
        <v>-17251031324.183582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-17251031324.183582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-71879297.184098259</v>
      </c>
      <c r="L2904" s="444">
        <f t="shared" ca="1" si="157"/>
        <v>-17322910621.36768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-17322910621.36768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-72178794.255698666</v>
      </c>
      <c r="L2905" s="444">
        <f t="shared" ca="1" si="157"/>
        <v>-17395089415.623379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-17395089415.623379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-72479539.231764078</v>
      </c>
      <c r="L2906" s="444">
        <f t="shared" ca="1" si="157"/>
        <v>-17467568954.855145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-17467568954.855145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-72781537.311896428</v>
      </c>
      <c r="L2907" s="444">
        <f t="shared" ca="1" si="157"/>
        <v>-17540350492.167042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-17540350492.167042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-73084793.717362672</v>
      </c>
      <c r="L2908" s="444">
        <f t="shared" ca="1" si="157"/>
        <v>-17613435285.884403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-17613435285.884403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-73389313.691185012</v>
      </c>
      <c r="L2909" s="444">
        <f t="shared" ca="1" si="157"/>
        <v>-17686824599.575588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-17686824599.575588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-73695102.49823162</v>
      </c>
      <c r="L2910" s="444">
        <f t="shared" ca="1" si="157"/>
        <v>-17760519702.073818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-17760519702.073818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-74002165.425307572</v>
      </c>
      <c r="L2911" s="444">
        <f t="shared" ca="1" si="157"/>
        <v>-17834521867.499126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-17834521867.499126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-74310507.781246364</v>
      </c>
      <c r="L2912" s="444">
        <f t="shared" ca="1" si="157"/>
        <v>-17908832375.280373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-17908832375.280373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-74620134.89700155</v>
      </c>
      <c r="L2913" s="444">
        <f t="shared" ca="1" si="157"/>
        <v>-17983452510.177376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-17983452510.177376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-74931052.125739068</v>
      </c>
      <c r="L2914" s="444">
        <f t="shared" ca="1" si="157"/>
        <v>-18058383562.303116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-18058383562.303116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-75243264.842929646</v>
      </c>
      <c r="L2915" s="444">
        <f t="shared" ca="1" si="157"/>
        <v>-18133626827.146046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-18133626827.146046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-75556778.446441859</v>
      </c>
      <c r="L2916" s="444">
        <f t="shared" ca="1" si="157"/>
        <v>-18209183605.592487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-18209183605.592487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-75871598.356635362</v>
      </c>
      <c r="L2917" s="444">
        <f t="shared" ca="1" si="157"/>
        <v>-18285055203.949123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-18285055203.949123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-76187730.016454682</v>
      </c>
      <c r="L2918" s="444">
        <f t="shared" ca="1" si="157"/>
        <v>-18361242933.965576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-18361242933.965576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-76505178.891523227</v>
      </c>
      <c r="L2919" s="444">
        <f t="shared" ca="1" si="157"/>
        <v>-18437748112.857098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-18437748112.857098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-76823950.470237911</v>
      </c>
      <c r="L2920" s="444">
        <f t="shared" ca="1" si="157"/>
        <v>-18514572063.327335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-18514572063.327335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-77144050.263863891</v>
      </c>
      <c r="L2921" s="444">
        <f t="shared" ca="1" si="157"/>
        <v>-18591716113.591198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-18591716113.591198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-77465483.806629986</v>
      </c>
      <c r="L2922" s="444">
        <f t="shared" ca="1" si="157"/>
        <v>-18669181597.397827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-18669181597.397827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-77788256.655824274</v>
      </c>
      <c r="L2923" s="444">
        <f t="shared" ca="1" si="157"/>
        <v>-18746969854.05365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-18746969854.05365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-78112374.391890213</v>
      </c>
      <c r="L2924" s="444">
        <f t="shared" ca="1" si="157"/>
        <v>-18825082228.445541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-18825082228.445541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-78437842.618523091</v>
      </c>
      <c r="L2925" s="444">
        <f t="shared" ca="1" si="157"/>
        <v>-18903520071.064064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-18903520071.064064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-78764666.96276693</v>
      </c>
      <c r="L2926" s="444">
        <f t="shared" ca="1" si="157"/>
        <v>-18982284738.026833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-18982284738.026833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-79092853.075111806</v>
      </c>
      <c r="L2927" s="444">
        <f t="shared" ca="1" si="157"/>
        <v>-19061377591.101944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-19061377591.101944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-79422406.629591435</v>
      </c>
      <c r="L2928" s="444">
        <f t="shared" ca="1" si="157"/>
        <v>-19140799997.731537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-19140799997.731537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-79753333.323881403</v>
      </c>
      <c r="L2929" s="444">
        <f t="shared" ca="1" si="157"/>
        <v>-19220553331.05542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-19220553331.05542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-80085638.879397586</v>
      </c>
      <c r="L2930" s="444">
        <f t="shared" ca="1" si="157"/>
        <v>-19300638969.934818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-19300638969.934818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-80419329.041395068</v>
      </c>
      <c r="L2931" s="444">
        <f t="shared" ca="1" si="157"/>
        <v>-19381058298.976212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-19381058298.976212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-80754409.579067543</v>
      </c>
      <c r="L2932" s="444">
        <f t="shared" ca="1" si="157"/>
        <v>-19461812708.555279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-19461812708.555279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-81090886.28564699</v>
      </c>
      <c r="L2933" s="444">
        <f t="shared" ca="1" si="157"/>
        <v>-19542903594.840927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-19542903594.840927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-81428764.978503868</v>
      </c>
      <c r="L2934" s="444">
        <f t="shared" ca="1" si="157"/>
        <v>-19624332359.819431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-19624332359.819431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-81768051.499247625</v>
      </c>
      <c r="L2935" s="444">
        <f t="shared" ca="1" si="157"/>
        <v>-19706100411.31868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-19706100411.31868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-82108751.713827834</v>
      </c>
      <c r="L2936" s="444">
        <f t="shared" ca="1" si="157"/>
        <v>-19788209163.032509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-19788209163.032509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-82450871.512635455</v>
      </c>
      <c r="L2937" s="444">
        <f t="shared" ca="1" si="157"/>
        <v>-19870660034.545143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-19870660034.545143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-82794416.810604766</v>
      </c>
      <c r="L2938" s="444">
        <f t="shared" ca="1" si="157"/>
        <v>-19953454451.355747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-19953454451.355747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-83139393.547315612</v>
      </c>
      <c r="L2939" s="444">
        <f t="shared" ca="1" si="157"/>
        <v>-20036593844.903065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-20036593844.903065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-83485807.687096104</v>
      </c>
      <c r="L2940" s="444">
        <f t="shared" ca="1" si="157"/>
        <v>-20120079652.59016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-20120079652.59016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-83833665.219125673</v>
      </c>
      <c r="L2941" s="444">
        <f t="shared" ca="1" si="157"/>
        <v>-20203913317.809284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-20203913317.809284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-84182972.157538682</v>
      </c>
      <c r="L2942" s="444">
        <f t="shared" ca="1" si="157"/>
        <v>-20288096289.966824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-20288096289.966824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-84533734.541528434</v>
      </c>
      <c r="L2943" s="444">
        <f t="shared" ca="1" si="157"/>
        <v>-20372630024.50835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-20372630024.50835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-84885958.435451463</v>
      </c>
      <c r="L2944" s="444">
        <f t="shared" ca="1" si="157"/>
        <v>-20457515982.943802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-20457515982.943802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-85239649.928932503</v>
      </c>
      <c r="L2945" s="444">
        <f t="shared" ca="1" si="157"/>
        <v>-20542755632.872734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-20542755632.872734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-85594815.13696973</v>
      </c>
      <c r="L2946" s="444">
        <f t="shared" ca="1" si="157"/>
        <v>-20628350448.009705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-20628350448.009705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-85951460.20004043</v>
      </c>
      <c r="L2947" s="444">
        <f t="shared" ca="1" si="157"/>
        <v>-20714301908.209743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-20714301908.209743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-86309591.28420727</v>
      </c>
      <c r="L2948" s="444">
        <f t="shared" ca="1" si="157"/>
        <v>-20800611499.49395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-20800611499.49395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-86669214.581224784</v>
      </c>
      <c r="L2949" s="444">
        <f t="shared" ca="1" si="157"/>
        <v>-20887280714.075176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-20887280714.075176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-87030336.30864656</v>
      </c>
      <c r="L2950" s="444">
        <f t="shared" ca="1" si="157"/>
        <v>-20974311050.383823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-20974311050.383823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-87392962.709932595</v>
      </c>
      <c r="L2951" s="444">
        <f t="shared" ca="1" si="157"/>
        <v>-21061704013.093758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-21061704013.093758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-87757100.054557323</v>
      </c>
      <c r="L2952" s="444">
        <f t="shared" ca="1" si="157"/>
        <v>-21149461113.148315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-21149461113.148315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-88122754.638117984</v>
      </c>
      <c r="L2953" s="444">
        <f t="shared" ca="1" si="157"/>
        <v>-21237583867.786434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-21237583867.786434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-88489932.782443479</v>
      </c>
      <c r="L2954" s="444">
        <f t="shared" ca="1" si="157"/>
        <v>-21326073800.568878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-21326073800.568878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-88858640.835703656</v>
      </c>
      <c r="L2955" s="444">
        <f t="shared" ca="1" si="157"/>
        <v>-21414932441.404583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-21414932441.404583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-89228885.172519088</v>
      </c>
      <c r="L2956" s="444">
        <f t="shared" ca="1" si="157"/>
        <v>-21504161326.577103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-21504161326.577103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-89600672.194071263</v>
      </c>
      <c r="L2957" s="444">
        <f t="shared" ca="1" si="157"/>
        <v>-21593761998.771175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-21593761998.771175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-89974008.32821323</v>
      </c>
      <c r="L2958" s="444">
        <f t="shared" ca="1" si="157"/>
        <v>-21683736007.099388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-21683736007.099388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-90348900.029580787</v>
      </c>
      <c r="L2959" s="444">
        <f t="shared" ca="1" si="157"/>
        <v>-21774084907.128967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-21774084907.128967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-90725353.779704034</v>
      </c>
      <c r="L2960" s="444">
        <f t="shared" ca="1" si="157"/>
        <v>-21864810260.908672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-21864810260.908672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-91103376.08711946</v>
      </c>
      <c r="L2961" s="444">
        <f t="shared" ca="1" si="157"/>
        <v>-21955913636.995792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-21955913636.995792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-91482973.487482473</v>
      </c>
      <c r="L2962" s="444">
        <f t="shared" ca="1" si="157"/>
        <v>-22047396610.483276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-22047396610.483276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-91864152.54368031</v>
      </c>
      <c r="L2963" s="444">
        <f t="shared" ca="1" si="157"/>
        <v>-22139260763.026958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-22139260763.026958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-92246919.845945656</v>
      </c>
      <c r="L2964" s="444">
        <f t="shared" ca="1" si="157"/>
        <v>-22231507682.872906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-22231507682.872906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-92631282.011970446</v>
      </c>
      <c r="L2965" s="444">
        <f t="shared" ca="1" si="157"/>
        <v>-22324138964.884876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-22324138964.884876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-93017245.687020317</v>
      </c>
      <c r="L2966" s="444">
        <f t="shared" ca="1" si="157"/>
        <v>-22417156210.571896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-22417156210.571896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-93404817.544049561</v>
      </c>
      <c r="L2967" s="444">
        <f t="shared" ca="1" si="157"/>
        <v>-22510561028.115944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-22510561028.115944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-93794004.283816427</v>
      </c>
      <c r="L2968" s="444">
        <f t="shared" ca="1" si="157"/>
        <v>-22604355032.399761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-22604355032.399761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-94184812.634999007</v>
      </c>
      <c r="L2969" s="444">
        <f t="shared" ca="1" si="157"/>
        <v>-22698539845.03476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-22698539845.03476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-94577249.354311496</v>
      </c>
      <c r="L2970" s="444">
        <f t="shared" ca="1" si="157"/>
        <v>-22793117094.389072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-22793117094.389072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-94971321.226621136</v>
      </c>
      <c r="L2971" s="444">
        <f t="shared" ca="1" si="157"/>
        <v>-22888088415.615692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-22888088415.615692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-95367035.065065384</v>
      </c>
      <c r="L2972" s="444">
        <f t="shared" ca="1" si="157"/>
        <v>-22983455450.680756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-22983455450.680756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-95764397.711169809</v>
      </c>
      <c r="L2973" s="444">
        <f t="shared" ca="1" si="157"/>
        <v>-23079219848.391926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-23079219848.391926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-96163416.03496635</v>
      </c>
      <c r="L2974" s="444">
        <f t="shared" ca="1" si="157"/>
        <v>-23175383264.426891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-23175383264.426891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-96564096.935112044</v>
      </c>
      <c r="L2975" s="444">
        <f t="shared" ca="1" si="157"/>
        <v>-23271947361.362003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-23271947361.362003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-96966447.339008346</v>
      </c>
      <c r="L2976" s="444">
        <f t="shared" ca="1" si="157"/>
        <v>-23368913808.701012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-23368913808.701012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-97370474.202920884</v>
      </c>
      <c r="L2977" s="444">
        <f t="shared" ca="1" si="157"/>
        <v>-23466284282.903931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-23466284282.903931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-97776184.512099713</v>
      </c>
      <c r="L2978" s="444">
        <f t="shared" ca="1" si="157"/>
        <v>-23564060467.416031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-23564060467.416031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-98183585.280900121</v>
      </c>
      <c r="L2979" s="444">
        <f t="shared" ca="1" si="157"/>
        <v>-23662244052.69693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-23662244052.69693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-98592683.552903876</v>
      </c>
      <c r="L2980" s="444">
        <f t="shared" ca="1" si="157"/>
        <v>-23760836736.249832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-23760836736.249832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-99003486.401040971</v>
      </c>
      <c r="L2981" s="444">
        <f t="shared" ca="1" si="157"/>
        <v>-23859840222.650871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-23859840222.650871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-99416000.927711964</v>
      </c>
      <c r="L2982" s="444">
        <f t="shared" ca="1" si="157"/>
        <v>-23959256223.578583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-23959256223.578583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-99830234.264910758</v>
      </c>
      <c r="L2983" s="444">
        <f t="shared" ca="1" si="157"/>
        <v>-24059086457.843494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-24059086457.843494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-100246193.5743479</v>
      </c>
      <c r="L2984" s="444">
        <f t="shared" ca="1" si="157"/>
        <v>-24159332651.417843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-24159332651.417843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-100663886.04757434</v>
      </c>
      <c r="L2985" s="444">
        <f t="shared" ca="1" si="157"/>
        <v>-24259996537.465416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-24259996537.465416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-101083318.90610591</v>
      </c>
      <c r="L2986" s="444">
        <f t="shared" ca="1" si="157"/>
        <v>-24361079856.371521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-24361079856.371521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-101504499.401548</v>
      </c>
      <c r="L2987" s="444">
        <f t="shared" ca="1" si="157"/>
        <v>-24462584355.773067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-24462584355.773067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-101927434.81572111</v>
      </c>
      <c r="L2988" s="444">
        <f t="shared" ca="1" si="157"/>
        <v>-24564511790.588787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-24564511790.588787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-102352132.46078661</v>
      </c>
      <c r="L2989" s="444">
        <f t="shared" ca="1" si="157"/>
        <v>-24666863923.049572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-24666863923.049572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-102778599.67937322</v>
      </c>
      <c r="L2990" s="444">
        <f t="shared" ca="1" si="157"/>
        <v>-24769642522.728947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-24769642522.728947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-103206843.84470394</v>
      </c>
      <c r="L2991" s="444">
        <f t="shared" ca="1" si="157"/>
        <v>-24872849366.57365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-24872849366.57365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-103636872.36072354</v>
      </c>
      <c r="L2992" s="444">
        <f t="shared" ca="1" si="157"/>
        <v>-24976486238.934376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-24976486238.934376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-104068692.66222656</v>
      </c>
      <c r="L2993" s="444">
        <f t="shared" ca="1" si="157"/>
        <v>-25080554931.596603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-25080554931.596603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-104502312.21498585</v>
      </c>
      <c r="L2994" s="444">
        <f t="shared" ca="1" si="157"/>
        <v>-25185057243.811588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-25185057243.811588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-104937738.51588161</v>
      </c>
      <c r="L2995" s="444">
        <f t="shared" ca="1" si="157"/>
        <v>-25289994982.327469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-25289994982.327469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-105374979.09303112</v>
      </c>
      <c r="L2996" s="444">
        <f t="shared" ca="1" si="157"/>
        <v>-25395369961.420502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-25395369961.420502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-105814041.50591876</v>
      </c>
      <c r="L2997" s="444">
        <f t="shared" ca="1" si="157"/>
        <v>-25501184002.926422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-25501184002.926422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-106254933.34552675</v>
      </c>
      <c r="L2998" s="444">
        <f t="shared" ca="1" si="157"/>
        <v>-25607438936.27195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-25607438936.27195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-106697662.23446646</v>
      </c>
      <c r="L2999" s="444">
        <f t="shared" ca="1" si="157"/>
        <v>-25714136598.506416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-25714136598.506416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-107142235.82711007</v>
      </c>
      <c r="L3000" s="444">
        <f t="shared" ca="1" si="157"/>
        <v>-25821278834.333527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-25821278834.333527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-107588661.80972302</v>
      </c>
      <c r="L3001" s="444">
        <f t="shared" ca="1" si="157"/>
        <v>-25928867496.14325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-25928867496.14325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-108036947.90059687</v>
      </c>
      <c r="L3002" s="444">
        <f t="shared" ca="1" si="157"/>
        <v>-26036904444.043846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-26036904444.043846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-108487101.8501827</v>
      </c>
      <c r="L3003" s="444">
        <f t="shared" ca="1" si="157"/>
        <v>-26145391545.894028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-26145391545.894028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-108939131.44122511</v>
      </c>
      <c r="L3004" s="444">
        <f t="shared" ca="1" si="157"/>
        <v>-26254330677.335255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-26254330677.335255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-109393044.48889689</v>
      </c>
      <c r="L3005" s="444">
        <f t="shared" ca="1" si="157"/>
        <v>-26363723721.82415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-26363723721.82415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-109848848.84093396</v>
      </c>
      <c r="L3006" s="444">
        <f t="shared" ca="1" si="157"/>
        <v>-26473572570.665085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-26473572570.665085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-110306552.37777118</v>
      </c>
      <c r="L3007" s="444">
        <f t="shared" ca="1" si="157"/>
        <v>-26583879123.042854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-26583879123.042854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-110766163.01267856</v>
      </c>
      <c r="L3008" s="444">
        <f t="shared" ca="1" si="157"/>
        <v>-26694645286.055534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-26694645286.055534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-111227688.69189806</v>
      </c>
      <c r="L3009" s="444">
        <f t="shared" ca="1" si="157"/>
        <v>-26805872974.747433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-26805872974.747433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-111691137.39478098</v>
      </c>
      <c r="L3010" s="444">
        <f t="shared" ca="1" si="157"/>
        <v>-26917564112.142212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-26917564112.142212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-112156517.13392587</v>
      </c>
      <c r="L3011" s="444">
        <f t="shared" ca="1" si="157"/>
        <v>-27029720629.276138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-27029720629.276138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-112623835.95531724</v>
      </c>
      <c r="L3012" s="444">
        <f t="shared" ca="1" si="157"/>
        <v>-27142344465.231457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-27142344465.231457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-113093101.9384644</v>
      </c>
      <c r="L3013" s="444">
        <f t="shared" ca="1" si="157"/>
        <v>-27255437567.169922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-27255437567.169922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-113564323.19654132</v>
      </c>
      <c r="L3014" s="444">
        <f t="shared" ca="1" si="157"/>
        <v>-27369001890.366463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-27369001890.366463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-114037507.87652692</v>
      </c>
      <c r="L3015" s="444">
        <f t="shared" ca="1" si="157"/>
        <v>-27483039398.242989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-27483039398.242989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-114512664.15934579</v>
      </c>
      <c r="L3016" s="444">
        <f t="shared" ca="1" si="157"/>
        <v>-27597552062.402336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-27597552062.402336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-114989800.26000974</v>
      </c>
      <c r="L3017" s="444">
        <f t="shared" ca="1" si="157"/>
        <v>-27712541862.662346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-27712541862.662346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-115468924.42775977</v>
      </c>
      <c r="L3018" s="444">
        <f t="shared" ca="1" si="157"/>
        <v>-27828010787.090107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-27828010787.090107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-115950044.94620878</v>
      </c>
      <c r="L3019" s="444">
        <f t="shared" ca="1" si="157"/>
        <v>-27943960832.036316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-27943960832.036316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-116433170.13348465</v>
      </c>
      <c r="L3020" s="444">
        <f t="shared" ca="1" si="157"/>
        <v>-28060394002.1698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-28060394002.1698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-116918308.34237415</v>
      </c>
      <c r="L3021" s="444">
        <f t="shared" ca="1" si="157"/>
        <v>-28177312310.512173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-28177312310.512173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-117405467.96046737</v>
      </c>
      <c r="L3022" s="444">
        <f t="shared" ca="1" si="157"/>
        <v>-28294717778.472641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-28294717778.472641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-117894657.41030267</v>
      </c>
      <c r="L3023" s="444">
        <f t="shared" ca="1" si="157"/>
        <v>-28412612435.882942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-28412612435.882942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-118385885.14951228</v>
      </c>
      <c r="L3024" s="444">
        <f t="shared" ca="1" si="157"/>
        <v>-28530998321.032455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-28530998321.032455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-118879159.67096856</v>
      </c>
      <c r="L3025" s="444">
        <f t="shared" ca="1" si="157"/>
        <v>-28649877480.703423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-28649877480.703423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-119374489.50293092</v>
      </c>
      <c r="L3026" s="444">
        <f t="shared" ca="1" si="157"/>
        <v>-28769251970.206352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-28769251970.206352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-119871883.20919311</v>
      </c>
      <c r="L3027" s="444">
        <f t="shared" ca="1" si="157"/>
        <v>-28889123853.415546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-28889123853.415546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-120371349.38923144</v>
      </c>
      <c r="L3028" s="444">
        <f t="shared" ca="1" si="157"/>
        <v>-29009495202.804779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-29009495202.804779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-120872896.67835325</v>
      </c>
      <c r="L3029" s="444">
        <f t="shared" ca="1" si="157"/>
        <v>-29130368099.483131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-29130368099.483131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-121376533.74784639</v>
      </c>
      <c r="L3030" s="444">
        <f t="shared" ca="1" si="157"/>
        <v>-29251744633.230976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-29251744633.230976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-121882269.30512907</v>
      </c>
      <c r="L3031" s="444">
        <f t="shared" ca="1" si="157"/>
        <v>-29373626902.536106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-29373626902.536106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-122390112.09390044</v>
      </c>
      <c r="L3032" s="444">
        <f t="shared" ca="1" si="157"/>
        <v>-29496017014.630005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-29496017014.630005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-122900070.89429168</v>
      </c>
      <c r="L3033" s="444">
        <f t="shared" ca="1" si="157"/>
        <v>-29618917085.524296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-29618917085.524296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-123412154.5230179</v>
      </c>
      <c r="L3034" s="444">
        <f t="shared" ca="1" si="157"/>
        <v>-29742329240.047314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-29742329240.047314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-123926371.83353049</v>
      </c>
      <c r="L3035" s="444">
        <f t="shared" ca="1" si="157"/>
        <v>-29866255611.880844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-29866255611.880844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-124442731.71617018</v>
      </c>
      <c r="L3036" s="444">
        <f t="shared" ca="1" si="157"/>
        <v>-29990698343.597015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-29990698343.597015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-124961243.0983209</v>
      </c>
      <c r="L3037" s="444">
        <f t="shared" ca="1" si="157"/>
        <v>-30115659586.695335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-30115659586.695335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-125481914.94456388</v>
      </c>
      <c r="L3038" s="444">
        <f t="shared" ca="1" si="157"/>
        <v>-30241141501.6399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-30241141501.6399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-126004756.2568329</v>
      </c>
      <c r="L3039" s="444">
        <f t="shared" ca="1" si="157"/>
        <v>-30367146257.896732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-30367146257.896732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-126529776.07456972</v>
      </c>
      <c r="L3040" s="444">
        <f t="shared" ca="1" si="157"/>
        <v>-30493676033.971302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-30493676033.971302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-127056983.47488043</v>
      </c>
      <c r="L3041" s="444">
        <f t="shared" ca="1" si="157"/>
        <v>-30620733017.446182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-30620733017.446182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-127586387.57269242</v>
      </c>
      <c r="L3042" s="444">
        <f t="shared" ca="1" si="157"/>
        <v>-30748319405.018875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-30748319405.018875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-128117997.52091199</v>
      </c>
      <c r="L3043" s="444">
        <f t="shared" ca="1" si="157"/>
        <v>-30876437402.539787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-30876437402.539787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-128651822.51058245</v>
      </c>
      <c r="L3044" s="444">
        <f t="shared" ca="1" si="157"/>
        <v>-31005089225.050369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-31005089225.050369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-129187871.77104318</v>
      </c>
      <c r="L3045" s="444">
        <f t="shared" ca="1" si="157"/>
        <v>-31134277096.821411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-31134277096.821411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-129726154.57008921</v>
      </c>
      <c r="L3046" s="444">
        <f t="shared" ca="1" si="157"/>
        <v>-31264003251.391499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-31264003251.391499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-130266680.21413122</v>
      </c>
      <c r="L3047" s="444">
        <f t="shared" ca="1" si="157"/>
        <v>-31394269931.605629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-31394269931.605629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-130809458.0483568</v>
      </c>
      <c r="L3048" s="444">
        <f t="shared" ca="1" si="157"/>
        <v>-31525079389.653984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-31525079389.653984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-131354497.45689161</v>
      </c>
      <c r="L3049" s="444">
        <f t="shared" ca="1" si="157"/>
        <v>-31656433887.110874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-31656433887.110874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-131901807.86296199</v>
      </c>
      <c r="L3050" s="444">
        <f t="shared" ca="1" si="157"/>
        <v>-31788335694.973835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-31788335694.973835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-132451398.72905765</v>
      </c>
      <c r="L3051" s="444">
        <f t="shared" ca="1" si="157"/>
        <v>-31920787093.702892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-31920787093.702892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-133003279.55709539</v>
      </c>
      <c r="L3052" s="444">
        <f t="shared" ca="1" si="157"/>
        <v>-32053790373.259987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-32053790373.259987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-133557459.88858326</v>
      </c>
      <c r="L3053" s="444">
        <f t="shared" ca="1" si="157"/>
        <v>-32187347833.148571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-32187347833.148571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-134113949.30478571</v>
      </c>
      <c r="L3054" s="444">
        <f t="shared" ca="1" si="157"/>
        <v>-32321461782.453358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-32321461782.453358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-134672757.426889</v>
      </c>
      <c r="L3055" s="444">
        <f t="shared" ca="1" si="157"/>
        <v>-32456134539.880245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-32456134539.880245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-135233893.91616768</v>
      </c>
      <c r="L3056" s="444">
        <f t="shared" ca="1" si="157"/>
        <v>-32591368433.796413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-32591368433.796413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-135797368.47415173</v>
      </c>
      <c r="L3057" s="444">
        <f t="shared" ca="1" si="157"/>
        <v>-32727165802.270565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-32727165802.270565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-136363190.84279403</v>
      </c>
      <c r="L3058" s="444">
        <f t="shared" ca="1" si="157"/>
        <v>-32863528993.113358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-32863528993.113358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-136931370.80463898</v>
      </c>
      <c r="L3059" s="444">
        <f t="shared" ca="1" si="157"/>
        <v>-33000460363.917995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-33000460363.917995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-137501918.18299165</v>
      </c>
      <c r="L3060" s="444">
        <f t="shared" ca="1" si="157"/>
        <v>-33137962282.100986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-33137962282.100986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-138074842.84208745</v>
      </c>
      <c r="L3061" s="444">
        <f t="shared" ca="1" si="157"/>
        <v>-33276037124.943073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-33276037124.943073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-138650154.68726277</v>
      </c>
      <c r="L3062" s="444">
        <f t="shared" ca="1" si="157"/>
        <v>-33414687279.630337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-33414687279.630337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-139227863.66512641</v>
      </c>
      <c r="L3063" s="444">
        <f t="shared" ca="1" si="157"/>
        <v>-33553915143.295464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-33553915143.295464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-139807979.76373109</v>
      </c>
      <c r="L3064" s="444">
        <f t="shared" ca="1" si="157"/>
        <v>-33693723123.059196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-33693723123.059196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-140390513.01274666</v>
      </c>
      <c r="L3065" s="444">
        <f t="shared" ca="1" si="157"/>
        <v>-33834113636.071941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-33834113636.071941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-140975473.4836331</v>
      </c>
      <c r="L3066" s="444">
        <f t="shared" ca="1" si="157"/>
        <v>-33975089109.555576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-33975089109.555576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-141562871.28981489</v>
      </c>
      <c r="L3067" s="444">
        <f t="shared" ca="1" si="157"/>
        <v>-34116651980.84539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-34116651980.84539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-142152716.5868558</v>
      </c>
      <c r="L3068" s="444">
        <f t="shared" ref="L3068:L3322" ca="1" si="162">I3068-J3068+K3068</f>
        <v>-34258804697.432247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-34258804697.432247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-142745019.57263437</v>
      </c>
      <c r="L3069" s="444">
        <f t="shared" ca="1" si="162"/>
        <v>-34401549717.004883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-34401549717.004883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-143339790.48752034</v>
      </c>
      <c r="L3070" s="444">
        <f t="shared" ca="1" si="162"/>
        <v>-34544889507.492401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-34544889507.492401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-143937039.61455166</v>
      </c>
      <c r="L3071" s="444">
        <f t="shared" ca="1" si="162"/>
        <v>-34688826547.106956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-34688826547.106956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-144536777.2796123</v>
      </c>
      <c r="L3072" s="444">
        <f t="shared" ca="1" si="162"/>
        <v>-34833363324.386566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-34833363324.386566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-145139013.85161069</v>
      </c>
      <c r="L3073" s="444">
        <f t="shared" ca="1" si="162"/>
        <v>-34978502338.238174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-34978502338.238174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-145743759.74265906</v>
      </c>
      <c r="L3074" s="444">
        <f t="shared" ca="1" si="162"/>
        <v>-35124246097.980835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-35124246097.980835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-146351025.40825349</v>
      </c>
      <c r="L3075" s="444">
        <f t="shared" ca="1" si="162"/>
        <v>-35270597123.389091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-35270597123.389091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-146960821.34745455</v>
      </c>
      <c r="L3076" s="444">
        <f t="shared" ca="1" si="162"/>
        <v>-35417557944.736549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-35417557944.736549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-147573158.10306895</v>
      </c>
      <c r="L3077" s="444">
        <f t="shared" ca="1" si="162"/>
        <v>-35565131102.839615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-35565131102.839615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-148188046.26183173</v>
      </c>
      <c r="L3078" s="444">
        <f t="shared" ca="1" si="162"/>
        <v>-35713319149.101448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-35713319149.101448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-148805496.45458937</v>
      </c>
      <c r="L3079" s="444">
        <f t="shared" ca="1" si="162"/>
        <v>-35862124645.556038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-35862124645.556038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-149425519.35648349</v>
      </c>
      <c r="L3080" s="444">
        <f t="shared" ca="1" si="162"/>
        <v>-36011550164.912521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-36011550164.912521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-150048125.68713552</v>
      </c>
      <c r="L3081" s="444">
        <f t="shared" ca="1" si="162"/>
        <v>-36161598290.599655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-36161598290.599655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-150673326.21083188</v>
      </c>
      <c r="L3082" s="444">
        <f t="shared" ca="1" si="162"/>
        <v>-36312271616.810486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-36312271616.810486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-151301131.73671037</v>
      </c>
      <c r="L3083" s="444">
        <f t="shared" ca="1" si="162"/>
        <v>-36463572748.547195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-36463572748.547195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-151931553.11894664</v>
      </c>
      <c r="L3084" s="444">
        <f t="shared" ca="1" si="162"/>
        <v>-36615504301.666145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-36615504301.666145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-152564601.25694227</v>
      </c>
      <c r="L3085" s="444">
        <f t="shared" ca="1" si="162"/>
        <v>-36768068902.923088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-36768068902.923088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-153200287.09551287</v>
      </c>
      <c r="L3086" s="444">
        <f t="shared" ca="1" si="162"/>
        <v>-36921269190.0186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-36921269190.0186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-153838621.62507749</v>
      </c>
      <c r="L3087" s="444">
        <f t="shared" ca="1" si="162"/>
        <v>-37075107811.643677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-37075107811.643677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-154479615.88184866</v>
      </c>
      <c r="L3088" s="444">
        <f t="shared" ca="1" si="162"/>
        <v>-37229587427.525528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-37229587427.525528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-155123280.94802302</v>
      </c>
      <c r="L3089" s="444">
        <f t="shared" ca="1" si="162"/>
        <v>-37384710708.473549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-37384710708.473549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-155769627.95197311</v>
      </c>
      <c r="L3090" s="444">
        <f t="shared" ca="1" si="162"/>
        <v>-37540480336.425522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-37540480336.425522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-156418668.06843966</v>
      </c>
      <c r="L3091" s="444">
        <f t="shared" ca="1" si="162"/>
        <v>-37696899004.493965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-37696899004.493965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-157070412.51872486</v>
      </c>
      <c r="L3092" s="444">
        <f t="shared" ca="1" si="162"/>
        <v>-37853969417.012688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-37853969417.012688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-157724872.57088619</v>
      </c>
      <c r="L3093" s="444">
        <f t="shared" ca="1" si="162"/>
        <v>-38011694289.583572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-38011694289.583572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-158382059.53993154</v>
      </c>
      <c r="L3094" s="444">
        <f t="shared" ca="1" si="162"/>
        <v>-38170076349.123505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-38170076349.123505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-159041984.78801459</v>
      </c>
      <c r="L3095" s="444">
        <f t="shared" ca="1" si="162"/>
        <v>-38329118333.911522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-38329118333.911522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-159704659.72463134</v>
      </c>
      <c r="L3096" s="444">
        <f t="shared" ca="1" si="162"/>
        <v>-38488822993.636154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-38488822993.636154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-160370095.80681729</v>
      </c>
      <c r="L3097" s="444">
        <f t="shared" ca="1" si="162"/>
        <v>-38649193089.44297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-38649193089.44297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-161038304.53934571</v>
      </c>
      <c r="L3098" s="444">
        <f t="shared" ca="1" si="162"/>
        <v>-38810231393.982315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-38810231393.982315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-161709297.47492632</v>
      </c>
      <c r="L3099" s="444">
        <f t="shared" ca="1" si="162"/>
        <v>-38971940691.457245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-38971940691.457245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-162383086.21440518</v>
      </c>
      <c r="L3100" s="444">
        <f t="shared" ca="1" si="162"/>
        <v>-39134323777.671654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-39134323777.671654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-163059682.40696523</v>
      </c>
      <c r="L3101" s="444">
        <f t="shared" ca="1" si="162"/>
        <v>-39297383460.078621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-39297383460.078621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-163739097.75032759</v>
      </c>
      <c r="L3102" s="444">
        <f t="shared" ca="1" si="162"/>
        <v>-39461122557.828949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-39461122557.828949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-164421343.99095395</v>
      </c>
      <c r="L3103" s="444">
        <f t="shared" ca="1" si="162"/>
        <v>-39625543901.819901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-39625543901.819901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-165106432.92424959</v>
      </c>
      <c r="L3104" s="444">
        <f t="shared" ca="1" si="162"/>
        <v>-39790650334.744148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-39790650334.744148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-165794376.39476728</v>
      </c>
      <c r="L3105" s="444">
        <f t="shared" ca="1" si="162"/>
        <v>-39956444711.138916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-39956444711.138916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-166485186.29641214</v>
      </c>
      <c r="L3106" s="444">
        <f t="shared" ca="1" si="162"/>
        <v>-40122929897.435326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-40122929897.435326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-167178874.57264718</v>
      </c>
      <c r="L3107" s="444">
        <f t="shared" ca="1" si="162"/>
        <v>-40290108772.007973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-40290108772.007973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-167875453.2166999</v>
      </c>
      <c r="L3108" s="444">
        <f t="shared" ca="1" si="162"/>
        <v>-40457984225.22467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-40457984225.22467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-168574934.27176946</v>
      </c>
      <c r="L3109" s="444">
        <f t="shared" ca="1" si="162"/>
        <v>-40626559159.496437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-40626559159.496437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-169277329.83123514</v>
      </c>
      <c r="L3110" s="444">
        <f t="shared" ca="1" si="162"/>
        <v>-40795836489.327675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-40795836489.327675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-169982652.0388653</v>
      </c>
      <c r="L3111" s="444">
        <f t="shared" ca="1" si="162"/>
        <v>-40965819141.366539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-40965819141.366539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-170690913.08902726</v>
      </c>
      <c r="L3112" s="444">
        <f t="shared" ca="1" si="162"/>
        <v>-41136510054.455566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-41136510054.455566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-171402125.22689819</v>
      </c>
      <c r="L3113" s="444">
        <f t="shared" ca="1" si="162"/>
        <v>-41307912179.682465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-41307912179.682465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-172116300.74867693</v>
      </c>
      <c r="L3114" s="444">
        <f t="shared" ca="1" si="162"/>
        <v>-41480028480.431145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-41480028480.431145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-172833452.00179642</v>
      </c>
      <c r="L3115" s="444">
        <f t="shared" ca="1" si="162"/>
        <v>-41652861932.432938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-41652861932.432938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-173553591.38513723</v>
      </c>
      <c r="L3116" s="444">
        <f t="shared" ca="1" si="162"/>
        <v>-41826415523.818077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-41826415523.818077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-174276731.34924197</v>
      </c>
      <c r="L3117" s="444">
        <f t="shared" ca="1" si="162"/>
        <v>-42000692255.16732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-42000692255.16732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-175002884.39653051</v>
      </c>
      <c r="L3118" s="444">
        <f t="shared" ca="1" si="162"/>
        <v>-42175695139.56385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-42175695139.56385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-175732063.08151603</v>
      </c>
      <c r="L3119" s="444">
        <f t="shared" ca="1" si="162"/>
        <v>-42351427202.645363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-42351427202.645363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-176464280.01102233</v>
      </c>
      <c r="L3120" s="444">
        <f t="shared" ca="1" si="162"/>
        <v>-42527891482.656387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-42527891482.656387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-177199547.8444016</v>
      </c>
      <c r="L3121" s="444">
        <f t="shared" ca="1" si="162"/>
        <v>-42705091030.500786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-42705091030.500786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-177937879.29375327</v>
      </c>
      <c r="L3122" s="444">
        <f t="shared" ca="1" si="162"/>
        <v>-42883028909.79454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-42883028909.79454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-178679287.12414393</v>
      </c>
      <c r="L3123" s="444">
        <f t="shared" ca="1" si="162"/>
        <v>-43061708196.918686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-43061708196.918686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-179423784.15382785</v>
      </c>
      <c r="L3124" s="444">
        <f t="shared" ca="1" si="162"/>
        <v>-43241131981.072517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-43241131981.072517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-180171383.25446883</v>
      </c>
      <c r="L3125" s="444">
        <f t="shared" ca="1" si="162"/>
        <v>-43421303364.326988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-43421303364.326988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-180922097.35136244</v>
      </c>
      <c r="L3126" s="444">
        <f t="shared" ca="1" si="162"/>
        <v>-43602225461.678352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-43602225461.678352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-181675939.4236598</v>
      </c>
      <c r="L3127" s="444">
        <f t="shared" ca="1" si="162"/>
        <v>-43783901401.102013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-43783901401.102013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-182432922.5045917</v>
      </c>
      <c r="L3128" s="444">
        <f t="shared" ca="1" si="162"/>
        <v>-43966334323.606606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-43966334323.606606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-183193059.68169418</v>
      </c>
      <c r="L3129" s="444">
        <f t="shared" ca="1" si="162"/>
        <v>-44149527383.2883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-44149527383.2883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-183956364.09703457</v>
      </c>
      <c r="L3130" s="444">
        <f t="shared" ca="1" si="162"/>
        <v>-44333483747.385338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-44333483747.385338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-184722848.9474389</v>
      </c>
      <c r="L3131" s="444">
        <f t="shared" ca="1" si="162"/>
        <v>-44518206596.332779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-44518206596.332779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-185492527.4847199</v>
      </c>
      <c r="L3132" s="444">
        <f t="shared" ca="1" si="162"/>
        <v>-44703699123.817497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-44703699123.817497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-186265413.01590624</v>
      </c>
      <c r="L3133" s="444">
        <f t="shared" ca="1" si="162"/>
        <v>-44889964536.833405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-44889964536.833405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-187041518.90347251</v>
      </c>
      <c r="L3134" s="444">
        <f t="shared" ca="1" si="162"/>
        <v>-45077006055.736877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-45077006055.736877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-187820858.56557032</v>
      </c>
      <c r="L3135" s="444">
        <f t="shared" ca="1" si="162"/>
        <v>-45264826914.302444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-45264826914.302444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-188603445.47626019</v>
      </c>
      <c r="L3136" s="444">
        <f t="shared" ca="1" si="162"/>
        <v>-45453430359.778702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-45453430359.778702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-189389293.1657446</v>
      </c>
      <c r="L3137" s="444">
        <f t="shared" ca="1" si="162"/>
        <v>-45642819652.944443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-45642819652.944443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-190178415.22060186</v>
      </c>
      <c r="L3138" s="444">
        <f t="shared" ca="1" si="162"/>
        <v>-45832998068.165047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-45832998068.165047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-190970825.28402102</v>
      </c>
      <c r="L3139" s="444">
        <f t="shared" ca="1" si="162"/>
        <v>-46023968893.449066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-46023968893.449066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-191766537.05603778</v>
      </c>
      <c r="L3140" s="444">
        <f t="shared" ca="1" si="162"/>
        <v>-46215735430.505104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-46215735430.505104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-192565564.29377127</v>
      </c>
      <c r="L3141" s="444">
        <f t="shared" ca="1" si="162"/>
        <v>-46408300994.798874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-46408300994.798874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-193367920.81166196</v>
      </c>
      <c r="L3142" s="444">
        <f t="shared" ca="1" si="162"/>
        <v>-46601668915.610535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-46601668915.610535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-194173620.48171055</v>
      </c>
      <c r="L3143" s="444">
        <f t="shared" ca="1" si="162"/>
        <v>-46795842536.092247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-46795842536.092247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-194982677.23371768</v>
      </c>
      <c r="L3144" s="444">
        <f t="shared" ca="1" si="162"/>
        <v>-46990825213.325966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-46990825213.325966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-195795105.05552486</v>
      </c>
      <c r="L3145" s="444">
        <f t="shared" ca="1" si="162"/>
        <v>-47186620318.381493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-47186620318.381493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-196610917.99325621</v>
      </c>
      <c r="L3146" s="444">
        <f t="shared" ca="1" si="162"/>
        <v>-47383231236.374748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-47383231236.374748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-197430130.15156144</v>
      </c>
      <c r="L3147" s="444">
        <f t="shared" ca="1" si="162"/>
        <v>-47580661366.526306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-47580661366.526306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-198252755.69385961</v>
      </c>
      <c r="L3148" s="444">
        <f t="shared" ca="1" si="162"/>
        <v>-47778914122.220169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-47778914122.220169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-199078808.84258404</v>
      </c>
      <c r="L3149" s="444">
        <f t="shared" ca="1" si="162"/>
        <v>-47977992931.062752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-47977992931.062752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-199908303.87942812</v>
      </c>
      <c r="L3150" s="444">
        <f t="shared" ca="1" si="162"/>
        <v>-48177901234.942177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-48177901234.942177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-200741255.14559239</v>
      </c>
      <c r="L3151" s="444">
        <f t="shared" ca="1" si="162"/>
        <v>-48378642490.087769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-48378642490.087769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-201577677.04203236</v>
      </c>
      <c r="L3152" s="444">
        <f t="shared" ca="1" si="162"/>
        <v>-48580220167.129799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-48580220167.129799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-202417584.02970749</v>
      </c>
      <c r="L3153" s="444">
        <f t="shared" ca="1" si="162"/>
        <v>-48782637751.159508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-48782637751.159508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-203260990.62983128</v>
      </c>
      <c r="L3154" s="444">
        <f t="shared" ca="1" si="162"/>
        <v>-48985898741.789337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-48985898741.789337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-204107911.42412224</v>
      </c>
      <c r="L3155" s="444">
        <f t="shared" ca="1" si="162"/>
        <v>-49190006653.213463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-49190006653.213463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-204958361.0550561</v>
      </c>
      <c r="L3156" s="444">
        <f t="shared" ca="1" si="162"/>
        <v>-49394965014.268517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-49394965014.268517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-205812354.2261188</v>
      </c>
      <c r="L3157" s="444">
        <f t="shared" ca="1" si="162"/>
        <v>-49600777368.494637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-49600777368.494637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-206669905.702061</v>
      </c>
      <c r="L3158" s="444">
        <f t="shared" ca="1" si="162"/>
        <v>-49807447274.196701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-49807447274.196701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-207531030.30915293</v>
      </c>
      <c r="L3159" s="444">
        <f t="shared" ca="1" si="162"/>
        <v>-50014978304.505852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-50014978304.505852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-208395742.93544105</v>
      </c>
      <c r="L3160" s="444">
        <f t="shared" ca="1" si="162"/>
        <v>-50223374047.441292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-50223374047.441292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-209264058.53100538</v>
      </c>
      <c r="L3161" s="444">
        <f t="shared" ca="1" si="162"/>
        <v>-50432638105.972298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-50432638105.972298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-210135992.1082179</v>
      </c>
      <c r="L3162" s="444">
        <f t="shared" ca="1" si="162"/>
        <v>-50642774098.080513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-50642774098.080513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-211011558.74200213</v>
      </c>
      <c r="L3163" s="444">
        <f t="shared" ca="1" si="162"/>
        <v>-50853785656.822517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-50853785656.822517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-211890773.57009381</v>
      </c>
      <c r="L3164" s="444">
        <f t="shared" ca="1" si="162"/>
        <v>-51065676430.392609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-51065676430.392609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-212773651.79330254</v>
      </c>
      <c r="L3165" s="444">
        <f t="shared" ca="1" si="162"/>
        <v>-51278450082.185913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-51278450082.185913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-213660208.67577463</v>
      </c>
      <c r="L3166" s="444">
        <f t="shared" ca="1" si="162"/>
        <v>-51492110290.861687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-51492110290.861687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-214550459.54525703</v>
      </c>
      <c r="L3167" s="444">
        <f t="shared" ca="1" si="162"/>
        <v>-51706660750.406944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-51706660750.406944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-215444419.79336226</v>
      </c>
      <c r="L3168" s="444">
        <f t="shared" ca="1" si="162"/>
        <v>-51922105170.20031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-51922105170.20031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-216342104.87583461</v>
      </c>
      <c r="L3169" s="444">
        <f t="shared" ca="1" si="162"/>
        <v>-52138447275.076141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-52138447275.076141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-217243530.31281725</v>
      </c>
      <c r="L3170" s="444">
        <f t="shared" ca="1" si="162"/>
        <v>-52355690805.388962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-52355690805.388962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-218148711.68912068</v>
      </c>
      <c r="L3171" s="444">
        <f t="shared" ca="1" si="162"/>
        <v>-52573839517.078079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-52573839517.078079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-219057664.65449199</v>
      </c>
      <c r="L3172" s="444">
        <f t="shared" ca="1" si="162"/>
        <v>-52792897181.732574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-52792897181.732574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-219970404.92388573</v>
      </c>
      <c r="L3173" s="444">
        <f t="shared" ca="1" si="162"/>
        <v>-53012867586.656464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-53012867586.656464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-220886948.27773526</v>
      </c>
      <c r="L3174" s="444">
        <f t="shared" ca="1" si="162"/>
        <v>-53233754534.934196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-53233754534.934196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-221807310.56222582</v>
      </c>
      <c r="L3175" s="444">
        <f t="shared" ca="1" si="162"/>
        <v>-53455561845.496422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-53455561845.496422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-222731507.68956843</v>
      </c>
      <c r="L3176" s="444">
        <f t="shared" ca="1" si="162"/>
        <v>-53678293353.185989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-53678293353.185989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-223659555.63827494</v>
      </c>
      <c r="L3177" s="444">
        <f t="shared" ca="1" si="162"/>
        <v>-53901952908.824265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-53901952908.824265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-224591470.45343441</v>
      </c>
      <c r="L3178" s="444">
        <f t="shared" ca="1" si="162"/>
        <v>-54126544379.277702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-54126544379.277702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-225527268.24699041</v>
      </c>
      <c r="L3179" s="444">
        <f t="shared" ca="1" si="162"/>
        <v>-54352071647.524696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-54352071647.524696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-226466965.19801953</v>
      </c>
      <c r="L3180" s="444">
        <f t="shared" ca="1" si="162"/>
        <v>-54578538612.722717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-54578538612.722717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-227410577.5530113</v>
      </c>
      <c r="L3181" s="444">
        <f t="shared" ca="1" si="162"/>
        <v>-54805949190.275726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-54805949190.275726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-228358121.62614885</v>
      </c>
      <c r="L3182" s="444">
        <f t="shared" ca="1" si="162"/>
        <v>-55034307311.901878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-55034307311.901878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-229309613.79959115</v>
      </c>
      <c r="L3183" s="444">
        <f t="shared" ca="1" si="162"/>
        <v>-55263616925.701469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-55263616925.701469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-230265070.52375612</v>
      </c>
      <c r="L3184" s="444">
        <f t="shared" ca="1" si="162"/>
        <v>-55493881996.225227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-55493881996.225227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-231224508.31760511</v>
      </c>
      <c r="L3185" s="444">
        <f t="shared" ca="1" si="162"/>
        <v>-55725106504.542831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-55725106504.542831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-232187943.76892847</v>
      </c>
      <c r="L3186" s="444">
        <f t="shared" ca="1" si="162"/>
        <v>-55957294448.31176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-55957294448.31176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-233155393.53463233</v>
      </c>
      <c r="L3187" s="444">
        <f t="shared" ca="1" si="162"/>
        <v>-56190449841.84639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-56190449841.84639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-234126874.34102657</v>
      </c>
      <c r="L3188" s="444">
        <f t="shared" ca="1" si="162"/>
        <v>-56424576716.187416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-56424576716.187416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-235102402.98411423</v>
      </c>
      <c r="L3189" s="444">
        <f t="shared" ca="1" si="162"/>
        <v>-56659679119.171532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-56659679119.171532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-236081996.32988137</v>
      </c>
      <c r="L3190" s="444">
        <f t="shared" ca="1" si="162"/>
        <v>-56895761115.501411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-56895761115.501411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-237065671.3145892</v>
      </c>
      <c r="L3191" s="444">
        <f t="shared" ca="1" si="162"/>
        <v>-57132826786.816002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-57132826786.816002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-238053444.94506666</v>
      </c>
      <c r="L3192" s="444">
        <f t="shared" ca="1" si="162"/>
        <v>-57370880231.76107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-57370880231.76107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-239045334.29900447</v>
      </c>
      <c r="L3193" s="444">
        <f t="shared" ca="1" si="162"/>
        <v>-57609925566.060074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-57609925566.060074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-240041356.52525035</v>
      </c>
      <c r="L3194" s="444">
        <f t="shared" ca="1" si="162"/>
        <v>-57849966922.585327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-57849966922.585327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-241041528.84410551</v>
      </c>
      <c r="L3195" s="444">
        <f t="shared" ca="1" si="162"/>
        <v>-58091008451.429436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-58091008451.429436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-242045868.54762265</v>
      </c>
      <c r="L3196" s="444">
        <f t="shared" ca="1" si="162"/>
        <v>-58333054319.977058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-58333054319.977058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-243054392.99990442</v>
      </c>
      <c r="L3197" s="444">
        <f t="shared" ca="1" si="162"/>
        <v>-58576108712.976959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-58576108712.976959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-244067119.63740402</v>
      </c>
      <c r="L3198" s="444">
        <f t="shared" ca="1" si="162"/>
        <v>-58820175832.614365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-58820175832.614365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-245084065.96922654</v>
      </c>
      <c r="L3199" s="444">
        <f t="shared" ca="1" si="162"/>
        <v>-59065259898.583588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-59065259898.583588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-246105249.57743162</v>
      </c>
      <c r="L3200" s="444">
        <f t="shared" ca="1" si="162"/>
        <v>-59311365148.161018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-59311365148.161018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-247130688.11733758</v>
      </c>
      <c r="L3201" s="444">
        <f t="shared" ca="1" si="162"/>
        <v>-59558495836.278358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-59558495836.278358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-248160399.31782648</v>
      </c>
      <c r="L3202" s="444">
        <f t="shared" ca="1" si="162"/>
        <v>-59806656235.596184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-59806656235.596184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-249194400.9816508</v>
      </c>
      <c r="L3203" s="444">
        <f t="shared" ca="1" si="162"/>
        <v>-60055850636.577835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-60055850636.577835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-250232710.98574099</v>
      </c>
      <c r="L3204" s="444">
        <f t="shared" ca="1" si="162"/>
        <v>-60306083347.563576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-60306083347.563576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-251275347.28151485</v>
      </c>
      <c r="L3205" s="444">
        <f t="shared" ca="1" si="162"/>
        <v>-60557358694.845093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-60557358694.845093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-252322327.89518785</v>
      </c>
      <c r="L3206" s="444">
        <f t="shared" ca="1" si="162"/>
        <v>-60809681022.74028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-60809681022.74028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-253373670.92808449</v>
      </c>
      <c r="L3207" s="444">
        <f t="shared" ca="1" si="162"/>
        <v>-61063054693.668365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-61063054693.668365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-254429394.55695152</v>
      </c>
      <c r="L3208" s="444">
        <f t="shared" ca="1" si="162"/>
        <v>-61317484088.225319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-61317484088.225319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-255489517.03427219</v>
      </c>
      <c r="L3209" s="444">
        <f t="shared" ca="1" si="162"/>
        <v>-61572973605.25959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-61572973605.25959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-256554056.68858162</v>
      </c>
      <c r="L3210" s="444">
        <f t="shared" ca="1" si="162"/>
        <v>-61829527661.948174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-61829527661.948174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-257623031.92478403</v>
      </c>
      <c r="L3211" s="444">
        <f t="shared" ca="1" si="162"/>
        <v>-62087150693.872955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-62087150693.872955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-258696461.22447065</v>
      </c>
      <c r="L3212" s="444">
        <f t="shared" ca="1" si="162"/>
        <v>-62345847155.097427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-62345847155.097427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-259774363.14623925</v>
      </c>
      <c r="L3213" s="444">
        <f t="shared" ca="1" si="162"/>
        <v>-62605621518.243668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-62605621518.243668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-260856756.32601526</v>
      </c>
      <c r="L3214" s="444">
        <f t="shared" ca="1" si="162"/>
        <v>-62866478274.569679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-62866478274.569679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-261943659.47737366</v>
      </c>
      <c r="L3215" s="444">
        <f t="shared" ca="1" si="162"/>
        <v>-63128421934.04705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-63128421934.04705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-263035091.39186275</v>
      </c>
      <c r="L3216" s="444">
        <f t="shared" ca="1" si="162"/>
        <v>-63391457025.438911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-63391457025.438911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-264131070.93932879</v>
      </c>
      <c r="L3217" s="444">
        <f t="shared" ca="1" si="162"/>
        <v>-63655588096.378242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-63655588096.378242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-265231617.06824264</v>
      </c>
      <c r="L3218" s="444">
        <f t="shared" ca="1" si="162"/>
        <v>-63920819713.446487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-63920819713.446487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-266336748.80602702</v>
      </c>
      <c r="L3219" s="444">
        <f t="shared" ca="1" si="162"/>
        <v>-64187156462.252518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-64187156462.252518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-267446485.25938547</v>
      </c>
      <c r="L3220" s="444">
        <f t="shared" ca="1" si="162"/>
        <v>-64454602947.511902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-64454602947.511902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-268560845.6146329</v>
      </c>
      <c r="L3221" s="444">
        <f t="shared" ca="1" si="162"/>
        <v>-64723163793.126534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-64723163793.126534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-269679849.13802719</v>
      </c>
      <c r="L3222" s="444">
        <f t="shared" ca="1" si="162"/>
        <v>-64992843642.264557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-64992843642.264557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-270803515.17610234</v>
      </c>
      <c r="L3223" s="444">
        <f t="shared" ca="1" si="162"/>
        <v>-65263647157.440659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-65263647157.440659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-271931863.15600276</v>
      </c>
      <c r="L3224" s="444">
        <f t="shared" ca="1" si="162"/>
        <v>-65535579020.596664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-65535579020.596664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-273064912.58581942</v>
      </c>
      <c r="L3225" s="444">
        <f t="shared" ca="1" si="162"/>
        <v>-65808643933.182487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-65808643933.182487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-274202683.05492705</v>
      </c>
      <c r="L3226" s="444">
        <f t="shared" ca="1" si="162"/>
        <v>-66082846616.237411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-66082846616.237411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-275345194.23432255</v>
      </c>
      <c r="L3227" s="444">
        <f t="shared" ca="1" si="162"/>
        <v>-66358191810.471733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-66358191810.471733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-276492465.87696552</v>
      </c>
      <c r="L3228" s="444">
        <f t="shared" ca="1" si="162"/>
        <v>-66634684276.348701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-66634684276.348701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-277644517.81811959</v>
      </c>
      <c r="L3229" s="444">
        <f t="shared" ca="1" si="162"/>
        <v>-66912328794.166824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-66912328794.166824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-278801369.97569507</v>
      </c>
      <c r="L3230" s="444">
        <f t="shared" ca="1" si="162"/>
        <v>-67191130164.142517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-67191130164.142517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-279963042.35059381</v>
      </c>
      <c r="L3231" s="444">
        <f t="shared" ca="1" si="162"/>
        <v>-67471093206.493111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-67471093206.493111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-281129555.02705461</v>
      </c>
      <c r="L3232" s="444">
        <f t="shared" ca="1" si="162"/>
        <v>-67752222761.520164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-67752222761.520164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-282300928.17300069</v>
      </c>
      <c r="L3233" s="444">
        <f t="shared" ca="1" si="162"/>
        <v>-68034523689.693169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-68034523689.693169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-283477182.04038823</v>
      </c>
      <c r="L3234" s="444">
        <f t="shared" ca="1" si="162"/>
        <v>-68318000871.733559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-68318000871.733559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-284658336.9655565</v>
      </c>
      <c r="L3235" s="444">
        <f t="shared" ca="1" si="162"/>
        <v>-68602659208.699112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-68602659208.699112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-285844413.36957961</v>
      </c>
      <c r="L3236" s="444">
        <f t="shared" ca="1" si="162"/>
        <v>-68888503622.068695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-68888503622.068695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-287035431.75861955</v>
      </c>
      <c r="L3237" s="444">
        <f t="shared" ca="1" si="162"/>
        <v>-69175539053.827316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-69175539053.827316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-288231412.72428048</v>
      </c>
      <c r="L3238" s="444">
        <f t="shared" ca="1" si="162"/>
        <v>-69463770466.55159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-69463770466.55159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-289432376.94396496</v>
      </c>
      <c r="L3239" s="444">
        <f t="shared" ca="1" si="162"/>
        <v>-69753202843.49556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-69753202843.49556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-290638345.1812315</v>
      </c>
      <c r="L3240" s="444">
        <f t="shared" ca="1" si="162"/>
        <v>-70043841188.676788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-70043841188.676788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-291849338.28615326</v>
      </c>
      <c r="L3241" s="444">
        <f t="shared" ca="1" si="162"/>
        <v>-70335690526.962936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-70335690526.962936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-293065377.19567889</v>
      </c>
      <c r="L3242" s="444">
        <f t="shared" ca="1" si="162"/>
        <v>-70628755904.158615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-70628755904.158615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-294286482.93399423</v>
      </c>
      <c r="L3243" s="444">
        <f t="shared" ca="1" si="162"/>
        <v>-70923042387.092606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-70923042387.092606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-295512676.61288583</v>
      </c>
      <c r="L3244" s="444">
        <f t="shared" ca="1" si="162"/>
        <v>-71218555063.70549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-71218555063.70549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-296743979.4321062</v>
      </c>
      <c r="L3245" s="444">
        <f t="shared" ca="1" si="162"/>
        <v>-71515299043.137604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-71515299043.137604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-297980412.67974001</v>
      </c>
      <c r="L3246" s="444">
        <f t="shared" ca="1" si="162"/>
        <v>-71813279455.817337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-71813279455.817337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-299221997.73257226</v>
      </c>
      <c r="L3247" s="444">
        <f t="shared" ca="1" si="162"/>
        <v>-72112501453.549911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-72112501453.549911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-300468756.05645794</v>
      </c>
      <c r="L3248" s="444">
        <f t="shared" ca="1" si="162"/>
        <v>-72412970209.606369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-72412970209.606369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-301720709.20669317</v>
      </c>
      <c r="L3249" s="444">
        <f t="shared" ca="1" si="162"/>
        <v>-72714690918.813065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-72714690918.813065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-302977878.82838774</v>
      </c>
      <c r="L3250" s="444">
        <f t="shared" ca="1" si="162"/>
        <v>-73017668797.641449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-73017668797.641449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-304240286.65683937</v>
      </c>
      <c r="L3251" s="444">
        <f t="shared" ca="1" si="162"/>
        <v>-73321909084.298294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-73321909084.298294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-305507954.51790953</v>
      </c>
      <c r="L3252" s="444">
        <f t="shared" ca="1" si="162"/>
        <v>-73627417038.816208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-73627417038.816208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-306780904.32840085</v>
      </c>
      <c r="L3253" s="444">
        <f t="shared" ca="1" si="162"/>
        <v>-73934197943.144608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-73934197943.144608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-308059158.09643584</v>
      </c>
      <c r="L3254" s="444">
        <f t="shared" ca="1" si="162"/>
        <v>-74242257101.241043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-74242257101.241043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-309342737.92183769</v>
      </c>
      <c r="L3255" s="444">
        <f t="shared" ca="1" si="162"/>
        <v>-74551599839.162888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-74551599839.162888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-310631665.99651206</v>
      </c>
      <c r="L3256" s="444">
        <f t="shared" ca="1" si="162"/>
        <v>-74862231505.159393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-74862231505.159393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-311925964.6048308</v>
      </c>
      <c r="L3257" s="444">
        <f t="shared" ca="1" si="162"/>
        <v>-75174157469.764221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-75174157469.764221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-313225656.1240176</v>
      </c>
      <c r="L3258" s="444">
        <f t="shared" ca="1" si="162"/>
        <v>-75487383125.888245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-75487383125.888245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-314530763.02453434</v>
      </c>
      <c r="L3259" s="444">
        <f t="shared" ca="1" si="162"/>
        <v>-75801913888.912781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-75801913888.912781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-315841307.87046993</v>
      </c>
      <c r="L3260" s="444">
        <f t="shared" ca="1" si="162"/>
        <v>-76117755196.783249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-76117755196.783249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-317157313.3199302</v>
      </c>
      <c r="L3261" s="444">
        <f t="shared" ca="1" si="162"/>
        <v>-76434912510.10318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-76434912510.10318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-318478802.12542993</v>
      </c>
      <c r="L3262" s="444">
        <f t="shared" ca="1" si="162"/>
        <v>-76753391312.228607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-76753391312.228607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-319805797.13428587</v>
      </c>
      <c r="L3263" s="444">
        <f t="shared" ca="1" si="162"/>
        <v>-77073197109.3629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-77073197109.3629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-321138321.28901207</v>
      </c>
      <c r="L3264" s="444">
        <f t="shared" ca="1" si="162"/>
        <v>-77394335430.651917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-77394335430.651917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-322476397.6277163</v>
      </c>
      <c r="L3265" s="444">
        <f t="shared" ca="1" si="162"/>
        <v>-77716811828.279633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-77716811828.279633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-323820049.28449845</v>
      </c>
      <c r="L3266" s="444">
        <f t="shared" ca="1" si="162"/>
        <v>-78040631877.564133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-78040631877.564133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-325169299.48985052</v>
      </c>
      <c r="L3267" s="444">
        <f t="shared" ca="1" si="162"/>
        <v>-78365801177.053986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-78365801177.053986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-326524171.57105827</v>
      </c>
      <c r="L3268" s="444">
        <f t="shared" ca="1" si="162"/>
        <v>-78692325348.625046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-78692325348.625046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-327884688.95260435</v>
      </c>
      <c r="L3269" s="444">
        <f t="shared" ca="1" si="162"/>
        <v>-79020210037.577652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-79020210037.577652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-329250875.15657353</v>
      </c>
      <c r="L3270" s="444">
        <f t="shared" ca="1" si="162"/>
        <v>-79349460912.734222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-79349460912.734222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-330622753.80305928</v>
      </c>
      <c r="L3271" s="444">
        <f t="shared" ca="1" si="162"/>
        <v>-79680083666.537277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-79680083666.537277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-332000348.61057198</v>
      </c>
      <c r="L3272" s="444">
        <f t="shared" ca="1" si="162"/>
        <v>-80012084015.147842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-80012084015.147842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-333383683.39644933</v>
      </c>
      <c r="L3273" s="444">
        <f t="shared" ca="1" si="162"/>
        <v>-80345467698.544296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-80345467698.544296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-334772782.07726789</v>
      </c>
      <c r="L3274" s="444">
        <f t="shared" ca="1" si="162"/>
        <v>-80680240480.621567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-80680240480.621567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-336167668.66925651</v>
      </c>
      <c r="L3275" s="444">
        <f t="shared" ca="1" si="162"/>
        <v>-81016408149.290817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-81016408149.290817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-337568367.28871173</v>
      </c>
      <c r="L3276" s="444">
        <f t="shared" ca="1" si="162"/>
        <v>-81353976516.579529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-81353976516.579529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-338974902.15241468</v>
      </c>
      <c r="L3277" s="444">
        <f t="shared" ca="1" si="162"/>
        <v>-81692951418.731949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-81692951418.731949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-340387297.57804978</v>
      </c>
      <c r="L3278" s="444">
        <f t="shared" ca="1" si="162"/>
        <v>-82033338716.309998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-82033338716.309998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-341805577.98462498</v>
      </c>
      <c r="L3279" s="444">
        <f t="shared" ca="1" si="162"/>
        <v>-82375144294.294617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-82375144294.294617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-343229767.89289421</v>
      </c>
      <c r="L3280" s="444">
        <f t="shared" ca="1" si="162"/>
        <v>-82718374062.187515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-82718374062.187515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-344659891.92578131</v>
      </c>
      <c r="L3281" s="444">
        <f t="shared" ca="1" si="162"/>
        <v>-83063033954.113297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-83063033954.113297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-346095974.80880541</v>
      </c>
      <c r="L3282" s="444">
        <f t="shared" ca="1" si="162"/>
        <v>-83409129928.922104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-83409129928.922104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-347538041.37050879</v>
      </c>
      <c r="L3283" s="444">
        <f t="shared" ca="1" si="162"/>
        <v>-83756667970.292618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-83756667970.292618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-348986116.5428859</v>
      </c>
      <c r="L3284" s="444">
        <f t="shared" ca="1" si="162"/>
        <v>-84105654086.83551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-84105654086.83551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-350440225.36181462</v>
      </c>
      <c r="L3285" s="444">
        <f t="shared" ca="1" si="162"/>
        <v>-84456094312.197327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-84456094312.197327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-351900392.96748888</v>
      </c>
      <c r="L3286" s="444">
        <f t="shared" ca="1" si="162"/>
        <v>-84807994705.16481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-84807994705.16481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-353366644.60485339</v>
      </c>
      <c r="L3287" s="444">
        <f t="shared" ca="1" si="162"/>
        <v>-85161361349.769669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-85161361349.769669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-354839005.62404031</v>
      </c>
      <c r="L3288" s="444">
        <f t="shared" ca="1" si="162"/>
        <v>-85516200355.393707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-85516200355.393707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-356317501.48080713</v>
      </c>
      <c r="L3289" s="444">
        <f t="shared" ca="1" si="162"/>
        <v>-85872517856.874512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-85872517856.874512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-357802157.7369771</v>
      </c>
      <c r="L3290" s="444">
        <f t="shared" ca="1" si="162"/>
        <v>-86230320014.611496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-86230320014.611496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-359293000.06088126</v>
      </c>
      <c r="L3291" s="444">
        <f t="shared" ca="1" si="162"/>
        <v>-86589613014.672379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-86589613014.672379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-360790054.22780156</v>
      </c>
      <c r="L3292" s="444">
        <f t="shared" ca="1" si="162"/>
        <v>-86950403068.900177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-86950403068.900177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-362293346.12041742</v>
      </c>
      <c r="L3293" s="444">
        <f t="shared" ca="1" si="162"/>
        <v>-87312696415.020599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-87312696415.020599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-363802901.72925252</v>
      </c>
      <c r="L3294" s="444">
        <f t="shared" ca="1" si="162"/>
        <v>-87676499316.749847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-87676499316.749847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-365318747.15312433</v>
      </c>
      <c r="L3295" s="444">
        <f t="shared" ca="1" si="162"/>
        <v>-88041818063.902969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-88041818063.902969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-366840908.59959573</v>
      </c>
      <c r="L3296" s="444">
        <f t="shared" ca="1" si="162"/>
        <v>-88408658972.502563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-88408658972.502563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-368369412.38542736</v>
      </c>
      <c r="L3297" s="444">
        <f t="shared" ca="1" si="162"/>
        <v>-88777028384.887985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-88777028384.887985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-369904284.9370333</v>
      </c>
      <c r="L3298" s="444">
        <f t="shared" ca="1" si="162"/>
        <v>-89146932669.825012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-89146932669.825012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-371445552.79093754</v>
      </c>
      <c r="L3299" s="444">
        <f t="shared" ca="1" si="162"/>
        <v>-89518378222.615952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-89518378222.615952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-372993242.59423316</v>
      </c>
      <c r="L3300" s="444">
        <f t="shared" ca="1" si="162"/>
        <v>-89891371465.21019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-89891371465.21019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-374547381.10504246</v>
      </c>
      <c r="L3301" s="444">
        <f t="shared" ca="1" si="162"/>
        <v>-90265918846.315231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-90265918846.315231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-376107995.19298011</v>
      </c>
      <c r="L3302" s="444">
        <f t="shared" ca="1" si="162"/>
        <v>-90642026841.508209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-90642026841.508209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-377675111.83961755</v>
      </c>
      <c r="L3303" s="444">
        <f t="shared" ca="1" si="162"/>
        <v>-91019701953.347824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-91019701953.347824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-379248758.13894928</v>
      </c>
      <c r="L3304" s="444">
        <f t="shared" ca="1" si="162"/>
        <v>-91398950711.486771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-91398950711.486771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-380828961.29786152</v>
      </c>
      <c r="L3305" s="444">
        <f t="shared" ca="1" si="162"/>
        <v>-91779779672.784637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-91779779672.784637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-382415748.63660264</v>
      </c>
      <c r="L3306" s="444">
        <f t="shared" ca="1" si="162"/>
        <v>-92162195421.421234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-92162195421.421234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-384009147.58925515</v>
      </c>
      <c r="L3307" s="444">
        <f t="shared" ca="1" si="162"/>
        <v>-92546204569.010483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-92546204569.010483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-385609185.70421034</v>
      </c>
      <c r="L3308" s="444">
        <f t="shared" ca="1" si="162"/>
        <v>-92931813754.714691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-92931813754.714691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-387215890.64464456</v>
      </c>
      <c r="L3309" s="444">
        <f t="shared" ca="1" si="162"/>
        <v>-93319029645.359329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-93319029645.359329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-388829290.18899721</v>
      </c>
      <c r="L3310" s="444">
        <f t="shared" ca="1" si="162"/>
        <v>-93707858935.548325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-93707858935.548325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-390449412.23145133</v>
      </c>
      <c r="L3311" s="444">
        <f t="shared" ca="1" si="162"/>
        <v>-94098308347.77977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-94098308347.77977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-392076284.78241569</v>
      </c>
      <c r="L3312" s="444">
        <f t="shared" ca="1" si="162"/>
        <v>-94490384632.56218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-94490384632.56218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-393709935.9690091</v>
      </c>
      <c r="L3313" s="444">
        <f t="shared" ca="1" si="162"/>
        <v>-94884094568.531189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-94884094568.531189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-395350394.0355466</v>
      </c>
      <c r="L3314" s="444">
        <f t="shared" ca="1" si="162"/>
        <v>-95279444962.566742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-95279444962.566742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-396997687.34402812</v>
      </c>
      <c r="L3315" s="444">
        <f t="shared" ca="1" si="162"/>
        <v>-95676442649.910767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-95676442649.910767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-398651844.37462819</v>
      </c>
      <c r="L3316" s="444">
        <f t="shared" ca="1" si="162"/>
        <v>-96075094494.2854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-96075094494.2854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-400312893.72618914</v>
      </c>
      <c r="L3317" s="444">
        <f t="shared" ca="1" si="162"/>
        <v>-96475407388.011597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-96475407388.011597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-401980864.11671495</v>
      </c>
      <c r="L3318" s="444">
        <f t="shared" ca="1" si="162"/>
        <v>-96877388252.128311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-96877388252.128311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-403655784.38386798</v>
      </c>
      <c r="L3319" s="444">
        <f t="shared" ca="1" si="162"/>
        <v>-97281044036.512177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-97281044036.512177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-405337683.48546737</v>
      </c>
      <c r="L3320" s="444">
        <f t="shared" ca="1" si="162"/>
        <v>-97686381719.99765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-97686381719.99765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-407026590.49999022</v>
      </c>
      <c r="L3321" s="444">
        <f t="shared" ca="1" si="162"/>
        <v>-98093408310.497635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-98093408310.497635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-408722534.62707347</v>
      </c>
      <c r="L3322" s="444">
        <f t="shared" ca="1" si="162"/>
        <v>-98502130845.12471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-98502130845.12471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-410425545.18801963</v>
      </c>
      <c r="L3323" s="444">
        <f t="shared" ref="L3323:L3577" ca="1" si="167">I3323-J3323+K3323</f>
        <v>-98912556390.312729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-98912556390.312729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-412135651.62630302</v>
      </c>
      <c r="L3324" s="444">
        <f t="shared" ca="1" si="167"/>
        <v>-99324692041.939026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-99324692041.939026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-413852883.50807929</v>
      </c>
      <c r="L3325" s="444">
        <f t="shared" ca="1" si="167"/>
        <v>-99738544925.447098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-99738544925.447098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-415577270.52269626</v>
      </c>
      <c r="L3326" s="444">
        <f t="shared" ca="1" si="167"/>
        <v>-100154122195.96979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-100154122195.96979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-417308842.48320746</v>
      </c>
      <c r="L3327" s="444">
        <f t="shared" ca="1" si="167"/>
        <v>-100571431038.45299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-100571431038.45299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-419047629.32688743</v>
      </c>
      <c r="L3328" s="444">
        <f t="shared" ca="1" si="167"/>
        <v>-100990478667.77988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-100990478667.77988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-420793661.11574948</v>
      </c>
      <c r="L3329" s="444">
        <f t="shared" ca="1" si="167"/>
        <v>-101411272328.89563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-101411272328.89563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-422546968.03706515</v>
      </c>
      <c r="L3330" s="444">
        <f t="shared" ca="1" si="167"/>
        <v>-101833819296.93269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-101833819296.93269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-424307580.4038862</v>
      </c>
      <c r="L3331" s="444">
        <f t="shared" ca="1" si="167"/>
        <v>-102258126877.33658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-102258126877.33658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-426075528.65556908</v>
      </c>
      <c r="L3332" s="444">
        <f t="shared" ca="1" si="167"/>
        <v>-102684202405.99214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-102684202405.99214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-427850843.35830057</v>
      </c>
      <c r="L3333" s="444">
        <f t="shared" ca="1" si="167"/>
        <v>-103112053249.35045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-103112053249.35045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-429633555.20562685</v>
      </c>
      <c r="L3334" s="444">
        <f t="shared" ca="1" si="167"/>
        <v>-103541686804.55608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-103541686804.55608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-431423695.01898366</v>
      </c>
      <c r="L3335" s="444">
        <f t="shared" ca="1" si="167"/>
        <v>-103973110499.57506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-103973110499.57506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-433221293.74822938</v>
      </c>
      <c r="L3336" s="444">
        <f t="shared" ca="1" si="167"/>
        <v>-104406331793.32329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-104406331793.32329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-435026382.47218037</v>
      </c>
      <c r="L3337" s="444">
        <f t="shared" ca="1" si="167"/>
        <v>-104841358175.79547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-104841358175.79547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-436838992.39914781</v>
      </c>
      <c r="L3338" s="444">
        <f t="shared" ca="1" si="167"/>
        <v>-105278197168.19463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-105278197168.19463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-438659154.8674776</v>
      </c>
      <c r="L3339" s="444">
        <f t="shared" ca="1" si="167"/>
        <v>-105716856323.0621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-105716856323.0621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-440486901.3460921</v>
      </c>
      <c r="L3340" s="444">
        <f t="shared" ca="1" si="167"/>
        <v>-106157343224.40819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-106157343224.40819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-442322263.4350341</v>
      </c>
      <c r="L3341" s="444">
        <f t="shared" ca="1" si="167"/>
        <v>-106599665487.84322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-106599665487.84322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-444165272.86601341</v>
      </c>
      <c r="L3342" s="444">
        <f t="shared" ca="1" si="167"/>
        <v>-107043830760.70923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-107043830760.70923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-446015961.50295514</v>
      </c>
      <c r="L3343" s="444">
        <f t="shared" ca="1" si="167"/>
        <v>-107489846722.21219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-107489846722.21219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-447874361.34255075</v>
      </c>
      <c r="L3344" s="444">
        <f t="shared" ca="1" si="167"/>
        <v>-107937721083.55473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-107937721083.55473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-449740504.5148114</v>
      </c>
      <c r="L3345" s="444">
        <f t="shared" ca="1" si="167"/>
        <v>-108387461588.06955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-108387461588.06955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-451614423.2836231</v>
      </c>
      <c r="L3346" s="444">
        <f t="shared" ca="1" si="167"/>
        <v>-108839076011.35318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-108839076011.35318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-453496150.04730493</v>
      </c>
      <c r="L3347" s="444">
        <f t="shared" ca="1" si="167"/>
        <v>-109292572161.40048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-109292572161.40048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-455385717.33916873</v>
      </c>
      <c r="L3348" s="444">
        <f t="shared" ca="1" si="167"/>
        <v>-109747957878.73965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-109747957878.73965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-457283157.82808197</v>
      </c>
      <c r="L3349" s="444">
        <f t="shared" ca="1" si="167"/>
        <v>-110205241036.56773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-110205241036.56773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-459188504.31903219</v>
      </c>
      <c r="L3350" s="444">
        <f t="shared" ca="1" si="167"/>
        <v>-110664429540.88676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-110664429540.88676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-461101789.75369483</v>
      </c>
      <c r="L3351" s="444">
        <f t="shared" ca="1" si="167"/>
        <v>-111125531330.64046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-111125531330.64046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-463023047.21100193</v>
      </c>
      <c r="L3352" s="444">
        <f t="shared" ca="1" si="167"/>
        <v>-111588554377.85146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-111588554377.85146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-464952309.90771437</v>
      </c>
      <c r="L3353" s="444">
        <f t="shared" ca="1" si="167"/>
        <v>-112053506687.75917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-112053506687.75917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-466889611.1989966</v>
      </c>
      <c r="L3354" s="444">
        <f t="shared" ca="1" si="167"/>
        <v>-112520396298.95816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-112520396298.95816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-468834984.57899231</v>
      </c>
      <c r="L3355" s="444">
        <f t="shared" ca="1" si="167"/>
        <v>-112989231283.53716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-112989231283.53716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-470788463.68140483</v>
      </c>
      <c r="L3356" s="444">
        <f t="shared" ca="1" si="167"/>
        <v>-113460019747.21857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-113460019747.21857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-472750082.28007734</v>
      </c>
      <c r="L3357" s="444">
        <f t="shared" ca="1" si="167"/>
        <v>-113932769829.49864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-113932769829.49864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-474719874.28957766</v>
      </c>
      <c r="L3358" s="444">
        <f t="shared" ca="1" si="167"/>
        <v>-114407489703.78822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-114407489703.78822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-476697873.76578426</v>
      </c>
      <c r="L3359" s="444">
        <f t="shared" ca="1" si="167"/>
        <v>-114884187577.554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-114884187577.554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-478684114.90647501</v>
      </c>
      <c r="L3360" s="444">
        <f t="shared" ca="1" si="167"/>
        <v>-115362871692.46048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-115362871692.46048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-480678632.05191857</v>
      </c>
      <c r="L3361" s="444">
        <f t="shared" ca="1" si="167"/>
        <v>-115843550324.51241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-115843550324.51241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-482681459.68546838</v>
      </c>
      <c r="L3362" s="444">
        <f t="shared" ca="1" si="167"/>
        <v>-116326231784.19788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-116326231784.19788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-484692632.43415773</v>
      </c>
      <c r="L3363" s="444">
        <f t="shared" ca="1" si="167"/>
        <v>-116810924416.63203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-116810924416.63203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-486712185.06930012</v>
      </c>
      <c r="L3364" s="444">
        <f t="shared" ca="1" si="167"/>
        <v>-117297636601.70134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-117297636601.70134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-488740152.50708884</v>
      </c>
      <c r="L3365" s="444">
        <f t="shared" ca="1" si="167"/>
        <v>-117786376754.20844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-117786376754.20844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-490776569.8092019</v>
      </c>
      <c r="L3366" s="444">
        <f t="shared" ca="1" si="167"/>
        <v>-118277153324.01764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-118277153324.01764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-492821472.18340677</v>
      </c>
      <c r="L3367" s="444">
        <f t="shared" ca="1" si="167"/>
        <v>-118769974796.20105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-118769974796.20105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-494874894.98417103</v>
      </c>
      <c r="L3368" s="444">
        <f t="shared" ca="1" si="167"/>
        <v>-119264849691.18523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-119264849691.18523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-496936873.7132718</v>
      </c>
      <c r="L3369" s="444">
        <f t="shared" ca="1" si="167"/>
        <v>-119761786564.8985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-119761786564.8985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-499007444.02041042</v>
      </c>
      <c r="L3370" s="444">
        <f t="shared" ca="1" si="167"/>
        <v>-120260794008.91891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-120260794008.91891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-501086641.70382887</v>
      </c>
      <c r="L3371" s="444">
        <f t="shared" ca="1" si="167"/>
        <v>-120761880650.62274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-120761880650.62274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-503174502.71092808</v>
      </c>
      <c r="L3372" s="444">
        <f t="shared" ca="1" si="167"/>
        <v>-121265055153.33366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-121265055153.33366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-505271063.13889027</v>
      </c>
      <c r="L3373" s="444">
        <f t="shared" ca="1" si="167"/>
        <v>-121770326216.47255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-121770326216.47255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-507376359.23530221</v>
      </c>
      <c r="L3374" s="444">
        <f t="shared" ca="1" si="167"/>
        <v>-122277702575.70786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-122277702575.70786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-509490427.39878273</v>
      </c>
      <c r="L3375" s="444">
        <f t="shared" ca="1" si="167"/>
        <v>-122787193003.10664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-122787193003.10664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-511613304.17961103</v>
      </c>
      <c r="L3376" s="444">
        <f t="shared" ca="1" si="167"/>
        <v>-123298806307.28625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-123298806307.28625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-513745026.28035945</v>
      </c>
      <c r="L3377" s="444">
        <f t="shared" ca="1" si="167"/>
        <v>-123812551333.56662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-123812551333.56662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-515885630.55652755</v>
      </c>
      <c r="L3378" s="444">
        <f t="shared" ca="1" si="167"/>
        <v>-124328436964.12315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-124328436964.12315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-518035154.01717985</v>
      </c>
      <c r="L3379" s="444">
        <f t="shared" ca="1" si="167"/>
        <v>-124846472118.14034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-124846472118.14034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-520193633.82558477</v>
      </c>
      <c r="L3380" s="444">
        <f t="shared" ca="1" si="167"/>
        <v>-125366665751.96593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-125366665751.96593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-522361107.29985803</v>
      </c>
      <c r="L3381" s="444">
        <f t="shared" ca="1" si="167"/>
        <v>-125889026859.26578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-125889026859.26578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-524537611.91360742</v>
      </c>
      <c r="L3382" s="444">
        <f t="shared" ca="1" si="167"/>
        <v>-126413564471.17938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-126413564471.17938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-526723185.29658073</v>
      </c>
      <c r="L3383" s="444">
        <f t="shared" ca="1" si="167"/>
        <v>-126940287656.47597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-126940287656.47597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-528917865.23531646</v>
      </c>
      <c r="L3384" s="444">
        <f t="shared" ca="1" si="167"/>
        <v>-127469205521.71129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-127469205521.71129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-531121689.67379701</v>
      </c>
      <c r="L3385" s="444">
        <f t="shared" ca="1" si="167"/>
        <v>-128000327211.38509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-128000327211.38509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-533334696.71410447</v>
      </c>
      <c r="L3386" s="444">
        <f t="shared" ca="1" si="167"/>
        <v>-128533661908.0992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-128533661908.0992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-535556924.61708003</v>
      </c>
      <c r="L3387" s="444">
        <f t="shared" ca="1" si="167"/>
        <v>-129069218832.71628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-129069218832.71628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-537788411.80298448</v>
      </c>
      <c r="L3388" s="444">
        <f t="shared" ca="1" si="167"/>
        <v>-129607007244.51926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-129607007244.51926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-540029196.85216355</v>
      </c>
      <c r="L3389" s="444">
        <f t="shared" ca="1" si="167"/>
        <v>-130147036441.37141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-130147036441.37141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-542279318.50571418</v>
      </c>
      <c r="L3390" s="444">
        <f t="shared" ca="1" si="167"/>
        <v>-130689315759.87712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-130689315759.87712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-544538815.66615462</v>
      </c>
      <c r="L3391" s="444">
        <f t="shared" ca="1" si="167"/>
        <v>-131233854575.54327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-131233854575.54327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-546807727.39809692</v>
      </c>
      <c r="L3392" s="444">
        <f t="shared" ca="1" si="167"/>
        <v>-131780662302.94138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-131780662302.94138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-549086092.92892241</v>
      </c>
      <c r="L3393" s="444">
        <f t="shared" ca="1" si="167"/>
        <v>-132329748395.8703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-132329748395.8703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-551373951.6494596</v>
      </c>
      <c r="L3394" s="444">
        <f t="shared" ca="1" si="167"/>
        <v>-132881122347.51976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-132881122347.51976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-553671343.11466563</v>
      </c>
      <c r="L3395" s="444">
        <f t="shared" ca="1" si="167"/>
        <v>-133434793690.63443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-133434793690.63443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-555978307.04431009</v>
      </c>
      <c r="L3396" s="444">
        <f t="shared" ca="1" si="167"/>
        <v>-133990771997.67874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-133990771997.67874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-558294883.32366145</v>
      </c>
      <c r="L3397" s="444">
        <f t="shared" ca="1" si="167"/>
        <v>-134549066881.0024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-134549066881.0024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-560621112.00417662</v>
      </c>
      <c r="L3398" s="444">
        <f t="shared" ca="1" si="167"/>
        <v>-135109687993.00658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-135109687993.00658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-562957033.30419409</v>
      </c>
      <c r="L3399" s="444">
        <f t="shared" ca="1" si="167"/>
        <v>-135672645026.31078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-135672645026.31078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-565302687.6096282</v>
      </c>
      <c r="L3400" s="444">
        <f t="shared" ca="1" si="167"/>
        <v>-136237947713.92041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-136237947713.92041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-567658115.47466838</v>
      </c>
      <c r="L3401" s="444">
        <f t="shared" ca="1" si="167"/>
        <v>-136805605829.39508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-136805605829.39508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-570023357.62247956</v>
      </c>
      <c r="L3402" s="444">
        <f t="shared" ca="1" si="167"/>
        <v>-137375629187.01756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-137375629187.01756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-572398454.94590652</v>
      </c>
      <c r="L3403" s="444">
        <f t="shared" ca="1" si="167"/>
        <v>-137948027641.96347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-137948027641.96347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-574783448.5081811</v>
      </c>
      <c r="L3404" s="444">
        <f t="shared" ca="1" si="167"/>
        <v>-138522811090.47165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-138522811090.47165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-577178379.54363191</v>
      </c>
      <c r="L3405" s="444">
        <f t="shared" ca="1" si="167"/>
        <v>-139099989470.01529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-139099989470.01529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-579583289.45839703</v>
      </c>
      <c r="L3406" s="444">
        <f t="shared" ca="1" si="167"/>
        <v>-139679572759.47369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-139679572759.47369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-581998219.8311404</v>
      </c>
      <c r="L3407" s="444">
        <f t="shared" ca="1" si="167"/>
        <v>-140261570979.30484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-140261570979.30484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-584423212.4137702</v>
      </c>
      <c r="L3408" s="444">
        <f t="shared" ca="1" si="167"/>
        <v>-140845994191.7186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-140845994191.7186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-586858309.13216078</v>
      </c>
      <c r="L3409" s="444">
        <f t="shared" ca="1" si="167"/>
        <v>-141432852500.85077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-141432852500.85077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-589303552.08687818</v>
      </c>
      <c r="L3410" s="444">
        <f t="shared" ca="1" si="167"/>
        <v>-142022156052.93765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-142022156052.93765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-591758983.55390692</v>
      </c>
      <c r="L3411" s="444">
        <f t="shared" ca="1" si="167"/>
        <v>-142613915036.49155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-142613915036.49155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-594224645.98538148</v>
      </c>
      <c r="L3412" s="444">
        <f t="shared" ca="1" si="167"/>
        <v>-143208139682.47693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-143208139682.47693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-596700582.01032054</v>
      </c>
      <c r="L3413" s="444">
        <f t="shared" ca="1" si="167"/>
        <v>-143804840264.48724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-143804840264.48724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-599186834.43536353</v>
      </c>
      <c r="L3414" s="444">
        <f t="shared" ca="1" si="167"/>
        <v>-144404027098.92261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-144404027098.92261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-601683446.24551082</v>
      </c>
      <c r="L3415" s="444">
        <f t="shared" ca="1" si="167"/>
        <v>-145005710545.16812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-145005710545.16812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-604190460.60486722</v>
      </c>
      <c r="L3416" s="444">
        <f t="shared" ca="1" si="167"/>
        <v>-145609901005.77298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-145609901005.77298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-606707920.85738742</v>
      </c>
      <c r="L3417" s="444">
        <f t="shared" ca="1" si="167"/>
        <v>-146216608926.63037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-146216608926.63037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-609235870.52762651</v>
      </c>
      <c r="L3418" s="444">
        <f t="shared" ca="1" si="167"/>
        <v>-146825844797.15799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-146825844797.15799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-611774353.3214916</v>
      </c>
      <c r="L3419" s="444">
        <f t="shared" ca="1" si="167"/>
        <v>-147437619150.47949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-147437619150.47949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-614323413.12699783</v>
      </c>
      <c r="L3420" s="444">
        <f t="shared" ca="1" si="167"/>
        <v>-148051942563.60648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-148051942563.60648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-616883094.01502693</v>
      </c>
      <c r="L3421" s="444">
        <f t="shared" ca="1" si="167"/>
        <v>-148668825657.62149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-148668825657.62149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-619453440.24008954</v>
      </c>
      <c r="L3422" s="444">
        <f t="shared" ca="1" si="167"/>
        <v>-149288279097.86157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-149288279097.86157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-622034496.24108982</v>
      </c>
      <c r="L3423" s="444">
        <f t="shared" ca="1" si="167"/>
        <v>-149910313594.10266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-149910313594.10266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-624626306.64209437</v>
      </c>
      <c r="L3424" s="444">
        <f t="shared" ca="1" si="167"/>
        <v>-150534939900.74475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-150534939900.74475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-627228916.25310314</v>
      </c>
      <c r="L3425" s="444">
        <f t="shared" ca="1" si="167"/>
        <v>-151162168816.99786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-151162168816.99786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-629842370.07082438</v>
      </c>
      <c r="L3426" s="444">
        <f t="shared" ca="1" si="167"/>
        <v>-151792011187.0687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-151792011187.0687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-632466713.27945292</v>
      </c>
      <c r="L3427" s="444">
        <f t="shared" ca="1" si="167"/>
        <v>-152424477900.34814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-152424477900.34814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-635101991.25145054</v>
      </c>
      <c r="L3428" s="444">
        <f t="shared" ca="1" si="167"/>
        <v>-153059579891.59961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-153059579891.59961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-637748249.54833174</v>
      </c>
      <c r="L3429" s="444">
        <f t="shared" ca="1" si="167"/>
        <v>-153697328141.14795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-153697328141.14795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-640405533.92144978</v>
      </c>
      <c r="L3430" s="444">
        <f t="shared" ca="1" si="167"/>
        <v>-154337733675.0694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-154337733675.0694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-643073890.3127892</v>
      </c>
      <c r="L3431" s="444">
        <f t="shared" ca="1" si="167"/>
        <v>-154980807565.38217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-154980807565.38217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-645753364.85575902</v>
      </c>
      <c r="L3432" s="444">
        <f t="shared" ca="1" si="167"/>
        <v>-155626560930.23795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-155626560930.23795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-648444003.87599146</v>
      </c>
      <c r="L3433" s="444">
        <f t="shared" ca="1" si="167"/>
        <v>-156275004934.11392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-156275004934.11392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-651145853.89214134</v>
      </c>
      <c r="L3434" s="444">
        <f t="shared" ca="1" si="167"/>
        <v>-156926150788.00607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-156926150788.00607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-653858961.61669195</v>
      </c>
      <c r="L3435" s="444">
        <f t="shared" ca="1" si="167"/>
        <v>-157580009749.62277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-157580009749.62277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-656583373.9567616</v>
      </c>
      <c r="L3436" s="444">
        <f t="shared" ca="1" si="167"/>
        <v>-158236593123.57953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-158236593123.57953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-659319138.01491475</v>
      </c>
      <c r="L3437" s="444">
        <f t="shared" ca="1" si="167"/>
        <v>-158895912261.59445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-158895912261.59445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-662066301.08997691</v>
      </c>
      <c r="L3438" s="444">
        <f t="shared" ca="1" si="167"/>
        <v>-159557978562.68442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-159557978562.68442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-664824910.67785168</v>
      </c>
      <c r="L3439" s="444">
        <f t="shared" ca="1" si="167"/>
        <v>-160222803473.36227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-160222803473.36227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-667595014.47234285</v>
      </c>
      <c r="L3440" s="444">
        <f t="shared" ca="1" si="167"/>
        <v>-160890398487.83463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-160890398487.83463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-670376660.36597764</v>
      </c>
      <c r="L3441" s="444">
        <f t="shared" ca="1" si="167"/>
        <v>-161560775148.20059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-161560775148.20059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-673169896.45083582</v>
      </c>
      <c r="L3442" s="444">
        <f t="shared" ca="1" si="167"/>
        <v>-162233945044.65143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-162233945044.65143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-675974771.01938093</v>
      </c>
      <c r="L3443" s="444">
        <f t="shared" ca="1" si="167"/>
        <v>-162909919815.67081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-162909919815.67081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-678791332.56529498</v>
      </c>
      <c r="L3444" s="444">
        <f t="shared" ca="1" si="167"/>
        <v>-163588711148.23611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-163588711148.23611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-681619629.78431714</v>
      </c>
      <c r="L3445" s="444">
        <f t="shared" ca="1" si="167"/>
        <v>-164270330778.02045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-164270330778.02045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-684459711.57508516</v>
      </c>
      <c r="L3446" s="444">
        <f t="shared" ca="1" si="167"/>
        <v>-164954790489.59552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-164954790489.59552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-687311627.03998137</v>
      </c>
      <c r="L3447" s="444">
        <f t="shared" ca="1" si="167"/>
        <v>-165642102116.6355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-165642102116.6355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-690175425.48598123</v>
      </c>
      <c r="L3448" s="444">
        <f t="shared" ca="1" si="167"/>
        <v>-166332277542.12149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-166332277542.12149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-693051156.42550623</v>
      </c>
      <c r="L3449" s="444">
        <f t="shared" ca="1" si="167"/>
        <v>-167025328698.547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-167025328698.547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-695938869.57727909</v>
      </c>
      <c r="L3450" s="444">
        <f t="shared" ca="1" si="167"/>
        <v>-167721267568.12427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-167721267568.12427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-698838614.8671844</v>
      </c>
      <c r="L3451" s="444">
        <f t="shared" ca="1" si="167"/>
        <v>-168420106182.99146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-168420106182.99146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-701750442.42913103</v>
      </c>
      <c r="L3452" s="444">
        <f t="shared" ca="1" si="167"/>
        <v>-169121856625.42059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-169121856625.42059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-704674402.60591912</v>
      </c>
      <c r="L3453" s="444">
        <f t="shared" ca="1" si="167"/>
        <v>-169826531028.02652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-169826531028.02652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-707610545.95011044</v>
      </c>
      <c r="L3454" s="444">
        <f t="shared" ca="1" si="167"/>
        <v>-170534141573.97662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-170534141573.97662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-710558923.22490263</v>
      </c>
      <c r="L3455" s="444">
        <f t="shared" ca="1" si="167"/>
        <v>-171244700497.20154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-171244700497.20154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-713519585.40500641</v>
      </c>
      <c r="L3456" s="444">
        <f t="shared" ca="1" si="167"/>
        <v>-171958220082.60654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-171958220082.60654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-716492583.67752719</v>
      </c>
      <c r="L3457" s="444">
        <f t="shared" ca="1" si="167"/>
        <v>-172674712666.28406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-172674712666.28406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-719477969.44285023</v>
      </c>
      <c r="L3458" s="444">
        <f t="shared" ca="1" si="167"/>
        <v>-173394190635.7269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-173394190635.7269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-722475794.31552875</v>
      </c>
      <c r="L3459" s="444">
        <f t="shared" ca="1" si="167"/>
        <v>-174116666430.04242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-174116666430.04242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-725486110.12517679</v>
      </c>
      <c r="L3460" s="444">
        <f t="shared" ca="1" si="167"/>
        <v>-174842152540.1676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-174842152540.1676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-728508968.91736495</v>
      </c>
      <c r="L3461" s="444">
        <f t="shared" ca="1" si="167"/>
        <v>-175570661509.08496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-175570661509.08496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-731544422.9545207</v>
      </c>
      <c r="L3462" s="444">
        <f t="shared" ca="1" si="167"/>
        <v>-176302205932.03949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-176302205932.03949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-734592524.71683121</v>
      </c>
      <c r="L3463" s="444">
        <f t="shared" ca="1" si="167"/>
        <v>-177036798456.75632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-177036798456.75632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-737653326.90315127</v>
      </c>
      <c r="L3464" s="444">
        <f t="shared" ca="1" si="167"/>
        <v>-177774451783.65945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-177774451783.65945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-740726882.43191433</v>
      </c>
      <c r="L3465" s="444">
        <f t="shared" ca="1" si="167"/>
        <v>-178515178666.09137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-178515178666.09137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-743813244.44204736</v>
      </c>
      <c r="L3466" s="444">
        <f t="shared" ca="1" si="167"/>
        <v>-179258991910.53342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-179258991910.53342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-746912466.29388928</v>
      </c>
      <c r="L3467" s="444">
        <f t="shared" ca="1" si="167"/>
        <v>-180005904376.8273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-180005904376.8273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-750024601.57011378</v>
      </c>
      <c r="L3468" s="444">
        <f t="shared" ca="1" si="167"/>
        <v>-180755928978.3974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-180755928978.3974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-753149704.07665586</v>
      </c>
      <c r="L3469" s="444">
        <f t="shared" ca="1" si="167"/>
        <v>-181509078682.47406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-181509078682.47406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-756287827.84364188</v>
      </c>
      <c r="L3470" s="444">
        <f t="shared" ca="1" si="167"/>
        <v>-182265366510.31769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-182265366510.31769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-759439027.1263237</v>
      </c>
      <c r="L3471" s="444">
        <f t="shared" ca="1" si="167"/>
        <v>-183024805537.444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-183024805537.444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-762603356.40601671</v>
      </c>
      <c r="L3472" s="444">
        <f t="shared" ca="1" si="167"/>
        <v>-183787408893.85001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-183787408893.85001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-765780870.39104164</v>
      </c>
      <c r="L3473" s="444">
        <f t="shared" ca="1" si="167"/>
        <v>-184553189764.24106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-184553189764.24106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-768971624.01767111</v>
      </c>
      <c r="L3474" s="444">
        <f t="shared" ca="1" si="167"/>
        <v>-185322161388.25873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-185322161388.25873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-772175672.45107806</v>
      </c>
      <c r="L3475" s="444">
        <f t="shared" ca="1" si="167"/>
        <v>-186094337060.70981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-186094337060.70981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-775393071.08629084</v>
      </c>
      <c r="L3476" s="444">
        <f t="shared" ca="1" si="167"/>
        <v>-186869730131.79611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-186869730131.79611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-778623875.54915047</v>
      </c>
      <c r="L3477" s="444">
        <f t="shared" ca="1" si="167"/>
        <v>-187648354007.34528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-187648354007.34528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-781868141.69727194</v>
      </c>
      <c r="L3478" s="444">
        <f t="shared" ca="1" si="167"/>
        <v>-188430222149.04254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-188430222149.04254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-785125925.62101054</v>
      </c>
      <c r="L3479" s="444">
        <f t="shared" ca="1" si="167"/>
        <v>-189215348074.66354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-189215348074.66354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-788397283.64443147</v>
      </c>
      <c r="L3480" s="444">
        <f t="shared" ca="1" si="167"/>
        <v>-190003745358.30798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-190003745358.30798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-791682272.32628322</v>
      </c>
      <c r="L3481" s="444">
        <f t="shared" ca="1" si="167"/>
        <v>-190795427630.63428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-190795427630.63428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-794980948.46097612</v>
      </c>
      <c r="L3482" s="444">
        <f t="shared" ca="1" si="167"/>
        <v>-191590408579.09525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-191590408579.09525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-798293369.0795635</v>
      </c>
      <c r="L3483" s="444">
        <f t="shared" ca="1" si="167"/>
        <v>-192388701948.1748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-192388701948.1748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-801619591.4507283</v>
      </c>
      <c r="L3484" s="444">
        <f t="shared" ca="1" si="167"/>
        <v>-193190321539.62552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-193190321539.62552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-804959673.08177304</v>
      </c>
      <c r="L3485" s="444">
        <f t="shared" ca="1" si="167"/>
        <v>-193995281212.70731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-193995281212.70731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-808313671.71961379</v>
      </c>
      <c r="L3486" s="444">
        <f t="shared" ca="1" si="167"/>
        <v>-194803594884.42691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-194803594884.42691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-811681645.35177875</v>
      </c>
      <c r="L3487" s="444">
        <f t="shared" ca="1" si="167"/>
        <v>-195615276529.77869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-195615276529.77869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-815063652.20741117</v>
      </c>
      <c r="L3488" s="444">
        <f t="shared" ca="1" si="167"/>
        <v>-196430340181.98608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-196430340181.98608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-818459750.75827539</v>
      </c>
      <c r="L3489" s="444">
        <f t="shared" ca="1" si="167"/>
        <v>-197248799932.74435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-197248799932.74435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-821869999.71976817</v>
      </c>
      <c r="L3490" s="444">
        <f t="shared" ca="1" si="167"/>
        <v>-198070669932.46411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-198070669932.46411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-825294458.05193377</v>
      </c>
      <c r="L3491" s="444">
        <f t="shared" ca="1" si="167"/>
        <v>-198895964390.51605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-198895964390.51605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-828733184.96048355</v>
      </c>
      <c r="L3492" s="444">
        <f t="shared" ca="1" si="167"/>
        <v>-199724697575.47653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-199724697575.47653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-832186239.89781892</v>
      </c>
      <c r="L3493" s="444">
        <f t="shared" ca="1" si="167"/>
        <v>-200556883815.37436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-200556883815.37436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-835653682.56405985</v>
      </c>
      <c r="L3494" s="444">
        <f t="shared" ca="1" si="167"/>
        <v>-201392537497.93842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-201392537497.93842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-839135572.90807676</v>
      </c>
      <c r="L3495" s="444">
        <f t="shared" ca="1" si="167"/>
        <v>-202231673070.8465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-202231673070.8465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-842631971.12852705</v>
      </c>
      <c r="L3496" s="444">
        <f t="shared" ca="1" si="167"/>
        <v>-203074305041.97504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-203074305041.97504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-846142937.674896</v>
      </c>
      <c r="L3497" s="444">
        <f t="shared" ca="1" si="167"/>
        <v>-203920447979.64993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-203920447979.64993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-849668533.24854136</v>
      </c>
      <c r="L3498" s="444">
        <f t="shared" ca="1" si="167"/>
        <v>-204770116512.89847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-204770116512.89847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-853208818.8037436</v>
      </c>
      <c r="L3499" s="444">
        <f t="shared" ca="1" si="167"/>
        <v>-205623325331.70221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-205623325331.70221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-856763855.54875922</v>
      </c>
      <c r="L3500" s="444">
        <f t="shared" ca="1" si="167"/>
        <v>-206480089187.25098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-206480089187.25098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-860333704.94687903</v>
      </c>
      <c r="L3501" s="444">
        <f t="shared" ca="1" si="167"/>
        <v>-207340422892.19785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-207340422892.19785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-863918428.71749103</v>
      </c>
      <c r="L3502" s="444">
        <f t="shared" ca="1" si="167"/>
        <v>-208204341320.91534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-208204341320.91534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-867518088.83714724</v>
      </c>
      <c r="L3503" s="444">
        <f t="shared" ca="1" si="167"/>
        <v>-209071859409.7525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-209071859409.7525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-871132747.54063547</v>
      </c>
      <c r="L3504" s="444">
        <f t="shared" ca="1" si="167"/>
        <v>-209942992157.29315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-209942992157.29315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-874762467.32205474</v>
      </c>
      <c r="L3505" s="444">
        <f t="shared" ca="1" si="167"/>
        <v>-210817754624.6152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-210817754624.6152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-878407310.93589664</v>
      </c>
      <c r="L3506" s="444">
        <f t="shared" ca="1" si="167"/>
        <v>-211696161935.55109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-211696161935.55109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-882067341.39812946</v>
      </c>
      <c r="L3507" s="444">
        <f t="shared" ca="1" si="167"/>
        <v>-212578229276.94922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-212578229276.94922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-885742621.98728836</v>
      </c>
      <c r="L3508" s="444">
        <f t="shared" ca="1" si="167"/>
        <v>-213463971898.93649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-213463971898.93649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-889433216.24556875</v>
      </c>
      <c r="L3509" s="444">
        <f t="shared" ca="1" si="167"/>
        <v>-214353405115.18207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-214353405115.18207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-893139187.97992516</v>
      </c>
      <c r="L3510" s="444">
        <f t="shared" ca="1" si="167"/>
        <v>-215246544303.16199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-215246544303.16199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-896860601.26317489</v>
      </c>
      <c r="L3511" s="444">
        <f t="shared" ca="1" si="167"/>
        <v>-216143404904.42517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-216143404904.42517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-900597520.43510497</v>
      </c>
      <c r="L3512" s="444">
        <f t="shared" ca="1" si="167"/>
        <v>-217044002424.86029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-217044002424.86029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-904350010.10358453</v>
      </c>
      <c r="L3513" s="444">
        <f t="shared" ca="1" si="167"/>
        <v>-217948352434.96387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-217948352434.96387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-908118135.14568281</v>
      </c>
      <c r="L3514" s="444">
        <f t="shared" ca="1" si="167"/>
        <v>-218856470570.10956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-218856470570.10956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-911901960.70878994</v>
      </c>
      <c r="L3515" s="444">
        <f t="shared" ca="1" si="167"/>
        <v>-219768372530.81836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-219768372530.81836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-915701552.21174324</v>
      </c>
      <c r="L3516" s="444">
        <f t="shared" ca="1" si="167"/>
        <v>-220684074083.03009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-220684074083.03009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-919516975.34595871</v>
      </c>
      <c r="L3517" s="444">
        <f t="shared" ca="1" si="167"/>
        <v>-221603591058.37604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-221603591058.37604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-923348296.07656682</v>
      </c>
      <c r="L3518" s="444">
        <f t="shared" ca="1" si="167"/>
        <v>-222526939354.45261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-222526939354.45261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-927195580.64355254</v>
      </c>
      <c r="L3519" s="444">
        <f t="shared" ca="1" si="167"/>
        <v>-223454134935.09616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-223454134935.09616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-931058895.56290066</v>
      </c>
      <c r="L3520" s="444">
        <f t="shared" ca="1" si="167"/>
        <v>-224385193830.65906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-224385193830.65906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-934938307.62774599</v>
      </c>
      <c r="L3521" s="444">
        <f t="shared" ca="1" si="167"/>
        <v>-225320132138.2868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-225320132138.2868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-938833883.90952837</v>
      </c>
      <c r="L3522" s="444">
        <f t="shared" ca="1" si="167"/>
        <v>-226258966022.19632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-226258966022.19632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-942745691.75915134</v>
      </c>
      <c r="L3523" s="444">
        <f t="shared" ca="1" si="167"/>
        <v>-227201711713.95547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-227201711713.95547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-946673798.80814779</v>
      </c>
      <c r="L3524" s="444">
        <f t="shared" ca="1" si="167"/>
        <v>-228148385512.76361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-228148385512.76361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-950618272.96984839</v>
      </c>
      <c r="L3525" s="444">
        <f t="shared" ca="1" si="167"/>
        <v>-229099003785.73346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-229099003785.73346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-954579182.44055605</v>
      </c>
      <c r="L3526" s="444">
        <f t="shared" ca="1" si="167"/>
        <v>-230053582968.17401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-230053582968.17401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-958556595.70072508</v>
      </c>
      <c r="L3527" s="444">
        <f t="shared" ca="1" si="167"/>
        <v>-231012139563.87473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-231012139563.87473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-962550581.51614463</v>
      </c>
      <c r="L3528" s="444">
        <f t="shared" ca="1" si="167"/>
        <v>-231974690145.39087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-231974690145.39087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-966561208.93912852</v>
      </c>
      <c r="L3529" s="444">
        <f t="shared" ca="1" si="167"/>
        <v>-232941251354.32999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-232941251354.32999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-970588547.30970824</v>
      </c>
      <c r="L3530" s="444">
        <f t="shared" ca="1" si="167"/>
        <v>-233911839901.63971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-233911839901.63971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-974632666.256832</v>
      </c>
      <c r="L3531" s="444">
        <f t="shared" ca="1" si="167"/>
        <v>-234886472567.89655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-234886472567.89655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-978693635.69956887</v>
      </c>
      <c r="L3532" s="444">
        <f t="shared" ca="1" si="167"/>
        <v>-235865166203.5961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-235865166203.5961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-982771525.84831703</v>
      </c>
      <c r="L3533" s="444">
        <f t="shared" ca="1" si="167"/>
        <v>-236847937729.44443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-236847937729.44443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-986866407.20601845</v>
      </c>
      <c r="L3534" s="444">
        <f t="shared" ca="1" si="167"/>
        <v>-237834804136.65045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-237834804136.65045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-990978350.56937683</v>
      </c>
      <c r="L3535" s="444">
        <f t="shared" ca="1" si="167"/>
        <v>-238825782487.21982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-238825782487.21982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-995107427.03008246</v>
      </c>
      <c r="L3536" s="444">
        <f t="shared" ca="1" si="167"/>
        <v>-239820889914.24991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-239820889914.24991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-999253707.97604132</v>
      </c>
      <c r="L3537" s="444">
        <f t="shared" ca="1" si="167"/>
        <v>-240820143622.22595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-240820143622.22595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-1003417265.0926081</v>
      </c>
      <c r="L3538" s="444">
        <f t="shared" ca="1" si="167"/>
        <v>-241823560887.31857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-241823560887.31857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-1007598170.3638275</v>
      </c>
      <c r="L3539" s="444">
        <f t="shared" ca="1" si="167"/>
        <v>-242831159057.6824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-242831159057.6824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-1011796496.0736766</v>
      </c>
      <c r="L3540" s="444">
        <f t="shared" ca="1" si="167"/>
        <v>-243842955553.75607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-243842955553.75607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-1016012314.8073169</v>
      </c>
      <c r="L3541" s="444">
        <f t="shared" ca="1" si="167"/>
        <v>-244858967868.56339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-244858967868.56339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-1020245699.4523474</v>
      </c>
      <c r="L3542" s="444">
        <f t="shared" ca="1" si="167"/>
        <v>-245879213568.01575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-245879213568.01575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-1024496723.2000656</v>
      </c>
      <c r="L3543" s="444">
        <f t="shared" ca="1" si="167"/>
        <v>-246903710291.21582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-246903710291.21582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-1028765459.5467325</v>
      </c>
      <c r="L3544" s="444">
        <f t="shared" ca="1" si="167"/>
        <v>-247932475750.76254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-247932475750.76254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-1033051982.294844</v>
      </c>
      <c r="L3545" s="444">
        <f t="shared" ca="1" si="167"/>
        <v>-248965527733.05737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-248965527733.05737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-1037356365.5544057</v>
      </c>
      <c r="L3546" s="444">
        <f t="shared" ca="1" si="167"/>
        <v>-250002884098.61179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-250002884098.61179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-1041678683.7442156</v>
      </c>
      <c r="L3547" s="444">
        <f t="shared" ca="1" si="167"/>
        <v>-251044562782.35599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-251044562782.35599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-1046019011.5931499</v>
      </c>
      <c r="L3548" s="444">
        <f t="shared" ca="1" si="167"/>
        <v>-252090581793.94913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-252090581793.94913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-1050377424.1414547</v>
      </c>
      <c r="L3549" s="444">
        <f t="shared" ca="1" si="167"/>
        <v>-253140959218.09058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-253140959218.09058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-1054753996.7420442</v>
      </c>
      <c r="L3550" s="444">
        <f t="shared" ca="1" si="167"/>
        <v>-254195713214.83261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-254195713214.83261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-1059148805.0618024</v>
      </c>
      <c r="L3551" s="444">
        <f t="shared" ca="1" si="167"/>
        <v>-255254862019.89441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-255254862019.89441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-1063561925.0828933</v>
      </c>
      <c r="L3552" s="444">
        <f t="shared" ca="1" si="167"/>
        <v>-256318423944.97729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-256318423944.97729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-1067993433.1040721</v>
      </c>
      <c r="L3553" s="444">
        <f t="shared" ca="1" si="167"/>
        <v>-257386417378.08136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-257386417378.08136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-1072443405.7420057</v>
      </c>
      <c r="L3554" s="444">
        <f t="shared" ca="1" si="167"/>
        <v>-258458860783.82336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-258458860783.82336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-1076911919.9325974</v>
      </c>
      <c r="L3555" s="444">
        <f t="shared" ca="1" si="167"/>
        <v>-259535772703.75595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-259535772703.75595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-1081399052.9323165</v>
      </c>
      <c r="L3556" s="444">
        <f t="shared" ca="1" si="167"/>
        <v>-260617171756.68826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-260617171756.68826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-1085904882.3195343</v>
      </c>
      <c r="L3557" s="444">
        <f t="shared" ca="1" si="167"/>
        <v>-261703076639.00781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-261703076639.00781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-1090429485.9958661</v>
      </c>
      <c r="L3558" s="444">
        <f t="shared" ca="1" si="167"/>
        <v>-262793506125.00369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-262793506125.00369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-1094972942.1875153</v>
      </c>
      <c r="L3559" s="444">
        <f t="shared" ca="1" si="167"/>
        <v>-263888479067.19122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-263888479067.19122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-1099535329.4466302</v>
      </c>
      <c r="L3560" s="444">
        <f t="shared" ca="1" si="167"/>
        <v>-264988014396.63785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-264988014396.63785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-1104116726.6526577</v>
      </c>
      <c r="L3561" s="444">
        <f t="shared" ca="1" si="167"/>
        <v>-266092131123.2905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-266092131123.2905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-1108717213.0137105</v>
      </c>
      <c r="L3562" s="444">
        <f t="shared" ca="1" si="167"/>
        <v>-267200848336.3042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-267200848336.3042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-1113336868.0679343</v>
      </c>
      <c r="L3563" s="444">
        <f t="shared" ca="1" si="167"/>
        <v>-268314185204.37213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-268314185204.37213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-1117975771.6848838</v>
      </c>
      <c r="L3564" s="444">
        <f t="shared" ca="1" si="167"/>
        <v>-269432160976.05701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-269432160976.05701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-1122634004.0669041</v>
      </c>
      <c r="L3565" s="444">
        <f t="shared" ca="1" si="167"/>
        <v>-270554794980.1239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-270554794980.1239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-1127311645.7505164</v>
      </c>
      <c r="L3566" s="444">
        <f t="shared" ca="1" si="167"/>
        <v>-271682106625.87442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-271682106625.87442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-1132008777.60781</v>
      </c>
      <c r="L3567" s="444">
        <f t="shared" ca="1" si="167"/>
        <v>-272814115403.48224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-272814115403.48224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-1136725480.8478427</v>
      </c>
      <c r="L3568" s="444">
        <f t="shared" ca="1" si="167"/>
        <v>-273950840884.33008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-273950840884.33008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-1141461837.0180421</v>
      </c>
      <c r="L3569" s="444">
        <f t="shared" ca="1" si="167"/>
        <v>-275092302721.34814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-275092302721.34814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-1146217928.0056171</v>
      </c>
      <c r="L3570" s="444">
        <f t="shared" ca="1" si="167"/>
        <v>-276238520649.35376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-276238520649.35376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-1150993836.038974</v>
      </c>
      <c r="L3571" s="444">
        <f t="shared" ca="1" si="167"/>
        <v>-277389514485.39276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-277389514485.39276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-1155789643.6891365</v>
      </c>
      <c r="L3572" s="444">
        <f t="shared" ca="1" si="167"/>
        <v>-278545304129.08191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-278545304129.08191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-1160605433.8711746</v>
      </c>
      <c r="L3573" s="444">
        <f t="shared" ca="1" si="167"/>
        <v>-279705909562.95306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-279705909562.95306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-1165441289.8456378</v>
      </c>
      <c r="L3574" s="444">
        <f t="shared" ca="1" si="167"/>
        <v>-280871350852.79871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-280871350852.79871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-1170297295.2199945</v>
      </c>
      <c r="L3575" s="444">
        <f t="shared" ca="1" si="167"/>
        <v>-282041648148.01868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-282041648148.01868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-1175173533.9500778</v>
      </c>
      <c r="L3576" s="444">
        <f t="shared" ca="1" si="167"/>
        <v>-283216821681.96875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-283216821681.96875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-1180070090.3415365</v>
      </c>
      <c r="L3577" s="444">
        <f t="shared" ca="1" si="167"/>
        <v>-284396891772.3103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-284396891772.3103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-1184987049.0512929</v>
      </c>
      <c r="L3578" s="444">
        <f t="shared" ref="L3578:L3832" ca="1" si="172">I3578-J3578+K3578</f>
        <v>-285581878821.36157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-285581878821.36157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-1189924495.0890064</v>
      </c>
      <c r="L3579" s="444">
        <f t="shared" ca="1" si="172"/>
        <v>-286771803316.45056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-286771803316.45056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-1194882513.8185439</v>
      </c>
      <c r="L3580" s="444">
        <f t="shared" ca="1" si="172"/>
        <v>-287966685830.2691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-287966685830.2691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-1199861190.9594545</v>
      </c>
      <c r="L3581" s="444">
        <f t="shared" ca="1" si="172"/>
        <v>-289166547021.22858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-289166547021.22858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-1204860612.5884523</v>
      </c>
      <c r="L3582" s="444">
        <f t="shared" ca="1" si="172"/>
        <v>-290371407633.81702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-290371407633.81702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-1209880865.1409042</v>
      </c>
      <c r="L3583" s="444">
        <f t="shared" ca="1" si="172"/>
        <v>-291581288498.95795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-291581288498.95795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-1214922035.4123247</v>
      </c>
      <c r="L3584" s="444">
        <f t="shared" ca="1" si="172"/>
        <v>-292796210534.3703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-292796210534.3703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-1219984210.5598762</v>
      </c>
      <c r="L3585" s="444">
        <f t="shared" ca="1" si="172"/>
        <v>-294016194744.93018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-294016194744.93018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-1225067478.1038756</v>
      </c>
      <c r="L3586" s="444">
        <f t="shared" ca="1" si="172"/>
        <v>-295241262223.03406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-295241262223.03406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-1230171925.9293087</v>
      </c>
      <c r="L3587" s="444">
        <f t="shared" ca="1" si="172"/>
        <v>-296471434148.96338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-296471434148.96338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-1235297642.2873473</v>
      </c>
      <c r="L3588" s="444">
        <f t="shared" ca="1" si="172"/>
        <v>-297706731791.25073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-297706731791.25073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-1240444715.7968781</v>
      </c>
      <c r="L3589" s="444">
        <f t="shared" ca="1" si="172"/>
        <v>-298947176507.04761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-298947176507.04761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-1245613235.4460316</v>
      </c>
      <c r="L3590" s="444">
        <f t="shared" ca="1" si="172"/>
        <v>-300192789742.49365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-300192789742.49365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-1250803290.5937235</v>
      </c>
      <c r="L3591" s="444">
        <f t="shared" ca="1" si="172"/>
        <v>-301443593033.0874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-301443593033.0874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-1256014970.9711976</v>
      </c>
      <c r="L3592" s="444">
        <f t="shared" ca="1" si="172"/>
        <v>-302699608004.05859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-302699608004.05859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-1261248366.6835775</v>
      </c>
      <c r="L3593" s="444">
        <f t="shared" ca="1" si="172"/>
        <v>-303960856370.74219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-303960856370.74219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-1266503568.2114258</v>
      </c>
      <c r="L3594" s="444">
        <f t="shared" ca="1" si="172"/>
        <v>-305227359938.95361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-305227359938.95361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-1271780666.4123068</v>
      </c>
      <c r="L3595" s="444">
        <f t="shared" ca="1" si="172"/>
        <v>-306499140605.36591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-306499140605.36591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-1277079752.5223579</v>
      </c>
      <c r="L3596" s="444">
        <f t="shared" ca="1" si="172"/>
        <v>-307776220357.88824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-307776220357.88824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-1282400918.1578677</v>
      </c>
      <c r="L3597" s="444">
        <f t="shared" ca="1" si="172"/>
        <v>-309058621276.04614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-309058621276.04614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-1287744255.316859</v>
      </c>
      <c r="L3598" s="444">
        <f t="shared" ca="1" si="172"/>
        <v>-310346365531.36298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-310346365531.36298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-1293109856.3806791</v>
      </c>
      <c r="L3599" s="444">
        <f t="shared" ca="1" si="172"/>
        <v>-311639475387.74365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-311639475387.74365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-1298497814.1155984</v>
      </c>
      <c r="L3600" s="444">
        <f t="shared" ca="1" si="172"/>
        <v>-312937973201.85925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-312937973201.85925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-1303908221.6744134</v>
      </c>
      <c r="L3601" s="444">
        <f t="shared" ca="1" si="172"/>
        <v>-314241881423.53369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-314241881423.53369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-1309341172.598057</v>
      </c>
      <c r="L3602" s="444">
        <f t="shared" ca="1" si="172"/>
        <v>-315551222596.13177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-315551222596.13177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-1314796760.8172157</v>
      </c>
      <c r="L3603" s="444">
        <f t="shared" ca="1" si="172"/>
        <v>-316866019356.94897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-316866019356.94897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-1320275080.653954</v>
      </c>
      <c r="L3604" s="444">
        <f t="shared" ca="1" si="172"/>
        <v>-318186294437.60291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-318186294437.60291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-1325776226.8233454</v>
      </c>
      <c r="L3605" s="444">
        <f t="shared" ca="1" si="172"/>
        <v>-319512070664.42627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-319512070664.42627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-1331300294.4351094</v>
      </c>
      <c r="L3606" s="444">
        <f t="shared" ca="1" si="172"/>
        <v>-320843370958.86139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-320843370958.86139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-1336847378.9952557</v>
      </c>
      <c r="L3607" s="444">
        <f t="shared" ca="1" si="172"/>
        <v>-322180218337.85663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-322180218337.85663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-1342417576.4077358</v>
      </c>
      <c r="L3608" s="444">
        <f t="shared" ca="1" si="172"/>
        <v>-323522635914.26434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-323522635914.26434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-1348010982.9761014</v>
      </c>
      <c r="L3609" s="444">
        <f t="shared" ca="1" si="172"/>
        <v>-324870646897.24042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-324870646897.24042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-1353627695.4051683</v>
      </c>
      <c r="L3610" s="444">
        <f t="shared" ca="1" si="172"/>
        <v>-326224274592.64557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-326224274592.64557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-1359267810.8026898</v>
      </c>
      <c r="L3611" s="444">
        <f t="shared" ca="1" si="172"/>
        <v>-327583542403.44824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-327583542403.44824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-1364931426.6810343</v>
      </c>
      <c r="L3612" s="444">
        <f t="shared" ca="1" si="172"/>
        <v>-328948473830.12927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-328948473830.12927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-1370618640.9588718</v>
      </c>
      <c r="L3613" s="444">
        <f t="shared" ca="1" si="172"/>
        <v>-330319092471.08813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-330319092471.08813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-1376329551.9628673</v>
      </c>
      <c r="L3614" s="444">
        <f t="shared" ca="1" si="172"/>
        <v>-331695422023.05103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-331695422023.05103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-1382064258.4293792</v>
      </c>
      <c r="L3615" s="444">
        <f t="shared" ca="1" si="172"/>
        <v>-333077486281.48041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-333077486281.48041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-1387822859.5061684</v>
      </c>
      <c r="L3616" s="444">
        <f t="shared" ca="1" si="172"/>
        <v>-334465309140.98657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-334465309140.98657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-1393605454.7541108</v>
      </c>
      <c r="L3617" s="444">
        <f t="shared" ca="1" si="172"/>
        <v>-335858914595.74066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-335858914595.74066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-1399412144.1489193</v>
      </c>
      <c r="L3618" s="444">
        <f t="shared" ca="1" si="172"/>
        <v>-337258326739.88959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-337258326739.88959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-1405243028.0828733</v>
      </c>
      <c r="L3619" s="444">
        <f t="shared" ca="1" si="172"/>
        <v>-338663569767.97247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-338663569767.97247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-1411098207.3665519</v>
      </c>
      <c r="L3620" s="444">
        <f t="shared" ca="1" si="172"/>
        <v>-340074667975.33905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-340074667975.33905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-1416977783.2305794</v>
      </c>
      <c r="L3621" s="444">
        <f t="shared" ca="1" si="172"/>
        <v>-341491645758.56964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-341491645758.56964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-1422881857.3273735</v>
      </c>
      <c r="L3622" s="444">
        <f t="shared" ca="1" si="172"/>
        <v>-342914527615.89703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-342914527615.89703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-1428810531.7329042</v>
      </c>
      <c r="L3623" s="444">
        <f t="shared" ca="1" si="172"/>
        <v>-344343338147.62994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-344343338147.62994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-1434763908.9484582</v>
      </c>
      <c r="L3624" s="444">
        <f t="shared" ca="1" si="172"/>
        <v>-345778102056.57843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-345778102056.57843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-1440742091.90241</v>
      </c>
      <c r="L3625" s="444">
        <f t="shared" ca="1" si="172"/>
        <v>-347218844148.48083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-347218844148.48083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-1446745183.9520035</v>
      </c>
      <c r="L3626" s="444">
        <f t="shared" ca="1" si="172"/>
        <v>-348665589332.43286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-348665589332.43286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-1452773288.8851368</v>
      </c>
      <c r="L3627" s="444">
        <f t="shared" ca="1" si="172"/>
        <v>-350118362621.31799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-350118362621.31799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-1458826510.9221582</v>
      </c>
      <c r="L3628" s="444">
        <f t="shared" ca="1" si="172"/>
        <v>-351577189132.24017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-351577189132.24017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-1464904954.7176673</v>
      </c>
      <c r="L3629" s="444">
        <f t="shared" ca="1" si="172"/>
        <v>-353042094086.95782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-353042094086.95782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-1471008725.3623242</v>
      </c>
      <c r="L3630" s="444">
        <f t="shared" ca="1" si="172"/>
        <v>-354513102812.32013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-354513102812.32013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-1477137928.3846672</v>
      </c>
      <c r="L3631" s="444">
        <f t="shared" ca="1" si="172"/>
        <v>-355990240740.70477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-355990240740.70477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-1483292669.7529366</v>
      </c>
      <c r="L3632" s="444">
        <f t="shared" ca="1" si="172"/>
        <v>-357473533410.4577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-357473533410.4577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-1489473055.8769071</v>
      </c>
      <c r="L3633" s="444">
        <f t="shared" ca="1" si="172"/>
        <v>-358963006466.33459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-358963006466.33459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-1495679193.6097274</v>
      </c>
      <c r="L3634" s="444">
        <f t="shared" ca="1" si="172"/>
        <v>-360458685659.94434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-360458685659.94434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-1501911190.249768</v>
      </c>
      <c r="L3635" s="444">
        <f t="shared" ca="1" si="172"/>
        <v>-361960596850.19409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-361960596850.19409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-1508169153.5424755</v>
      </c>
      <c r="L3636" s="444">
        <f t="shared" ca="1" si="172"/>
        <v>-363468766003.73657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-363468766003.73657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-1514453191.6822357</v>
      </c>
      <c r="L3637" s="444">
        <f t="shared" ca="1" si="172"/>
        <v>-364983219195.41882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-364983219195.41882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-1520763413.314245</v>
      </c>
      <c r="L3638" s="444">
        <f t="shared" ca="1" si="172"/>
        <v>-366503982608.73309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-366503982608.73309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-1527099927.5363879</v>
      </c>
      <c r="L3639" s="444">
        <f t="shared" ca="1" si="172"/>
        <v>-368031082536.26947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-368031082536.26947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-1533462843.9011228</v>
      </c>
      <c r="L3640" s="444">
        <f t="shared" ca="1" si="172"/>
        <v>-369564545380.17059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-369564545380.17059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-1539852272.4173775</v>
      </c>
      <c r="L3641" s="444">
        <f t="shared" ca="1" si="172"/>
        <v>-371104397652.58795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-371104397652.58795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-1546268323.5524497</v>
      </c>
      <c r="L3642" s="444">
        <f t="shared" ca="1" si="172"/>
        <v>-372650665976.14038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-372650665976.14038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-1552711108.2339182</v>
      </c>
      <c r="L3643" s="444">
        <f t="shared" ca="1" si="172"/>
        <v>-374203377084.37433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-374203377084.37433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-1559180737.8515596</v>
      </c>
      <c r="L3644" s="444">
        <f t="shared" ca="1" si="172"/>
        <v>-375762557822.22589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-375762557822.22589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-1565677324.2592745</v>
      </c>
      <c r="L3645" s="444">
        <f t="shared" ca="1" si="172"/>
        <v>-377328235146.48517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-377328235146.48517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-1572200979.7770214</v>
      </c>
      <c r="L3646" s="444">
        <f t="shared" ca="1" si="172"/>
        <v>-378900436126.26221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-378900436126.26221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-1578751817.1927593</v>
      </c>
      <c r="L3647" s="444">
        <f t="shared" ca="1" si="172"/>
        <v>-380479187943.45496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-380479187943.45496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-1585329949.7643957</v>
      </c>
      <c r="L3648" s="444">
        <f t="shared" ca="1" si="172"/>
        <v>-382064517893.21936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-382064517893.21936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-1591935491.2217474</v>
      </c>
      <c r="L3649" s="444">
        <f t="shared" ca="1" si="172"/>
        <v>-383656453384.4411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-383656453384.4411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-1598568555.7685046</v>
      </c>
      <c r="L3650" s="444">
        <f t="shared" ca="1" si="172"/>
        <v>-385255021940.20959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-385255021940.20959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-1605229258.0842066</v>
      </c>
      <c r="L3651" s="444">
        <f t="shared" ca="1" si="172"/>
        <v>-386860251198.29382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-386860251198.29382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-1611917713.3262243</v>
      </c>
      <c r="L3652" s="444">
        <f t="shared" ca="1" si="172"/>
        <v>-388472168911.62006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-388472168911.62006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-1618634037.1317501</v>
      </c>
      <c r="L3653" s="444">
        <f t="shared" ca="1" si="172"/>
        <v>-390090802948.75183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-390090802948.75183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-1625378345.6197994</v>
      </c>
      <c r="L3654" s="444">
        <f t="shared" ca="1" si="172"/>
        <v>-391716181294.37164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-391716181294.37164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-1632150755.3932152</v>
      </c>
      <c r="L3655" s="444">
        <f t="shared" ca="1" si="172"/>
        <v>-393348332049.76483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-393348332049.76483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-1638951383.5406868</v>
      </c>
      <c r="L3656" s="444">
        <f t="shared" ca="1" si="172"/>
        <v>-394987283433.30554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-394987283433.30554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-1645780347.638773</v>
      </c>
      <c r="L3657" s="444">
        <f t="shared" ca="1" si="172"/>
        <v>-396633063780.94434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-396633063780.94434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-1652637765.7539346</v>
      </c>
      <c r="L3658" s="444">
        <f t="shared" ca="1" si="172"/>
        <v>-398285701546.69824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-398285701546.69824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-1659523756.444576</v>
      </c>
      <c r="L3659" s="444">
        <f t="shared" ca="1" si="172"/>
        <v>-399945225303.14282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-399945225303.14282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-1666438438.7630951</v>
      </c>
      <c r="L3660" s="444">
        <f t="shared" ca="1" si="172"/>
        <v>-401611663741.90594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-401611663741.90594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-1673381932.2579415</v>
      </c>
      <c r="L3661" s="444">
        <f t="shared" ca="1" si="172"/>
        <v>-403285045674.16388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-403285045674.16388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-1680354356.9756827</v>
      </c>
      <c r="L3662" s="444">
        <f t="shared" ca="1" si="172"/>
        <v>-404965400031.13959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-404965400031.13959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-1687355833.4630816</v>
      </c>
      <c r="L3663" s="444">
        <f t="shared" ca="1" si="172"/>
        <v>-406652755864.60266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-406652755864.60266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-1694386482.7691777</v>
      </c>
      <c r="L3664" s="444">
        <f t="shared" ca="1" si="172"/>
        <v>-408347142347.37183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-408347142347.37183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-1701446426.4473827</v>
      </c>
      <c r="L3665" s="444">
        <f t="shared" ca="1" si="172"/>
        <v>-410048588773.81921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-410048588773.81921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-1708535786.55758</v>
      </c>
      <c r="L3666" s="444">
        <f t="shared" ca="1" si="172"/>
        <v>-411757124560.37677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-411757124560.37677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-1715654685.6682365</v>
      </c>
      <c r="L3667" s="444">
        <f t="shared" ca="1" si="172"/>
        <v>-413472779246.04498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-413472779246.04498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-1722803246.8585207</v>
      </c>
      <c r="L3668" s="444">
        <f t="shared" ca="1" si="172"/>
        <v>-415195582492.9035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-415195582492.9035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-1729981593.7204313</v>
      </c>
      <c r="L3669" s="444">
        <f t="shared" ca="1" si="172"/>
        <v>-416925564086.62396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-416925564086.62396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-1737189850.3609331</v>
      </c>
      <c r="L3670" s="444">
        <f t="shared" ca="1" si="172"/>
        <v>-418662753936.98492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-418662753936.98492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-1744428141.4041038</v>
      </c>
      <c r="L3671" s="444">
        <f t="shared" ca="1" si="172"/>
        <v>-420407182078.38904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-420407182078.38904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-1751696591.9932876</v>
      </c>
      <c r="L3672" s="444">
        <f t="shared" ca="1" si="172"/>
        <v>-422158878670.38232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-422158878670.38232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-1758995327.7932596</v>
      </c>
      <c r="L3673" s="444">
        <f t="shared" ca="1" si="172"/>
        <v>-423917873998.1756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-423917873998.1756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-1766324474.9923983</v>
      </c>
      <c r="L3674" s="444">
        <f t="shared" ca="1" si="172"/>
        <v>-425684198473.16797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-425684198473.16797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-1773684160.3048666</v>
      </c>
      <c r="L3675" s="444">
        <f t="shared" ca="1" si="172"/>
        <v>-427457882633.47284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-427457882633.47284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-1781074510.9728034</v>
      </c>
      <c r="L3676" s="444">
        <f t="shared" ca="1" si="172"/>
        <v>-429238957144.44562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-429238957144.44562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-1788495654.7685235</v>
      </c>
      <c r="L3677" s="444">
        <f t="shared" ca="1" si="172"/>
        <v>-431027452799.21411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-431027452799.21411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-1795947719.9967251</v>
      </c>
      <c r="L3678" s="444">
        <f t="shared" ca="1" si="172"/>
        <v>-432823400519.21082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-432823400519.21082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-1803430835.4967117</v>
      </c>
      <c r="L3679" s="444">
        <f t="shared" ca="1" si="172"/>
        <v>-434626831354.70752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-434626831354.70752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-1810945130.6446145</v>
      </c>
      <c r="L3680" s="444">
        <f t="shared" ca="1" si="172"/>
        <v>-436437776485.35211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-436437776485.35211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-1818490735.355634</v>
      </c>
      <c r="L3681" s="444">
        <f t="shared" ca="1" si="172"/>
        <v>-438256267220.70776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-438256267220.70776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-1826067780.086282</v>
      </c>
      <c r="L3682" s="444">
        <f t="shared" ca="1" si="172"/>
        <v>-440082335000.79407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-440082335000.79407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-1833676395.836642</v>
      </c>
      <c r="L3683" s="444">
        <f t="shared" ca="1" si="172"/>
        <v>-441916011396.63074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-441916011396.63074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-1841316714.1526279</v>
      </c>
      <c r="L3684" s="444">
        <f t="shared" ca="1" si="172"/>
        <v>-443757328110.78339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-443757328110.78339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-1848988867.1282644</v>
      </c>
      <c r="L3685" s="444">
        <f t="shared" ca="1" si="172"/>
        <v>-445606316977.91162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-445606316977.91162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-1856692987.4079654</v>
      </c>
      <c r="L3686" s="444">
        <f t="shared" ca="1" si="172"/>
        <v>-447463009965.31958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-447463009965.31958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-1864429208.1888316</v>
      </c>
      <c r="L3687" s="444">
        <f t="shared" ca="1" si="172"/>
        <v>-449327439173.50842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-449327439173.50842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-1872197663.2229517</v>
      </c>
      <c r="L3688" s="444">
        <f t="shared" ca="1" si="172"/>
        <v>-451199636836.73138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-451199636836.73138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-1879998486.8197143</v>
      </c>
      <c r="L3689" s="444">
        <f t="shared" ca="1" si="172"/>
        <v>-453079635323.55109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-453079635323.55109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-1887831813.8481295</v>
      </c>
      <c r="L3690" s="444">
        <f t="shared" ca="1" si="172"/>
        <v>-454967467137.39923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-454967467137.39923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-1895697779.7391634</v>
      </c>
      <c r="L3691" s="444">
        <f t="shared" ca="1" si="172"/>
        <v>-456863164917.13837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-456863164917.13837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-1903596520.4880767</v>
      </c>
      <c r="L3692" s="444">
        <f t="shared" ca="1" si="172"/>
        <v>-458766761437.62646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-458766761437.62646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-1911528172.6567769</v>
      </c>
      <c r="L3693" s="444">
        <f t="shared" ca="1" si="172"/>
        <v>-460678289610.28326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-460678289610.28326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-1919492873.3761802</v>
      </c>
      <c r="L3694" s="444">
        <f t="shared" ca="1" si="172"/>
        <v>-462597782483.65942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-462597782483.65942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-1927490760.3485808</v>
      </c>
      <c r="L3695" s="444">
        <f t="shared" ca="1" si="172"/>
        <v>-464525273244.008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-464525273244.008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-1935521971.8500333</v>
      </c>
      <c r="L3696" s="444">
        <f t="shared" ca="1" si="172"/>
        <v>-466460795215.85803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-466460795215.85803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-1943586646.7327418</v>
      </c>
      <c r="L3697" s="444">
        <f t="shared" ca="1" si="172"/>
        <v>-468404381862.59076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-468404381862.59076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-1951684924.4274614</v>
      </c>
      <c r="L3698" s="444">
        <f t="shared" ca="1" si="172"/>
        <v>-470356066787.01825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-470356066787.01825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-1959816944.9459095</v>
      </c>
      <c r="L3699" s="444">
        <f t="shared" ca="1" si="172"/>
        <v>-472315883731.96417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-472315883731.96417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-1967982848.883184</v>
      </c>
      <c r="L3700" s="444">
        <f t="shared" ca="1" si="172"/>
        <v>-474283866580.84735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-474283866580.84735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-1976182777.4201975</v>
      </c>
      <c r="L3701" s="444">
        <f t="shared" ca="1" si="172"/>
        <v>-476260049358.26758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-476260049358.26758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-1984416872.3261149</v>
      </c>
      <c r="L3702" s="444">
        <f t="shared" ca="1" si="172"/>
        <v>-478244466230.59369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-478244466230.59369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-1992685275.9608073</v>
      </c>
      <c r="L3703" s="444">
        <f t="shared" ca="1" si="172"/>
        <v>-480237151506.5545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-480237151506.5545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-2000988131.2773104</v>
      </c>
      <c r="L3704" s="444">
        <f t="shared" ca="1" si="172"/>
        <v>-482238139637.83179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-482238139637.83179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-2009325581.8242991</v>
      </c>
      <c r="L3705" s="444">
        <f t="shared" ca="1" si="172"/>
        <v>-484247465219.65607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-484247465219.65607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-2017697771.7485669</v>
      </c>
      <c r="L3706" s="444">
        <f t="shared" ca="1" si="172"/>
        <v>-486265162991.40466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-486265162991.40466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-2026104845.7975194</v>
      </c>
      <c r="L3707" s="444">
        <f t="shared" ca="1" si="172"/>
        <v>-488291267837.20221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-488291267837.20221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-2034546949.3216758</v>
      </c>
      <c r="L3708" s="444">
        <f t="shared" ca="1" si="172"/>
        <v>-490325814786.52386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-490325814786.52386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-2043024228.2771826</v>
      </c>
      <c r="L3709" s="444">
        <f t="shared" ca="1" si="172"/>
        <v>-492368839014.80103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-492368839014.80103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-2051536829.2283378</v>
      </c>
      <c r="L3710" s="444">
        <f t="shared" ca="1" si="172"/>
        <v>-494420375844.02936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-494420375844.02936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-2060084899.3501225</v>
      </c>
      <c r="L3711" s="444">
        <f t="shared" ca="1" si="172"/>
        <v>-496480460743.37946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-496480460743.37946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-2068668586.4307477</v>
      </c>
      <c r="L3712" s="444">
        <f t="shared" ca="1" si="172"/>
        <v>-498549129329.81018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-498549129329.81018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-2077288038.8742092</v>
      </c>
      <c r="L3713" s="444">
        <f t="shared" ca="1" si="172"/>
        <v>-500626417368.68439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-500626417368.68439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-2085943405.7028515</v>
      </c>
      <c r="L3714" s="444">
        <f t="shared" ca="1" si="172"/>
        <v>-502712360774.38727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-502712360774.38727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-2094634836.5599468</v>
      </c>
      <c r="L3715" s="444">
        <f t="shared" ca="1" si="172"/>
        <v>-504806995610.9472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-504806995610.9472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-2103362481.7122803</v>
      </c>
      <c r="L3716" s="444">
        <f t="shared" ca="1" si="172"/>
        <v>-506910358092.65948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-506910358092.65948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-2112126492.052748</v>
      </c>
      <c r="L3717" s="444">
        <f t="shared" ca="1" si="172"/>
        <v>-509022484584.71222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-509022484584.71222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-2120927019.1029673</v>
      </c>
      <c r="L3718" s="444">
        <f t="shared" ca="1" si="172"/>
        <v>-511143411603.81519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-511143411603.81519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-2129764215.0158963</v>
      </c>
      <c r="L3719" s="444">
        <f t="shared" ca="1" si="172"/>
        <v>-513273175818.83105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-513273175818.83105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-2138638232.5784624</v>
      </c>
      <c r="L3720" s="444">
        <f t="shared" ca="1" si="172"/>
        <v>-515411814051.40955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-515411814051.40955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-2147549225.2142062</v>
      </c>
      <c r="L3721" s="444">
        <f t="shared" ca="1" si="172"/>
        <v>-517559363276.62378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-517559363276.62378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-2156497346.9859324</v>
      </c>
      <c r="L3722" s="444">
        <f t="shared" ca="1" si="172"/>
        <v>-519715860623.60974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-519715860623.60974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-2165482752.5983739</v>
      </c>
      <c r="L3723" s="444">
        <f t="shared" ca="1" si="172"/>
        <v>-521881343376.20813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-521881343376.20813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-2174505597.400867</v>
      </c>
      <c r="L3724" s="444">
        <f t="shared" ca="1" si="172"/>
        <v>-524055848973.60901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-524055848973.60901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-2183566037.3900375</v>
      </c>
      <c r="L3725" s="444">
        <f t="shared" ca="1" si="172"/>
        <v>-526239415010.99902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-526239415010.99902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-2192664229.2124958</v>
      </c>
      <c r="L3726" s="444">
        <f t="shared" ca="1" si="172"/>
        <v>-528432079240.21155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-528432079240.21155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-2201800330.1675477</v>
      </c>
      <c r="L3727" s="444">
        <f t="shared" ca="1" si="172"/>
        <v>-530633879570.37909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-530633879570.37909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-2210974498.2099128</v>
      </c>
      <c r="L3728" s="444">
        <f t="shared" ca="1" si="172"/>
        <v>-532844854068.58899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-532844854068.58899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-2220186891.9524541</v>
      </c>
      <c r="L3729" s="444">
        <f t="shared" ca="1" si="172"/>
        <v>-535065040960.54144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-535065040960.54144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-2229437670.6689224</v>
      </c>
      <c r="L3730" s="444">
        <f t="shared" ca="1" si="172"/>
        <v>-537294478631.21039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-537294478631.21039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-2238726994.29671</v>
      </c>
      <c r="L3731" s="444">
        <f t="shared" ca="1" si="172"/>
        <v>-539533205625.50708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-539533205625.50708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-2248055023.4396129</v>
      </c>
      <c r="L3732" s="444">
        <f t="shared" ca="1" si="172"/>
        <v>-541781260648.94672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-541781260648.94672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-2257421919.3706112</v>
      </c>
      <c r="L3733" s="444">
        <f t="shared" ca="1" si="172"/>
        <v>-544038682568.31732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-544038682568.31732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-2266827844.0346556</v>
      </c>
      <c r="L3734" s="444">
        <f t="shared" ca="1" si="172"/>
        <v>-546305510412.35199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-546305510412.35199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-2276272960.0514665</v>
      </c>
      <c r="L3735" s="444">
        <f t="shared" ca="1" si="172"/>
        <v>-548581783372.40344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-548581783372.40344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-2285757430.7183475</v>
      </c>
      <c r="L3736" s="444">
        <f t="shared" ca="1" si="172"/>
        <v>-550867540803.12183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-550867540803.12183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-2295281420.0130076</v>
      </c>
      <c r="L3737" s="444">
        <f t="shared" ca="1" si="172"/>
        <v>-553162822223.13489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-553162822223.13489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-2304845092.5963955</v>
      </c>
      <c r="L3738" s="444">
        <f t="shared" ca="1" si="172"/>
        <v>-555467667315.73132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-555467667315.73132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-2314448613.815547</v>
      </c>
      <c r="L3739" s="444">
        <f t="shared" ca="1" si="172"/>
        <v>-557782115929.54688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-557782115929.54688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-2324092149.7064452</v>
      </c>
      <c r="L3740" s="444">
        <f t="shared" ca="1" si="172"/>
        <v>-560106208079.2533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-560106208079.2533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-2333775866.9968886</v>
      </c>
      <c r="L3741" s="444">
        <f t="shared" ca="1" si="172"/>
        <v>-562439983946.25024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-562439983946.25024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-2343499933.109376</v>
      </c>
      <c r="L3742" s="444">
        <f t="shared" ca="1" si="172"/>
        <v>-564783483879.35962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-564783483879.35962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-2353264516.1639986</v>
      </c>
      <c r="L3743" s="444">
        <f t="shared" ca="1" si="172"/>
        <v>-567136748395.52356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-567136748395.52356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-2363069784.981348</v>
      </c>
      <c r="L3744" s="444">
        <f t="shared" ca="1" si="172"/>
        <v>-569499818180.50488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-569499818180.50488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-2372915909.0854368</v>
      </c>
      <c r="L3745" s="444">
        <f t="shared" ca="1" si="172"/>
        <v>-571872734089.59033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-571872734089.59033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-2382803058.7066264</v>
      </c>
      <c r="L3746" s="444">
        <f t="shared" ca="1" si="172"/>
        <v>-574255537148.297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-574255537148.297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-2392731404.7845707</v>
      </c>
      <c r="L3747" s="444">
        <f t="shared" ca="1" si="172"/>
        <v>-576648268553.08154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-576648268553.08154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-2402701118.9711733</v>
      </c>
      <c r="L3748" s="444">
        <f t="shared" ca="1" si="172"/>
        <v>-579050969672.05273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-579050969672.05273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-2412712373.633553</v>
      </c>
      <c r="L3749" s="444">
        <f t="shared" ca="1" si="172"/>
        <v>-581463682045.68628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-581463682045.68628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-2422765341.8570261</v>
      </c>
      <c r="L3750" s="444">
        <f t="shared" ca="1" si="172"/>
        <v>-583886447387.54333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-583886447387.54333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-2432860197.4480972</v>
      </c>
      <c r="L3751" s="444">
        <f t="shared" ca="1" si="172"/>
        <v>-586319307584.99146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-586319307584.99146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-2442997114.9374642</v>
      </c>
      <c r="L3752" s="444">
        <f t="shared" ca="1" si="172"/>
        <v>-588762304699.92896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-588762304699.92896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-2453176269.5830374</v>
      </c>
      <c r="L3753" s="444">
        <f t="shared" ca="1" si="172"/>
        <v>-591215480969.51196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-591215480969.51196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-2463397837.3729663</v>
      </c>
      <c r="L3754" s="444">
        <f t="shared" ca="1" si="172"/>
        <v>-593678878806.88489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-593678878806.88489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-2473661995.028687</v>
      </c>
      <c r="L3755" s="444">
        <f t="shared" ca="1" si="172"/>
        <v>-596152540801.91357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-596152540801.91357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-2483968920.0079732</v>
      </c>
      <c r="L3756" s="444">
        <f t="shared" ca="1" si="172"/>
        <v>-598636509721.92151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-598636509721.92151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-2494318790.5080061</v>
      </c>
      <c r="L3757" s="444">
        <f t="shared" ca="1" si="172"/>
        <v>-601130828512.42957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-601130828512.42957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-2504711785.4684563</v>
      </c>
      <c r="L3758" s="444">
        <f t="shared" ca="1" si="172"/>
        <v>-603635540297.89807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-603635540297.89807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-2515148084.5745754</v>
      </c>
      <c r="L3759" s="444">
        <f t="shared" ca="1" si="172"/>
        <v>-606150688382.47266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-606150688382.47266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-2525627868.2603025</v>
      </c>
      <c r="L3760" s="444">
        <f t="shared" ca="1" si="172"/>
        <v>-608676316250.73291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-608676316250.73291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-2536151317.7113872</v>
      </c>
      <c r="L3761" s="444">
        <f t="shared" ca="1" si="172"/>
        <v>-611212467568.44434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-611212467568.44434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-2546718614.8685179</v>
      </c>
      <c r="L3762" s="444">
        <f t="shared" ca="1" si="172"/>
        <v>-613759186183.31287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-613759186183.31287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-2557329942.4304705</v>
      </c>
      <c r="L3763" s="444">
        <f t="shared" ca="1" si="172"/>
        <v>-616316516125.74329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-616316516125.74329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-2567985483.8572636</v>
      </c>
      <c r="L3764" s="444">
        <f t="shared" ca="1" si="172"/>
        <v>-618884501609.60059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-618884501609.60059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-2578685423.3733358</v>
      </c>
      <c r="L3765" s="444">
        <f t="shared" ca="1" si="172"/>
        <v>-621463187032.97388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-621463187032.97388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-2589429945.9707246</v>
      </c>
      <c r="L3766" s="444">
        <f t="shared" ca="1" si="172"/>
        <v>-624052616978.94458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-624052616978.94458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-2600219237.4122691</v>
      </c>
      <c r="L3767" s="444">
        <f t="shared" ca="1" si="172"/>
        <v>-626652836216.35681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-626652836216.35681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-2611053484.2348199</v>
      </c>
      <c r="L3768" s="444">
        <f t="shared" ca="1" si="172"/>
        <v>-629263889700.59167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-629263889700.59167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-2621932873.7524652</v>
      </c>
      <c r="L3769" s="444">
        <f t="shared" ca="1" si="172"/>
        <v>-631885822574.34412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-631885822574.34412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-2632857594.0597672</v>
      </c>
      <c r="L3770" s="444">
        <f t="shared" ca="1" si="172"/>
        <v>-634518680168.40393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-634518680168.40393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-2643827834.0350165</v>
      </c>
      <c r="L3771" s="444">
        <f t="shared" ca="1" si="172"/>
        <v>-637162508002.43896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-637162508002.43896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-2654843783.3434958</v>
      </c>
      <c r="L3772" s="444">
        <f t="shared" ca="1" si="172"/>
        <v>-639817351785.78247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-639817351785.78247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-2665905632.4407601</v>
      </c>
      <c r="L3773" s="444">
        <f t="shared" ca="1" si="172"/>
        <v>-642483257418.22327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-642483257418.22327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-2677013572.5759301</v>
      </c>
      <c r="L3774" s="444">
        <f t="shared" ca="1" si="172"/>
        <v>-645160270990.79919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-645160270990.79919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-2688167795.7949967</v>
      </c>
      <c r="L3775" s="444">
        <f t="shared" ca="1" si="172"/>
        <v>-647848438786.59424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-647848438786.59424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-2699368494.9441428</v>
      </c>
      <c r="L3776" s="444">
        <f t="shared" ca="1" si="172"/>
        <v>-650547807281.53833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-650547807281.53833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-2710615863.6730762</v>
      </c>
      <c r="L3777" s="444">
        <f t="shared" ca="1" si="172"/>
        <v>-653258423145.21143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-653258423145.21143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-2721910096.4383807</v>
      </c>
      <c r="L3778" s="444">
        <f t="shared" ca="1" si="172"/>
        <v>-655980333241.64978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-655980333241.64978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-2733251388.5068741</v>
      </c>
      <c r="L3779" s="444">
        <f t="shared" ca="1" si="172"/>
        <v>-658713584630.15662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-658713584630.15662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-2744639935.9589858</v>
      </c>
      <c r="L3780" s="444">
        <f t="shared" ca="1" si="172"/>
        <v>-661458224566.1156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-661458224566.1156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-2756075935.6921482</v>
      </c>
      <c r="L3781" s="444">
        <f t="shared" ca="1" si="172"/>
        <v>-664214300501.80774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-664214300501.80774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-2767559585.4241991</v>
      </c>
      <c r="L3782" s="444">
        <f t="shared" ca="1" si="172"/>
        <v>-666981860087.23193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-666981860087.23193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-2779091083.6967998</v>
      </c>
      <c r="L3783" s="444">
        <f t="shared" ca="1" si="172"/>
        <v>-669760951170.92871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-669760951170.92871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-2790670629.8788695</v>
      </c>
      <c r="L3784" s="444">
        <f t="shared" ca="1" si="172"/>
        <v>-672551621800.80762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-672551621800.80762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-2802298424.1700315</v>
      </c>
      <c r="L3785" s="444">
        <f t="shared" ca="1" si="172"/>
        <v>-675353920224.97766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-675353920224.97766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-2813974667.6040735</v>
      </c>
      <c r="L3786" s="444">
        <f t="shared" ca="1" si="172"/>
        <v>-678167894892.58179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-678167894892.58179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-2825699562.052424</v>
      </c>
      <c r="L3787" s="444">
        <f t="shared" ca="1" si="172"/>
        <v>-680993594454.63416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-680993594454.63416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-2837473310.2276421</v>
      </c>
      <c r="L3788" s="444">
        <f t="shared" ca="1" si="172"/>
        <v>-683831067764.86182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-683831067764.86182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-2849296115.686924</v>
      </c>
      <c r="L3789" s="444">
        <f t="shared" ca="1" si="172"/>
        <v>-686680363880.54871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-686680363880.54871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-2861168182.8356194</v>
      </c>
      <c r="L3790" s="444">
        <f t="shared" ca="1" si="172"/>
        <v>-689541532063.38428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-689541532063.38428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-2873089716.930768</v>
      </c>
      <c r="L3791" s="444">
        <f t="shared" ca="1" si="172"/>
        <v>-692414621780.31506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-692414621780.31506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-2885060924.0846462</v>
      </c>
      <c r="L3792" s="444">
        <f t="shared" ca="1" si="172"/>
        <v>-695299682704.39966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-695299682704.39966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-2897082011.268332</v>
      </c>
      <c r="L3793" s="444">
        <f t="shared" ca="1" si="172"/>
        <v>-698196764715.66797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-698196764715.66797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-2909153186.3152833</v>
      </c>
      <c r="L3794" s="444">
        <f t="shared" ca="1" si="172"/>
        <v>-701105917901.98328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-701105917901.98328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-2921274657.9249301</v>
      </c>
      <c r="L3795" s="444">
        <f t="shared" ca="1" si="172"/>
        <v>-704027192559.9082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-704027192559.9082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-2933446635.6662841</v>
      </c>
      <c r="L3796" s="444">
        <f t="shared" ca="1" si="172"/>
        <v>-706960639195.57446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-706960639195.57446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-2945669329.9815602</v>
      </c>
      <c r="L3797" s="444">
        <f t="shared" ca="1" si="172"/>
        <v>-709906308525.55603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-709906308525.55603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-2957942952.189817</v>
      </c>
      <c r="L3798" s="444">
        <f t="shared" ca="1" si="172"/>
        <v>-712864251477.74585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-712864251477.74585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-2970267714.4906077</v>
      </c>
      <c r="L3799" s="444">
        <f t="shared" ca="1" si="172"/>
        <v>-715834519192.23645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-715834519192.23645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-2982643829.9676518</v>
      </c>
      <c r="L3800" s="444">
        <f t="shared" ca="1" si="172"/>
        <v>-718817163022.2041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-718817163022.2041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-2995071512.5925169</v>
      </c>
      <c r="L3801" s="444">
        <f t="shared" ca="1" si="172"/>
        <v>-721812234534.79663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-721812234534.79663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-3007550977.2283192</v>
      </c>
      <c r="L3802" s="444">
        <f t="shared" ca="1" si="172"/>
        <v>-724819785512.0249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-724819785512.0249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-3020082439.6334372</v>
      </c>
      <c r="L3803" s="444">
        <f t="shared" ca="1" si="172"/>
        <v>-727839867951.65833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-727839867951.65833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-3032666116.4652429</v>
      </c>
      <c r="L3804" s="444">
        <f t="shared" ca="1" si="172"/>
        <v>-730872534068.12354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-730872534068.12354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-3045302225.2838478</v>
      </c>
      <c r="L3805" s="444">
        <f t="shared" ca="1" si="172"/>
        <v>-733917836293.40735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-733917836293.40735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-3057990984.5558639</v>
      </c>
      <c r="L3806" s="444">
        <f t="shared" ca="1" si="172"/>
        <v>-736975827277.96326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-736975827277.96326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-3070732613.6581802</v>
      </c>
      <c r="L3807" s="444">
        <f t="shared" ca="1" si="172"/>
        <v>-740046559891.62146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-740046559891.62146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-3083527332.8817558</v>
      </c>
      <c r="L3808" s="444">
        <f t="shared" ca="1" si="172"/>
        <v>-743130087224.50317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-743130087224.50317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-3096375363.43543</v>
      </c>
      <c r="L3809" s="444">
        <f t="shared" ca="1" si="172"/>
        <v>-746226462587.9386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-746226462587.9386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-3109276927.4497442</v>
      </c>
      <c r="L3810" s="444">
        <f t="shared" ca="1" si="172"/>
        <v>-749335739515.38831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-749335739515.38831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-3122232247.9807844</v>
      </c>
      <c r="L3811" s="444">
        <f t="shared" ca="1" si="172"/>
        <v>-752457971763.36914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-752457971763.36914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-3135241549.0140381</v>
      </c>
      <c r="L3812" s="444">
        <f t="shared" ca="1" si="172"/>
        <v>-755593213312.38318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-755593213312.38318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-3148305055.4682631</v>
      </c>
      <c r="L3813" s="444">
        <f t="shared" ca="1" si="172"/>
        <v>-758741518367.85144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-758741518367.85144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-3161422993.1993809</v>
      </c>
      <c r="L3814" s="444">
        <f t="shared" ca="1" si="172"/>
        <v>-761902941361.05078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-761902941361.05078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-3174595589.0043783</v>
      </c>
      <c r="L3815" s="444">
        <f t="shared" ca="1" si="172"/>
        <v>-765077536950.05518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-765077536950.05518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-3187823070.6252298</v>
      </c>
      <c r="L3816" s="444">
        <f t="shared" ca="1" si="172"/>
        <v>-768265360020.68042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-768265360020.68042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-3201105666.7528353</v>
      </c>
      <c r="L3817" s="444">
        <f t="shared" ca="1" si="172"/>
        <v>-771466465687.43323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-771466465687.43323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-3214443607.0309715</v>
      </c>
      <c r="L3818" s="444">
        <f t="shared" ca="1" si="172"/>
        <v>-774680909294.46423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-774680909294.46423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-3227837122.0602674</v>
      </c>
      <c r="L3819" s="444">
        <f t="shared" ca="1" si="172"/>
        <v>-777908746416.52454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-777908746416.52454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-3241286443.4021854</v>
      </c>
      <c r="L3820" s="444">
        <f t="shared" ca="1" si="172"/>
        <v>-781150032859.92676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-781150032859.92676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-3254791803.5830283</v>
      </c>
      <c r="L3821" s="444">
        <f t="shared" ca="1" si="172"/>
        <v>-784404824663.50977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-784404824663.50977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-3268353436.0979571</v>
      </c>
      <c r="L3822" s="444">
        <f t="shared" ca="1" si="172"/>
        <v>-787673178099.60767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-787673178099.60767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-3281971575.4150319</v>
      </c>
      <c r="L3823" s="444">
        <f t="shared" ca="1" si="172"/>
        <v>-790955149675.02271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-790955149675.02271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-3295646456.9792614</v>
      </c>
      <c r="L3824" s="444">
        <f t="shared" ca="1" si="172"/>
        <v>-794250796132.00195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-794250796132.00195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-3309378317.2166748</v>
      </c>
      <c r="L3825" s="444">
        <f t="shared" ca="1" si="172"/>
        <v>-797560174449.21863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-797560174449.21863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-3323167393.5384111</v>
      </c>
      <c r="L3826" s="444">
        <f t="shared" ca="1" si="172"/>
        <v>-800883341842.75708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-800883341842.75708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-3337013924.344821</v>
      </c>
      <c r="L3827" s="444">
        <f t="shared" ca="1" si="172"/>
        <v>-804220355767.10193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-804220355767.10193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-3350918149.0295916</v>
      </c>
      <c r="L3828" s="444">
        <f t="shared" ca="1" si="172"/>
        <v>-807571273916.13147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-807571273916.13147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-3364880307.983881</v>
      </c>
      <c r="L3829" s="444">
        <f t="shared" ca="1" si="172"/>
        <v>-810936154224.11536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-810936154224.11536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-3378900642.6004806</v>
      </c>
      <c r="L3830" s="444">
        <f t="shared" ca="1" si="172"/>
        <v>-814315054866.71582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-814315054866.71582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-3392979395.2779827</v>
      </c>
      <c r="L3831" s="444">
        <f t="shared" ca="1" si="172"/>
        <v>-817708034261.99377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-817708034261.99377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-3407116809.424974</v>
      </c>
      <c r="L3832" s="444">
        <f t="shared" ca="1" si="172"/>
        <v>-821115151071.4187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-821115151071.4187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-3421313129.4642444</v>
      </c>
      <c r="L3833" s="444">
        <f t="shared" ref="L3833:L4087" ca="1" si="177">I3833-J3833+K3833</f>
        <v>-824536464200.88293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-824536464200.88293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-3435568600.8370123</v>
      </c>
      <c r="L3834" s="444">
        <f t="shared" ca="1" si="177"/>
        <v>-827972032801.71997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-827972032801.71997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-3449883470.0071664</v>
      </c>
      <c r="L3835" s="444">
        <f t="shared" ca="1" si="177"/>
        <v>-831421916271.72717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-831421916271.72717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-3464257984.4655299</v>
      </c>
      <c r="L3836" s="444">
        <f t="shared" ca="1" si="177"/>
        <v>-834886174256.19275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-834886174256.19275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-3478692392.7341366</v>
      </c>
      <c r="L3837" s="444">
        <f t="shared" ca="1" si="177"/>
        <v>-838364866648.92688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-838364866648.92688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-3493186944.3705287</v>
      </c>
      <c r="L3838" s="444">
        <f t="shared" ca="1" si="177"/>
        <v>-841858053593.29736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-841858053593.29736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-3507741889.9720721</v>
      </c>
      <c r="L3839" s="444">
        <f t="shared" ca="1" si="177"/>
        <v>-845365795483.26941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-845365795483.26941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-3522357481.1802893</v>
      </c>
      <c r="L3840" s="444">
        <f t="shared" ca="1" si="177"/>
        <v>-848888152964.44971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-848888152964.44971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-3537033970.6852069</v>
      </c>
      <c r="L3841" s="444">
        <f t="shared" ca="1" si="177"/>
        <v>-852425186935.13489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-852425186935.13489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-3551771612.2297287</v>
      </c>
      <c r="L3842" s="444">
        <f t="shared" ca="1" si="177"/>
        <v>-855976958547.36462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-855976958547.36462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-3566570660.6140194</v>
      </c>
      <c r="L3843" s="444">
        <f t="shared" ca="1" si="177"/>
        <v>-859543529207.97864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-859543529207.97864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-3581431371.6999111</v>
      </c>
      <c r="L3844" s="444">
        <f t="shared" ca="1" si="177"/>
        <v>-863124960579.67859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-863124960579.67859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-3596354002.4153275</v>
      </c>
      <c r="L3845" s="444">
        <f t="shared" ca="1" si="177"/>
        <v>-866721314582.09387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-866721314582.09387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-3611338810.7587242</v>
      </c>
      <c r="L3846" s="444">
        <f t="shared" ca="1" si="177"/>
        <v>-870332653392.85254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-870332653392.85254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-3626386055.8035522</v>
      </c>
      <c r="L3847" s="444">
        <f t="shared" ca="1" si="177"/>
        <v>-873959039448.65613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-873959039448.65613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-3641495997.702734</v>
      </c>
      <c r="L3848" s="444">
        <f t="shared" ca="1" si="177"/>
        <v>-877600535446.35889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-877600535446.35889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-3656668897.6931624</v>
      </c>
      <c r="L3849" s="444">
        <f t="shared" ca="1" si="177"/>
        <v>-881257204344.052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-881257204344.052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-3671905018.1002164</v>
      </c>
      <c r="L3850" s="444">
        <f t="shared" ca="1" si="177"/>
        <v>-884929109362.15222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-884929109362.15222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-3687204622.3423009</v>
      </c>
      <c r="L3851" s="444">
        <f t="shared" ca="1" si="177"/>
        <v>-888616313984.49451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-888616313984.49451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-3702567974.9353938</v>
      </c>
      <c r="L3852" s="444">
        <f t="shared" ca="1" si="177"/>
        <v>-892318881959.42993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-892318881959.42993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-3717995341.4976249</v>
      </c>
      <c r="L3853" s="444">
        <f t="shared" ca="1" si="177"/>
        <v>-896036877300.92761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-896036877300.92761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-3733486988.7538648</v>
      </c>
      <c r="L3854" s="444">
        <f t="shared" ca="1" si="177"/>
        <v>-899770364289.68152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-899770364289.68152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-3749043184.5403395</v>
      </c>
      <c r="L3855" s="444">
        <f t="shared" ca="1" si="177"/>
        <v>-903519407474.2218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-903519407474.2218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-3764664197.8092575</v>
      </c>
      <c r="L3856" s="444">
        <f t="shared" ca="1" si="177"/>
        <v>-907284071672.03101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-907284071672.03101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-3780350298.6334624</v>
      </c>
      <c r="L3857" s="444">
        <f t="shared" ca="1" si="177"/>
        <v>-911064421970.66443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-911064421970.66443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-3796101758.2111015</v>
      </c>
      <c r="L3858" s="444">
        <f t="shared" ca="1" si="177"/>
        <v>-914860523728.87549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-914860523728.87549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-3811918848.8703146</v>
      </c>
      <c r="L3859" s="444">
        <f t="shared" ca="1" si="177"/>
        <v>-918672442577.74585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-918672442577.74585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-3827801844.0739417</v>
      </c>
      <c r="L3860" s="444">
        <f t="shared" ca="1" si="177"/>
        <v>-922500244421.81982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-922500244421.81982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-3843751018.4242492</v>
      </c>
      <c r="L3861" s="444">
        <f t="shared" ca="1" si="177"/>
        <v>-926343995440.24402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-926343995440.24402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-3859766647.6676841</v>
      </c>
      <c r="L3862" s="444">
        <f t="shared" ca="1" si="177"/>
        <v>-930203762087.91174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-930203762087.91174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-3875849008.6996317</v>
      </c>
      <c r="L3863" s="444">
        <f t="shared" ca="1" si="177"/>
        <v>-934079611096.61133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-934079611096.61133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-3891998379.5692139</v>
      </c>
      <c r="L3864" s="444">
        <f t="shared" ca="1" si="177"/>
        <v>-937971609476.18054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-937971609476.18054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-3908215039.4840856</v>
      </c>
      <c r="L3865" s="444">
        <f t="shared" ca="1" si="177"/>
        <v>-941879824515.66467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-941879824515.66467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-3924499268.8152695</v>
      </c>
      <c r="L3866" s="444">
        <f t="shared" ca="1" si="177"/>
        <v>-945804323784.47998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-945804323784.47998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-3940851349.1019998</v>
      </c>
      <c r="L3867" s="444">
        <f t="shared" ca="1" si="177"/>
        <v>-949745175133.58203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-949745175133.58203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-3957271563.0565915</v>
      </c>
      <c r="L3868" s="444">
        <f t="shared" ca="1" si="177"/>
        <v>-953702446696.63867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-953702446696.63867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-3973760194.5693278</v>
      </c>
      <c r="L3869" s="444">
        <f t="shared" ca="1" si="177"/>
        <v>-957676206891.20801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-957676206891.20801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-3990317528.7133665</v>
      </c>
      <c r="L3870" s="444">
        <f t="shared" ca="1" si="177"/>
        <v>-961666524419.92139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-961666524419.92139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-4006943851.7496724</v>
      </c>
      <c r="L3871" s="444">
        <f t="shared" ca="1" si="177"/>
        <v>-965673468271.67102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-965673468271.67102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-4023639451.1319623</v>
      </c>
      <c r="L3872" s="444">
        <f t="shared" ca="1" si="177"/>
        <v>-969697107722.80298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-969697107722.80298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-4040404615.5116787</v>
      </c>
      <c r="L3873" s="444">
        <f t="shared" ca="1" si="177"/>
        <v>-973737512338.3147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-973737512338.3147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-4057239634.7429776</v>
      </c>
      <c r="L3874" s="444">
        <f t="shared" ca="1" si="177"/>
        <v>-977794751973.05762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-977794751973.05762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-4074144799.8877401</v>
      </c>
      <c r="L3875" s="444">
        <f t="shared" ca="1" si="177"/>
        <v>-981868896772.94531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-981868896772.94531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-4091120403.2206054</v>
      </c>
      <c r="L3876" s="444">
        <f t="shared" ca="1" si="177"/>
        <v>-985960017176.16589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-985960017176.16589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-4108166738.2340245</v>
      </c>
      <c r="L3877" s="444">
        <f t="shared" ca="1" si="177"/>
        <v>-990068183914.3999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-990068183914.3999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-4125284099.6433325</v>
      </c>
      <c r="L3878" s="444">
        <f t="shared" ca="1" si="177"/>
        <v>-994193468014.04321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-994193468014.04321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-4142472783.3918467</v>
      </c>
      <c r="L3879" s="444">
        <f t="shared" ca="1" si="177"/>
        <v>-998335940797.43506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-998335940797.43506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-4159733086.6559792</v>
      </c>
      <c r="L3880" s="444">
        <f t="shared" ca="1" si="177"/>
        <v>-1002495673884.0911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-1002495673884.0911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-4177065307.8503799</v>
      </c>
      <c r="L3881" s="444">
        <f t="shared" ca="1" si="177"/>
        <v>-1006672739191.9414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-1006672739191.9414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-4194469746.6330891</v>
      </c>
      <c r="L3882" s="444">
        <f t="shared" ca="1" si="177"/>
        <v>-1010867208938.5745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-1010867208938.5745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-4211946703.910727</v>
      </c>
      <c r="L3883" s="444">
        <f t="shared" ca="1" si="177"/>
        <v>-1015079155642.4852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-1015079155642.4852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-4229496481.843689</v>
      </c>
      <c r="L3884" s="444">
        <f t="shared" ca="1" si="177"/>
        <v>-1019308652124.3289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-1019308652124.3289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-4247119383.8513708</v>
      </c>
      <c r="L3885" s="444">
        <f t="shared" ca="1" si="177"/>
        <v>-1023555771508.1802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-1023555771508.1802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-4264815714.6174173</v>
      </c>
      <c r="L3886" s="444">
        <f t="shared" ca="1" si="177"/>
        <v>-1027820587222.7976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-1027820587222.7976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-4282585780.0949898</v>
      </c>
      <c r="L3887" s="444">
        <f t="shared" ca="1" si="177"/>
        <v>-1032103173002.8926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-1032103173002.8926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-4300429887.5120516</v>
      </c>
      <c r="L3888" s="444">
        <f t="shared" ca="1" si="177"/>
        <v>-1036403602890.4047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-1036403602890.4047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-4318348345.3766861</v>
      </c>
      <c r="L3889" s="444">
        <f t="shared" ca="1" si="177"/>
        <v>-1040721951235.7814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-1040721951235.7814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-4336341463.4824219</v>
      </c>
      <c r="L3890" s="444">
        <f t="shared" ca="1" si="177"/>
        <v>-1045058292699.2638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-1045058292699.2638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-4354409552.913599</v>
      </c>
      <c r="L3891" s="444">
        <f t="shared" ca="1" si="177"/>
        <v>-1049412702252.1774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-1049412702252.1774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-4372552926.0507393</v>
      </c>
      <c r="L3892" s="444">
        <f t="shared" ca="1" si="177"/>
        <v>-1053785255178.2281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-1053785255178.2281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-4390771896.5759506</v>
      </c>
      <c r="L3893" s="444">
        <f t="shared" ca="1" si="177"/>
        <v>-1058176027074.8041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-1058176027074.8041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-4409066779.4783506</v>
      </c>
      <c r="L3894" s="444">
        <f t="shared" ca="1" si="177"/>
        <v>-1062585093854.2825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-1062585093854.2825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-4427437891.0595093</v>
      </c>
      <c r="L3895" s="444">
        <f t="shared" ca="1" si="177"/>
        <v>-1067012531745.342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-1067012531745.342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-4445885548.9389248</v>
      </c>
      <c r="L3896" s="444">
        <f t="shared" ca="1" si="177"/>
        <v>-1071458417294.281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-1071458417294.281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-4464410072.0595045</v>
      </c>
      <c r="L3897" s="444">
        <f t="shared" ca="1" si="177"/>
        <v>-1075922827366.3405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-1075922827366.3405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-4483011780.6930847</v>
      </c>
      <c r="L3898" s="444">
        <f t="shared" ca="1" si="177"/>
        <v>-1080405839147.0336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-1080405839147.0336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-4501690996.4459734</v>
      </c>
      <c r="L3899" s="444">
        <f t="shared" ca="1" si="177"/>
        <v>-1084907530143.4795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-1084907530143.4795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-4520448042.2644978</v>
      </c>
      <c r="L3900" s="444">
        <f t="shared" ca="1" si="177"/>
        <v>-1089427978185.744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-1089427978185.744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-4539283242.4406004</v>
      </c>
      <c r="L3901" s="444">
        <f t="shared" ca="1" si="177"/>
        <v>-1093967261428.1846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-1093967261428.1846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-4558196922.6174355</v>
      </c>
      <c r="L3902" s="444">
        <f t="shared" ca="1" si="177"/>
        <v>-1098525458350.802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-1098525458350.802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-4577189409.7950087</v>
      </c>
      <c r="L3903" s="444">
        <f t="shared" ca="1" si="177"/>
        <v>-1103102647760.5969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-1103102647760.5969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-4596261032.3358202</v>
      </c>
      <c r="L3904" s="444">
        <f t="shared" ca="1" si="177"/>
        <v>-1107698908792.9329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-1107698908792.9329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-4615412119.9705534</v>
      </c>
      <c r="L3905" s="444">
        <f t="shared" ca="1" si="177"/>
        <v>-1112314320912.9033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-1112314320912.9033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-4634643003.8037634</v>
      </c>
      <c r="L3906" s="444">
        <f t="shared" ca="1" si="177"/>
        <v>-1116948963916.707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-1116948963916.707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-4653954016.3196125</v>
      </c>
      <c r="L3907" s="444">
        <f t="shared" ca="1" si="177"/>
        <v>-1121602917933.0266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-1121602917933.0266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-4673345491.3876104</v>
      </c>
      <c r="L3908" s="444">
        <f t="shared" ca="1" si="177"/>
        <v>-1126276263424.4143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-1126276263424.4143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-4692817764.2683926</v>
      </c>
      <c r="L3909" s="444">
        <f t="shared" ca="1" si="177"/>
        <v>-1130969081188.6826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-1130969081188.6826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-4712371171.6195107</v>
      </c>
      <c r="L3910" s="444">
        <f t="shared" ca="1" si="177"/>
        <v>-1135681452360.3022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-1135681452360.3022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-4732006051.5012589</v>
      </c>
      <c r="L3911" s="444">
        <f t="shared" ca="1" si="177"/>
        <v>-1140413458411.8035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-1140413458411.8035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-4751722743.382514</v>
      </c>
      <c r="L3912" s="444">
        <f t="shared" ca="1" si="177"/>
        <v>-1145165181155.186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-1145165181155.186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-4771521588.1466084</v>
      </c>
      <c r="L3913" s="444">
        <f t="shared" ca="1" si="177"/>
        <v>-1149936702743.3328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-1149936702743.3328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-4791402928.0972195</v>
      </c>
      <c r="L3914" s="444">
        <f t="shared" ca="1" si="177"/>
        <v>-1154728105671.4299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-1154728105671.4299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-4811367106.9642916</v>
      </c>
      <c r="L3915" s="444">
        <f t="shared" ca="1" si="177"/>
        <v>-1159539472778.3943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-1159539472778.3943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-4831414469.909976</v>
      </c>
      <c r="L3916" s="444">
        <f t="shared" ca="1" si="177"/>
        <v>-1164370887248.3042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-1164370887248.3042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-4851545363.5346012</v>
      </c>
      <c r="L3917" s="444">
        <f t="shared" ca="1" si="177"/>
        <v>-1169222432611.8389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-1169222432611.8389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-4871760135.8826618</v>
      </c>
      <c r="L3918" s="444">
        <f t="shared" ca="1" si="177"/>
        <v>-1174094192747.7214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-1174094192747.7214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-4892059136.4488392</v>
      </c>
      <c r="L3919" s="444">
        <f t="shared" ca="1" si="177"/>
        <v>-1178986251884.1702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-1178986251884.1702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-4912442716.184042</v>
      </c>
      <c r="L3920" s="444">
        <f t="shared" ca="1" si="177"/>
        <v>-1183898694600.3542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-1183898694600.3542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-4932911227.5014763</v>
      </c>
      <c r="L3921" s="444">
        <f t="shared" ca="1" si="177"/>
        <v>-1188831605827.8557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-1188831605827.8557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-4953465024.282732</v>
      </c>
      <c r="L3922" s="444">
        <f t="shared" ca="1" si="177"/>
        <v>-1193785070852.1384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-1193785070852.1384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-4974104461.8839102</v>
      </c>
      <c r="L3923" s="444">
        <f t="shared" ca="1" si="177"/>
        <v>-1198759175314.0222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-1198759175314.0222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-4994829897.1417589</v>
      </c>
      <c r="L3924" s="444">
        <f t="shared" ca="1" si="177"/>
        <v>-1203754005211.1641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-1203754005211.1641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-5015641688.3798504</v>
      </c>
      <c r="L3925" s="444">
        <f t="shared" ca="1" si="177"/>
        <v>-1208769646899.5439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-1208769646899.5439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-5036540195.4147663</v>
      </c>
      <c r="L3926" s="444">
        <f t="shared" ca="1" si="177"/>
        <v>-1213806187094.9587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-1213806187094.9587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-5057525779.5623283</v>
      </c>
      <c r="L3927" s="444">
        <f t="shared" ca="1" si="177"/>
        <v>-1218863712874.521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-1218863712874.521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-5078598803.643837</v>
      </c>
      <c r="L3928" s="444">
        <f t="shared" ca="1" si="177"/>
        <v>-1223942311678.1648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-1223942311678.1648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-5099759631.9923534</v>
      </c>
      <c r="L3929" s="444">
        <f t="shared" ca="1" si="177"/>
        <v>-1229042071310.1572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-1229042071310.1572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-5121008630.4589882</v>
      </c>
      <c r="L3930" s="444">
        <f t="shared" ca="1" si="177"/>
        <v>-1234163079940.6162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-1234163079940.6162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-5142346166.4192343</v>
      </c>
      <c r="L3931" s="444">
        <f t="shared" ca="1" si="177"/>
        <v>-1239305426107.0354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-1239305426107.0354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-5163772608.779314</v>
      </c>
      <c r="L3932" s="444">
        <f t="shared" ca="1" si="177"/>
        <v>-1244469198715.8147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-1244469198715.8147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-5185288327.9825611</v>
      </c>
      <c r="L3933" s="444">
        <f t="shared" ca="1" si="177"/>
        <v>-1249654487043.7974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-1249654487043.7974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-5206893696.0158224</v>
      </c>
      <c r="L3934" s="444">
        <f t="shared" ca="1" si="177"/>
        <v>-1254861380739.8132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-1254861380739.8132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-5228589086.4158888</v>
      </c>
      <c r="L3935" s="444">
        <f t="shared" ca="1" si="177"/>
        <v>-1260089969826.229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-1260089969826.229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-5250374874.2759542</v>
      </c>
      <c r="L3936" s="444">
        <f t="shared" ca="1" si="177"/>
        <v>-1265340344700.5049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-1265340344700.5049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-5272251436.2521038</v>
      </c>
      <c r="L3937" s="444">
        <f t="shared" ca="1" si="177"/>
        <v>-1270612596136.7571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-1270612596136.7571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-5294219150.5698214</v>
      </c>
      <c r="L3938" s="444">
        <f t="shared" ca="1" si="177"/>
        <v>-1275906815287.3269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-1275906815287.3269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-5316278397.030529</v>
      </c>
      <c r="L3939" s="444">
        <f t="shared" ca="1" si="177"/>
        <v>-1281223093684.3574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-1281223093684.3574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-5338429557.0181561</v>
      </c>
      <c r="L3940" s="444">
        <f t="shared" ca="1" si="177"/>
        <v>-1286561523241.3755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-1286561523241.3755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-5360673013.5057316</v>
      </c>
      <c r="L3941" s="444">
        <f t="shared" ca="1" si="177"/>
        <v>-1291922196254.8811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-1291922196254.8811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-5383009151.0620041</v>
      </c>
      <c r="L3942" s="444">
        <f t="shared" ca="1" si="177"/>
        <v>-1297305205405.9431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-1297305205405.9431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-5405438355.8580961</v>
      </c>
      <c r="L3943" s="444">
        <f t="shared" ca="1" si="177"/>
        <v>-1302710643761.8013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-1302710643761.8013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-5427961015.6741714</v>
      </c>
      <c r="L3944" s="444">
        <f t="shared" ca="1" si="177"/>
        <v>-1308138604777.4753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-1308138604777.4753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-5450577519.906147</v>
      </c>
      <c r="L3945" s="444">
        <f t="shared" ca="1" si="177"/>
        <v>-1313589182297.3816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-1313589182297.3816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-5473288259.572423</v>
      </c>
      <c r="L3946" s="444">
        <f t="shared" ca="1" si="177"/>
        <v>-1319062470556.9541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-1319062470556.9541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-5496093627.3206425</v>
      </c>
      <c r="L3947" s="444">
        <f t="shared" ca="1" si="177"/>
        <v>-1324558564184.2747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-1324558564184.2747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-5518994017.4344778</v>
      </c>
      <c r="L3948" s="444">
        <f t="shared" ca="1" si="177"/>
        <v>-1330077558201.7092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-1330077558201.7092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-5541989825.8404551</v>
      </c>
      <c r="L3949" s="444">
        <f t="shared" ca="1" si="177"/>
        <v>-1335619548027.5498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-1335619548027.5498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-5565081450.1147909</v>
      </c>
      <c r="L3950" s="444">
        <f t="shared" ca="1" si="177"/>
        <v>-1341184629477.6646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-1341184629477.6646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-5588269289.4902687</v>
      </c>
      <c r="L3951" s="444">
        <f t="shared" ca="1" si="177"/>
        <v>-1346772898767.1548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-1346772898767.1548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-5611553744.8631449</v>
      </c>
      <c r="L3952" s="444">
        <f t="shared" ca="1" si="177"/>
        <v>-1352384452512.0178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-1352384452512.0178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-5634935218.8000746</v>
      </c>
      <c r="L3953" s="444">
        <f t="shared" ca="1" si="177"/>
        <v>-1358019387730.8179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-1358019387730.8179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-5658414115.5450745</v>
      </c>
      <c r="L3954" s="444">
        <f t="shared" ca="1" si="177"/>
        <v>-1363677801846.363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-1363677801846.363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-5681990841.0265121</v>
      </c>
      <c r="L3955" s="444">
        <f t="shared" ca="1" si="177"/>
        <v>-1369359792687.3896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-1369359792687.3896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-5705665802.8641233</v>
      </c>
      <c r="L3956" s="444">
        <f t="shared" ca="1" si="177"/>
        <v>-1375065458490.2537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-1375065458490.2537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-5729439410.3760567</v>
      </c>
      <c r="L3957" s="444">
        <f t="shared" ca="1" si="177"/>
        <v>-1380794897900.6296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-1380794897900.6296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-5753312074.5859566</v>
      </c>
      <c r="L3958" s="444">
        <f t="shared" ca="1" si="177"/>
        <v>-1386548209975.2156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-1386548209975.2156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-5777284208.2300644</v>
      </c>
      <c r="L3959" s="444">
        <f t="shared" ca="1" si="177"/>
        <v>-1392325494183.4456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-1392325494183.4456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-5801356225.7643566</v>
      </c>
      <c r="L3960" s="444">
        <f t="shared" ca="1" si="177"/>
        <v>-1398126850409.21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-1398126850409.21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-5825528543.3717079</v>
      </c>
      <c r="L3961" s="444">
        <f t="shared" ca="1" si="177"/>
        <v>-1403952378952.5818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-1403952378952.5818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-5849801578.9690905</v>
      </c>
      <c r="L3962" s="444">
        <f t="shared" ca="1" si="177"/>
        <v>-1409802180531.5508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-1409802180531.5508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-5874175752.2147951</v>
      </c>
      <c r="L3963" s="444">
        <f t="shared" ca="1" si="177"/>
        <v>-1415676356283.7656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-1415676356283.7656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-5898651484.5156898</v>
      </c>
      <c r="L3964" s="444">
        <f t="shared" ca="1" si="177"/>
        <v>-1421575007768.2813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-1421575007768.2813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-5923229199.0345049</v>
      </c>
      <c r="L3965" s="444">
        <f t="shared" ca="1" si="177"/>
        <v>-1427498236967.3157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-1427498236967.3157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-5947909320.6971483</v>
      </c>
      <c r="L3966" s="444">
        <f t="shared" ca="1" si="177"/>
        <v>-1433446146288.0129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-1433446146288.0129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-5972692276.2000542</v>
      </c>
      <c r="L3967" s="444">
        <f t="shared" ca="1" si="177"/>
        <v>-1439418838564.2129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-1439418838564.2129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-5997578494.0175533</v>
      </c>
      <c r="L3968" s="444">
        <f t="shared" ca="1" si="177"/>
        <v>-1445416417058.2305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-1445416417058.2305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-6022568404.4092932</v>
      </c>
      <c r="L3969" s="444">
        <f t="shared" ca="1" si="177"/>
        <v>-1451438985462.6396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-1451438985462.6396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-6047662439.4276648</v>
      </c>
      <c r="L3970" s="444">
        <f t="shared" ca="1" si="177"/>
        <v>-1457486647902.0674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-1457486647902.0674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-6072861032.9252806</v>
      </c>
      <c r="L3971" s="444">
        <f t="shared" ca="1" si="177"/>
        <v>-1463559508934.9927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-1463559508934.9927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-6098164620.5624695</v>
      </c>
      <c r="L3972" s="444">
        <f t="shared" ca="1" si="177"/>
        <v>-1469657673555.5552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-1469657673555.5552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-6123573639.8148136</v>
      </c>
      <c r="L3973" s="444">
        <f t="shared" ca="1" si="177"/>
        <v>-1475781247195.3699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-1475781247195.3699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-6149088529.9807081</v>
      </c>
      <c r="L3974" s="444">
        <f t="shared" ca="1" si="177"/>
        <v>-1481930335725.3506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-1481930335725.3506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-6174709732.188961</v>
      </c>
      <c r="L3975" s="444">
        <f t="shared" ca="1" si="177"/>
        <v>-1488105045457.5396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-1488105045457.5396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-6200437689.406415</v>
      </c>
      <c r="L3976" s="444">
        <f t="shared" ca="1" si="177"/>
        <v>-1494305483146.946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-1494305483146.946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-6226272846.4456081</v>
      </c>
      <c r="L3977" s="444">
        <f t="shared" ca="1" si="177"/>
        <v>-1500531755993.3916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-1500531755993.3916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-6252215649.9724646</v>
      </c>
      <c r="L3978" s="444">
        <f t="shared" ca="1" si="177"/>
        <v>-1506783971643.364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-1506783971643.364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-6278266548.5140171</v>
      </c>
      <c r="L3979" s="444">
        <f t="shared" ca="1" si="177"/>
        <v>-1513062238191.8779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-1513062238191.8779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-6304425992.4661579</v>
      </c>
      <c r="L3980" s="444">
        <f t="shared" ca="1" si="177"/>
        <v>-1519366664184.344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-1519366664184.344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-6330694434.1014328</v>
      </c>
      <c r="L3981" s="444">
        <f t="shared" ca="1" si="177"/>
        <v>-1525697358618.4453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-1525697358618.4453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-6357072327.5768557</v>
      </c>
      <c r="L3982" s="444">
        <f t="shared" ca="1" si="177"/>
        <v>-1532054430946.0222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-1532054430946.0222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-6383560128.9417591</v>
      </c>
      <c r="L3983" s="444">
        <f t="shared" ca="1" si="177"/>
        <v>-1538437991074.9639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-1538437991074.9639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-6410158296.1456823</v>
      </c>
      <c r="L3984" s="444">
        <f t="shared" ca="1" si="177"/>
        <v>-1544848149371.1096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-1544848149371.1096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-6436867289.0462904</v>
      </c>
      <c r="L3985" s="444">
        <f t="shared" ca="1" si="177"/>
        <v>-1551285016660.156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-1551285016660.156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-6463687569.4173164</v>
      </c>
      <c r="L3986" s="444">
        <f t="shared" ca="1" si="177"/>
        <v>-1557748704229.5732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-1557748704229.5732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-6490619600.9565554</v>
      </c>
      <c r="L3987" s="444">
        <f t="shared" ca="1" si="177"/>
        <v>-1564239323830.5298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-1564239323830.5298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-6517663849.2938738</v>
      </c>
      <c r="L3988" s="444">
        <f t="shared" ca="1" si="177"/>
        <v>-1570756987679.8237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-1570756987679.8237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-6544820781.9992657</v>
      </c>
      <c r="L3989" s="444">
        <f t="shared" ca="1" si="177"/>
        <v>-1577301808461.823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-1577301808461.823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-6572090868.590929</v>
      </c>
      <c r="L3990" s="444">
        <f t="shared" ca="1" si="177"/>
        <v>-1583873899330.4138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-1583873899330.4138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-6599474580.5433912</v>
      </c>
      <c r="L3991" s="444">
        <f t="shared" ca="1" si="177"/>
        <v>-1590473373910.9573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-1590473373910.9573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-6626972391.2956553</v>
      </c>
      <c r="L3992" s="444">
        <f t="shared" ca="1" si="177"/>
        <v>-1597100346302.2529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-1597100346302.2529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-6654584776.259387</v>
      </c>
      <c r="L3993" s="444">
        <f t="shared" ca="1" si="177"/>
        <v>-1603754931078.5122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-1603754931078.5122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-6682312212.8271341</v>
      </c>
      <c r="L3994" s="444">
        <f t="shared" ca="1" si="177"/>
        <v>-1610437243291.3394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-1610437243291.3394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-6710155180.3805809</v>
      </c>
      <c r="L3995" s="444">
        <f t="shared" ca="1" si="177"/>
        <v>-1617147398471.72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-1617147398471.72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-6738114160.2988329</v>
      </c>
      <c r="L3996" s="444">
        <f t="shared" ca="1" si="177"/>
        <v>-1623885512632.0188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-1623885512632.0188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-6766189635.9667454</v>
      </c>
      <c r="L3997" s="444">
        <f t="shared" ca="1" si="177"/>
        <v>-1630651702267.9856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-1630651702267.9856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-6794382092.7832737</v>
      </c>
      <c r="L3998" s="444">
        <f t="shared" ca="1" si="177"/>
        <v>-1637446084360.7688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-1637446084360.7688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-6822692018.1698704</v>
      </c>
      <c r="L3999" s="444">
        <f t="shared" ca="1" si="177"/>
        <v>-1644268776378.9387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-1644268776378.9387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-6851119901.5789108</v>
      </c>
      <c r="L4000" s="444">
        <f t="shared" ca="1" si="177"/>
        <v>-1651119896280.5176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-1651119896280.5176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-6879666234.5021563</v>
      </c>
      <c r="L4001" s="444">
        <f t="shared" ca="1" si="177"/>
        <v>-1657999562515.0198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-1657999562515.0198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-6908331510.479249</v>
      </c>
      <c r="L4002" s="444">
        <f t="shared" ca="1" si="177"/>
        <v>-1664907894025.499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-1664907894025.499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-6937116225.106246</v>
      </c>
      <c r="L4003" s="444">
        <f t="shared" ca="1" si="177"/>
        <v>-1671845010250.6052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-1671845010250.6052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-6966020876.0441885</v>
      </c>
      <c r="L4004" s="444">
        <f t="shared" ca="1" si="177"/>
        <v>-1678811031126.6494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-1678811031126.6494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-6995045963.0277061</v>
      </c>
      <c r="L4005" s="444">
        <f t="shared" ca="1" si="177"/>
        <v>-1685806077089.677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-1685806077089.677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-7024191987.8736544</v>
      </c>
      <c r="L4006" s="444">
        <f t="shared" ca="1" si="177"/>
        <v>-1692830269077.5505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-1692830269077.5505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-7053459454.4897938</v>
      </c>
      <c r="L4007" s="444">
        <f t="shared" ca="1" si="177"/>
        <v>-1699883728532.0403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-1699883728532.0403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-7082848868.8835011</v>
      </c>
      <c r="L4008" s="444">
        <f t="shared" ca="1" si="177"/>
        <v>-1706966577400.9238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-1706966577400.9238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-7112360739.170516</v>
      </c>
      <c r="L4009" s="444">
        <f t="shared" ca="1" si="177"/>
        <v>-1714078938140.0942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-1714078938140.0942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-7141995575.583725</v>
      </c>
      <c r="L4010" s="444">
        <f t="shared" ca="1" si="177"/>
        <v>-1721220933715.678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-1721220933715.678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-7171753890.4819918</v>
      </c>
      <c r="L4011" s="444">
        <f t="shared" ca="1" si="177"/>
        <v>-1728392687606.1599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-1728392687606.1599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-7201636198.3589993</v>
      </c>
      <c r="L4012" s="444">
        <f t="shared" ca="1" si="177"/>
        <v>-1735594323804.5188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-1735594323804.5188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-7231643015.8521614</v>
      </c>
      <c r="L4013" s="444">
        <f t="shared" ca="1" si="177"/>
        <v>-1742825966820.3708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-1742825966820.3708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-7261774861.751545</v>
      </c>
      <c r="L4014" s="444">
        <f t="shared" ca="1" si="177"/>
        <v>-1750087741682.1223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-1750087741682.1223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-7292032257.0088425</v>
      </c>
      <c r="L4015" s="444">
        <f t="shared" ca="1" si="177"/>
        <v>-1757379773939.1311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-1757379773939.1311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-7322415724.7463799</v>
      </c>
      <c r="L4016" s="444">
        <f t="shared" ca="1" si="177"/>
        <v>-1764702189663.8774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-1764702189663.8774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-7352925790.2661562</v>
      </c>
      <c r="L4017" s="444">
        <f t="shared" ca="1" si="177"/>
        <v>-1772055115454.1436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-1772055115454.1436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-7383562981.0589314</v>
      </c>
      <c r="L4018" s="444">
        <f t="shared" ca="1" si="177"/>
        <v>-1779438678435.2024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-1779438678435.2024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-7414327826.813343</v>
      </c>
      <c r="L4019" s="444">
        <f t="shared" ca="1" si="177"/>
        <v>-1786853006262.0156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-1786853006262.0156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-7445220859.4250641</v>
      </c>
      <c r="L4020" s="444">
        <f t="shared" ca="1" si="177"/>
        <v>-1794298227121.4407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-1794298227121.4407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-7476242613.0060034</v>
      </c>
      <c r="L4021" s="444">
        <f t="shared" ca="1" si="177"/>
        <v>-1801774469734.4468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-1801774469734.4468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-7507393623.893528</v>
      </c>
      <c r="L4022" s="444">
        <f t="shared" ca="1" si="177"/>
        <v>-1809281863358.3403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-1809281863358.3403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-7538674430.6597509</v>
      </c>
      <c r="L4023" s="444">
        <f t="shared" ca="1" si="177"/>
        <v>-1816820537789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-1816820537789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-7570085574.1208334</v>
      </c>
      <c r="L4024" s="444">
        <f t="shared" ca="1" si="177"/>
        <v>-1824390623363.1208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-1824390623363.1208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-7601627597.3463364</v>
      </c>
      <c r="L4025" s="444">
        <f t="shared" ca="1" si="177"/>
        <v>-1831992250960.4673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-1831992250960.4673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-7633301045.6686134</v>
      </c>
      <c r="L4026" s="444">
        <f t="shared" ca="1" si="177"/>
        <v>-1839625552006.136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-1839625552006.136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-7665106466.6922321</v>
      </c>
      <c r="L4027" s="444">
        <f t="shared" ca="1" si="177"/>
        <v>-1847290658472.8281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-1847290658472.8281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-7697044410.3034515</v>
      </c>
      <c r="L4028" s="444">
        <f t="shared" ca="1" si="177"/>
        <v>-1854987702883.1316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-1854987702883.1316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-7729115428.6797161</v>
      </c>
      <c r="L4029" s="444">
        <f t="shared" ca="1" si="177"/>
        <v>-1862716818311.8113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-1862716818311.8113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-7761320076.2992125</v>
      </c>
      <c r="L4030" s="444">
        <f t="shared" ca="1" si="177"/>
        <v>-1870478138388.1106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-1870478138388.1106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-7793658909.9504604</v>
      </c>
      <c r="L4031" s="444">
        <f t="shared" ca="1" si="177"/>
        <v>-1878271797298.061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-1878271797298.061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-7826132488.7419205</v>
      </c>
      <c r="L4032" s="444">
        <f t="shared" ca="1" si="177"/>
        <v>-1886097929786.803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-1886097929786.803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-7858741374.1116791</v>
      </c>
      <c r="L4033" s="444">
        <f t="shared" ca="1" si="177"/>
        <v>-1893956671160.9146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-1893956671160.9146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-7891486129.8371429</v>
      </c>
      <c r="L4034" s="444">
        <f t="shared" ca="1" si="177"/>
        <v>-1901848157290.7517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-1901848157290.7517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-7924367322.0447989</v>
      </c>
      <c r="L4035" s="444">
        <f t="shared" ca="1" si="177"/>
        <v>-1909772524612.7964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-1909772524612.7964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-7957385519.219985</v>
      </c>
      <c r="L4036" s="444">
        <f t="shared" ca="1" si="177"/>
        <v>-1917729910132.0164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-1917729910132.0164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-7990541292.2167349</v>
      </c>
      <c r="L4037" s="444">
        <f t="shared" ca="1" si="177"/>
        <v>-1925720451424.2332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-1925720451424.2332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-8023835214.2676382</v>
      </c>
      <c r="L4038" s="444">
        <f t="shared" ca="1" si="177"/>
        <v>-1933744286638.5007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-1933744286638.5007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-8057267860.9937525</v>
      </c>
      <c r="L4039" s="444">
        <f t="shared" ca="1" si="177"/>
        <v>-1941801554499.4944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-1941801554499.4944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-8090839810.4145584</v>
      </c>
      <c r="L4040" s="444">
        <f t="shared" ca="1" si="177"/>
        <v>-1949892394309.9089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-1949892394309.9089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-8124551642.9579535</v>
      </c>
      <c r="L4041" s="444">
        <f t="shared" ca="1" si="177"/>
        <v>-1958016945952.8669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-1958016945952.8669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-8158403941.4702787</v>
      </c>
      <c r="L4042" s="444">
        <f t="shared" ca="1" si="177"/>
        <v>-1966175349894.3372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-1966175349894.3372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-8192397291.2264061</v>
      </c>
      <c r="L4043" s="444">
        <f t="shared" ca="1" si="177"/>
        <v>-1974367747185.5635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-1974367747185.5635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-8226532279.9398479</v>
      </c>
      <c r="L4044" s="444">
        <f t="shared" ca="1" si="177"/>
        <v>-1982594279465.5034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-1982594279465.5034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-8260809497.7729321</v>
      </c>
      <c r="L4045" s="444">
        <f t="shared" ca="1" si="177"/>
        <v>-1990855088963.2764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-1990855088963.2764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-8295229537.3469849</v>
      </c>
      <c r="L4046" s="444">
        <f t="shared" ca="1" si="177"/>
        <v>-1999150318500.6233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-1999150318500.6233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-8329792993.7525959</v>
      </c>
      <c r="L4047" s="444">
        <f t="shared" ca="1" si="177"/>
        <v>-2007480111494.376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-2007480111494.376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-8364500464.5598993</v>
      </c>
      <c r="L4048" s="444">
        <f t="shared" ca="1" si="177"/>
        <v>-2015844611958.9358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-2015844611958.9358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-8399352549.8289003</v>
      </c>
      <c r="L4049" s="444">
        <f t="shared" ca="1" si="177"/>
        <v>-2024243964508.7646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-2024243964508.7646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-8434349852.119853</v>
      </c>
      <c r="L4050" s="444">
        <f t="shared" ca="1" si="177"/>
        <v>-2032678314360.8845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-2032678314360.8845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-8469492976.503685</v>
      </c>
      <c r="L4051" s="444">
        <f t="shared" ca="1" si="177"/>
        <v>-2041147807337.3882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-2041147807337.3882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-8504782530.5724506</v>
      </c>
      <c r="L4052" s="444">
        <f t="shared" ca="1" si="177"/>
        <v>-2049652589867.9607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-2049652589867.9607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-8540219124.4498358</v>
      </c>
      <c r="L4053" s="444">
        <f t="shared" ca="1" si="177"/>
        <v>-2058192808992.4106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-2058192808992.4106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-8575803370.801712</v>
      </c>
      <c r="L4054" s="444">
        <f t="shared" ca="1" si="177"/>
        <v>-2066768612363.2124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-2066768612363.2124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-8611535884.8467178</v>
      </c>
      <c r="L4055" s="444">
        <f t="shared" ca="1" si="177"/>
        <v>-2075380148248.0591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-2075380148248.0591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-8647417284.3669128</v>
      </c>
      <c r="L4056" s="444">
        <f t="shared" ca="1" si="177"/>
        <v>-2084027565532.426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-2084027565532.426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-8683448189.7184429</v>
      </c>
      <c r="L4057" s="444">
        <f t="shared" ca="1" si="177"/>
        <v>-2092711013722.1445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-2092711013722.1445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-8719629223.842268</v>
      </c>
      <c r="L4058" s="444">
        <f t="shared" ca="1" si="177"/>
        <v>-2101430642945.9868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-2101430642945.9868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-8755961012.2749443</v>
      </c>
      <c r="L4059" s="444">
        <f t="shared" ca="1" si="177"/>
        <v>-2110186603958.2617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-2110186603958.2617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-8792444183.1594238</v>
      </c>
      <c r="L4060" s="444">
        <f t="shared" ca="1" si="177"/>
        <v>-2118979048141.4211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-2118979048141.4211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-8829079367.2559204</v>
      </c>
      <c r="L4061" s="444">
        <f t="shared" ca="1" si="177"/>
        <v>-2127808127508.677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-2127808127508.677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-8865867197.9528198</v>
      </c>
      <c r="L4062" s="444">
        <f t="shared" ca="1" si="177"/>
        <v>-2136673994706.6299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-2136673994706.6299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-8902808311.2776241</v>
      </c>
      <c r="L4063" s="444">
        <f t="shared" ca="1" si="177"/>
        <v>-2145576803017.9075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-2145576803017.9075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-8939903345.9079494</v>
      </c>
      <c r="L4064" s="444">
        <f t="shared" ca="1" si="177"/>
        <v>-2154516706363.8154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-2154516706363.8154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-8977152943.1825638</v>
      </c>
      <c r="L4065" s="444">
        <f t="shared" ca="1" si="177"/>
        <v>-2163493859306.998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-2163493859306.998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-9014557747.1124916</v>
      </c>
      <c r="L4066" s="444">
        <f t="shared" ca="1" si="177"/>
        <v>-2172508417054.1106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-2172508417054.1106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-9052118404.392128</v>
      </c>
      <c r="L4067" s="444">
        <f t="shared" ca="1" si="177"/>
        <v>-2181560535458.5027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-2181560535458.5027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-9089835564.4104271</v>
      </c>
      <c r="L4068" s="444">
        <f t="shared" ca="1" si="177"/>
        <v>-2190650371022.9131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-2190650371022.9131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-9127709879.2621384</v>
      </c>
      <c r="L4069" s="444">
        <f t="shared" ca="1" si="177"/>
        <v>-2199778080902.1753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-2199778080902.1753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-9165742003.7590637</v>
      </c>
      <c r="L4070" s="444">
        <f t="shared" ca="1" si="177"/>
        <v>-2208943822905.9346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-2208943822905.9346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-9203932595.4413948</v>
      </c>
      <c r="L4071" s="444">
        <f t="shared" ca="1" si="177"/>
        <v>-2218147755501.376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-2218147755501.376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-9242282314.5890656</v>
      </c>
      <c r="L4072" s="444">
        <f t="shared" ca="1" si="177"/>
        <v>-2227390037815.9648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-2227390037815.9648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-9280791824.2331867</v>
      </c>
      <c r="L4073" s="444">
        <f t="shared" ca="1" si="177"/>
        <v>-2236670829640.1982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-2236670829640.1982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-9319461790.1674919</v>
      </c>
      <c r="L4074" s="444">
        <f t="shared" ca="1" si="177"/>
        <v>-2245990291430.3657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-2245990291430.3657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-9358292880.9598579</v>
      </c>
      <c r="L4075" s="444">
        <f t="shared" ca="1" si="177"/>
        <v>-2255348584311.3257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-2255348584311.3257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-9397285767.9638577</v>
      </c>
      <c r="L4076" s="444">
        <f t="shared" ca="1" si="177"/>
        <v>-2264745870079.2896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-2264745870079.2896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-9436441125.3303738</v>
      </c>
      <c r="L4077" s="444">
        <f t="shared" ca="1" si="177"/>
        <v>-2274182311204.6201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-2274182311204.6201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-9475759630.0192509</v>
      </c>
      <c r="L4078" s="444">
        <f t="shared" ca="1" si="177"/>
        <v>-2283658070834.6392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-2283658070834.6392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-9515241961.810997</v>
      </c>
      <c r="L4079" s="444">
        <f t="shared" ca="1" si="177"/>
        <v>-2293173312796.4502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-2293173312796.4502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-9554888803.3185425</v>
      </c>
      <c r="L4080" s="444">
        <f t="shared" ca="1" si="177"/>
        <v>-2302728201599.7686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-2302728201599.7686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-9594700839.9990349</v>
      </c>
      <c r="L4081" s="444">
        <f t="shared" ca="1" si="177"/>
        <v>-2312322902439.7676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-2312322902439.7676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-9634678760.165699</v>
      </c>
      <c r="L4082" s="444">
        <f t="shared" ca="1" si="177"/>
        <v>-2321957581199.9331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-2321957581199.9331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-9674823254.9997215</v>
      </c>
      <c r="L4083" s="444">
        <f t="shared" ca="1" si="177"/>
        <v>-2331632404454.9326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-2331632404454.9326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-9715135018.5622196</v>
      </c>
      <c r="L4084" s="444">
        <f t="shared" ca="1" si="177"/>
        <v>-2341347539473.4946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-2341347539473.4946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-9755614747.8062267</v>
      </c>
      <c r="L4085" s="444">
        <f t="shared" ca="1" si="177"/>
        <v>-2351103154221.3008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-2351103154221.3008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-9796263142.5887527</v>
      </c>
      <c r="L4086" s="444">
        <f t="shared" ca="1" si="177"/>
        <v>-2360899417363.8896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-2360899417363.8896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-9837080905.6828728</v>
      </c>
      <c r="L4087" s="444">
        <f t="shared" ca="1" si="177"/>
        <v>-2370736498269.5728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-2370736498269.5728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-9878068742.7898865</v>
      </c>
      <c r="L4088" s="444">
        <f t="shared" ref="L4088:L4342" ca="1" si="182">I4088-J4088+K4088</f>
        <v>-2380614567012.3628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-2380614567012.3628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-9919227362.5515118</v>
      </c>
      <c r="L4089" s="444">
        <f t="shared" ca="1" si="182"/>
        <v>-2390533794374.9141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-2390533794374.9141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-9960557476.5621414</v>
      </c>
      <c r="L4090" s="444">
        <f t="shared" ca="1" si="182"/>
        <v>-2400494351851.4761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-2400494351851.4761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-10002059799.381149</v>
      </c>
      <c r="L4091" s="444">
        <f t="shared" ca="1" si="182"/>
        <v>-2410496411650.8574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-2410496411650.8574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-10043735048.545238</v>
      </c>
      <c r="L4092" s="444">
        <f t="shared" ca="1" si="182"/>
        <v>-2420540146699.4028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-2420540146699.4028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-10085583944.580845</v>
      </c>
      <c r="L4093" s="444">
        <f t="shared" ca="1" si="182"/>
        <v>-2430625730643.9839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-2430625730643.9839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-10127607211.0166</v>
      </c>
      <c r="L4094" s="444">
        <f t="shared" ca="1" si="182"/>
        <v>-2440753337855.0005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-2440753337855.0005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-10169805574.395836</v>
      </c>
      <c r="L4095" s="444">
        <f t="shared" ca="1" si="182"/>
        <v>-2450923143429.3965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-2450923143429.3965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-10212179764.289152</v>
      </c>
      <c r="L4096" s="444">
        <f t="shared" ca="1" si="182"/>
        <v>-2461135323193.6855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-2461135323193.6855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-10254730513.307022</v>
      </c>
      <c r="L4097" s="444">
        <f t="shared" ca="1" si="182"/>
        <v>-2471390053706.9927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-2471390053706.9927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-10297458557.112469</v>
      </c>
      <c r="L4098" s="444">
        <f t="shared" ca="1" si="182"/>
        <v>-2481687512264.105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-2481687512264.105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-10340364634.433771</v>
      </c>
      <c r="L4099" s="444">
        <f t="shared" ca="1" si="182"/>
        <v>-2492027876898.5386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-2492027876898.5386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-10383449487.077244</v>
      </c>
      <c r="L4100" s="444">
        <f t="shared" ca="1" si="182"/>
        <v>-2502411326385.6157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-2502411326385.6157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-10426713859.940065</v>
      </c>
      <c r="L4101" s="444">
        <f t="shared" ca="1" si="182"/>
        <v>-2512838040245.5557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-2512838040245.5557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-10470158501.023148</v>
      </c>
      <c r="L4102" s="444">
        <f t="shared" ca="1" si="182"/>
        <v>-2523308198746.5786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-2523308198746.5786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-10513784161.444077</v>
      </c>
      <c r="L4103" s="444">
        <f t="shared" ca="1" si="182"/>
        <v>-2533821982908.0225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-2533821982908.0225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-10557591595.450094</v>
      </c>
      <c r="L4104" s="444">
        <f t="shared" ca="1" si="182"/>
        <v>-2544379574503.4727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-2544379574503.4727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-10601581560.431135</v>
      </c>
      <c r="L4105" s="444">
        <f t="shared" ca="1" si="182"/>
        <v>-2554981156063.9038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-2554981156063.9038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-10645754816.932932</v>
      </c>
      <c r="L4106" s="444">
        <f t="shared" ca="1" si="182"/>
        <v>-2565626910880.8369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-2565626910880.8369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-10690112128.670155</v>
      </c>
      <c r="L4107" s="444">
        <f t="shared" ca="1" si="182"/>
        <v>-2576317023009.5068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-2576317023009.5068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-10734654262.539612</v>
      </c>
      <c r="L4108" s="444">
        <f t="shared" ca="1" si="182"/>
        <v>-2587051677272.0464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-2587051677272.0464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-10779381988.633526</v>
      </c>
      <c r="L4109" s="444">
        <f t="shared" ca="1" si="182"/>
        <v>-2597831059260.6797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-2597831059260.6797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-10824296080.252832</v>
      </c>
      <c r="L4110" s="444">
        <f t="shared" ca="1" si="182"/>
        <v>-2608655355340.9326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-2608655355340.9326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-10869397313.920553</v>
      </c>
      <c r="L4111" s="444">
        <f t="shared" ca="1" si="182"/>
        <v>-2619524752654.853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-2619524752654.853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-10914686469.395222</v>
      </c>
      <c r="L4112" s="444">
        <f t="shared" ca="1" si="182"/>
        <v>-2630439439124.248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-2630439439124.248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-10960164329.684366</v>
      </c>
      <c r="L4113" s="444">
        <f t="shared" ca="1" si="182"/>
        <v>-2641399603453.9326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-2641399603453.9326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-11005831681.058052</v>
      </c>
      <c r="L4114" s="444">
        <f t="shared" ca="1" si="182"/>
        <v>-2652405435134.9907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-2652405435134.9907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-11051689313.062462</v>
      </c>
      <c r="L4115" s="444">
        <f t="shared" ca="1" si="182"/>
        <v>-2663457124448.0532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-2663457124448.0532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-11097738018.533554</v>
      </c>
      <c r="L4116" s="444">
        <f t="shared" ca="1" si="182"/>
        <v>-2674554862466.5869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-2674554862466.5869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-11143978593.610779</v>
      </c>
      <c r="L4117" s="444">
        <f t="shared" ca="1" si="182"/>
        <v>-2685698841060.1978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-2685698841060.1978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-11190411837.750824</v>
      </c>
      <c r="L4118" s="444">
        <f t="shared" ca="1" si="182"/>
        <v>-2696889252897.9487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-2696889252897.9487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-11237038553.741453</v>
      </c>
      <c r="L4119" s="444">
        <f t="shared" ca="1" si="182"/>
        <v>-2708126291451.6899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-2708126291451.6899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-11283859547.715374</v>
      </c>
      <c r="L4120" s="444">
        <f t="shared" ca="1" si="182"/>
        <v>-2719410150999.4053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-2719410150999.4053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-11330875629.164188</v>
      </c>
      <c r="L4121" s="444">
        <f t="shared" ca="1" si="182"/>
        <v>-2730741026628.5693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-2730741026628.5693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-11378087610.952372</v>
      </c>
      <c r="L4122" s="444">
        <f t="shared" ca="1" si="182"/>
        <v>-2742119114239.5215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-2742119114239.5215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-11425496309.331339</v>
      </c>
      <c r="L4123" s="444">
        <f t="shared" ca="1" si="182"/>
        <v>-2753544610548.853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-2753544610548.853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-11473102543.953554</v>
      </c>
      <c r="L4124" s="444">
        <f t="shared" ca="1" si="182"/>
        <v>-2765017713092.8066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-2765017713092.8066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-11520907137.886694</v>
      </c>
      <c r="L4125" s="444">
        <f t="shared" ca="1" si="182"/>
        <v>-2776538620230.6934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-2776538620230.6934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-11568910917.62789</v>
      </c>
      <c r="L4126" s="444">
        <f t="shared" ca="1" si="182"/>
        <v>-2788107531148.3213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-2788107531148.3213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-11617114713.118006</v>
      </c>
      <c r="L4127" s="444">
        <f t="shared" ca="1" si="182"/>
        <v>-2799724645861.4395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-2799724645861.4395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-11665519357.755997</v>
      </c>
      <c r="L4128" s="444">
        <f t="shared" ca="1" si="182"/>
        <v>-2811390165219.1953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-2811390165219.1953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-11714125688.413313</v>
      </c>
      <c r="L4129" s="444">
        <f t="shared" ca="1" si="182"/>
        <v>-2823104290907.6084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-2823104290907.6084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-11762934545.448368</v>
      </c>
      <c r="L4130" s="444">
        <f t="shared" ca="1" si="182"/>
        <v>-2834867225453.0566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-2834867225453.0566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-11811946772.721069</v>
      </c>
      <c r="L4131" s="444">
        <f t="shared" ca="1" si="182"/>
        <v>-2846679172225.7778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-2846679172225.7778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-11861163217.607407</v>
      </c>
      <c r="L4132" s="444">
        <f t="shared" ca="1" si="182"/>
        <v>-2858540335443.3853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-2858540335443.3853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-11910584731.014105</v>
      </c>
      <c r="L4133" s="444">
        <f t="shared" ca="1" si="182"/>
        <v>-2870450920174.3994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-2870450920174.3994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-11960212167.393332</v>
      </c>
      <c r="L4134" s="444">
        <f t="shared" ca="1" si="182"/>
        <v>-2882411132341.793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-2882411132341.793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-12010046384.757471</v>
      </c>
      <c r="L4135" s="444">
        <f t="shared" ca="1" si="182"/>
        <v>-2894421178726.5503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-2894421178726.5503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-12060088244.69396</v>
      </c>
      <c r="L4136" s="444">
        <f t="shared" ca="1" si="182"/>
        <v>-2906481266971.2441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-2906481266971.2441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-12110338612.380184</v>
      </c>
      <c r="L4137" s="444">
        <f t="shared" ca="1" si="182"/>
        <v>-2918591605583.6245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-2918591605583.6245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-12160798356.598434</v>
      </c>
      <c r="L4138" s="444">
        <f t="shared" ca="1" si="182"/>
        <v>-2930752403940.2231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-2930752403940.2231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-12211468349.750929</v>
      </c>
      <c r="L4139" s="444">
        <f t="shared" ca="1" si="182"/>
        <v>-2942963872289.9741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-2942963872289.9741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-12262349467.874891</v>
      </c>
      <c r="L4140" s="444">
        <f t="shared" ca="1" si="182"/>
        <v>-2955226221757.8491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-2955226221757.8491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-12313442590.657705</v>
      </c>
      <c r="L4141" s="444">
        <f t="shared" ca="1" si="182"/>
        <v>-2967539664348.5068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-2967539664348.5068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-12364748601.452112</v>
      </c>
      <c r="L4142" s="444">
        <f t="shared" ca="1" si="182"/>
        <v>-2979904412949.959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-2979904412949.959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-12416268387.291496</v>
      </c>
      <c r="L4143" s="444">
        <f t="shared" ca="1" si="182"/>
        <v>-2992320681337.2505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-2992320681337.2505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-12468002838.90521</v>
      </c>
      <c r="L4144" s="444">
        <f t="shared" ca="1" si="182"/>
        <v>-3004788684176.1558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-3004788684176.1558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-12519952850.733982</v>
      </c>
      <c r="L4145" s="444">
        <f t="shared" ca="1" si="182"/>
        <v>-3017308637026.8896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-3017308637026.8896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-12572119320.945374</v>
      </c>
      <c r="L4146" s="444">
        <f t="shared" ca="1" si="182"/>
        <v>-3029880756347.835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-3029880756347.835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-12624503151.449312</v>
      </c>
      <c r="L4147" s="444">
        <f t="shared" ca="1" si="182"/>
        <v>-3042505259499.2842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-3042505259499.2842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-12677105247.913685</v>
      </c>
      <c r="L4148" s="444">
        <f t="shared" ca="1" si="182"/>
        <v>-3055182364747.1978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-3055182364747.1978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-12729926519.779991</v>
      </c>
      <c r="L4149" s="444">
        <f t="shared" ca="1" si="182"/>
        <v>-3067912291266.9775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-3067912291266.9775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-12782967880.279074</v>
      </c>
      <c r="L4150" s="444">
        <f t="shared" ca="1" si="182"/>
        <v>-3080695259147.2568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-3080695259147.2568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-12836230246.446903</v>
      </c>
      <c r="L4151" s="444">
        <f t="shared" ca="1" si="182"/>
        <v>-3093531489393.7036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-3093531489393.7036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-12889714539.140432</v>
      </c>
      <c r="L4152" s="444">
        <f t="shared" ca="1" si="182"/>
        <v>-3106421203932.8442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-3106421203932.8442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-12943421683.053518</v>
      </c>
      <c r="L4153" s="444">
        <f t="shared" ca="1" si="182"/>
        <v>-3119364625615.8979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-3119364625615.8979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-12997352606.732908</v>
      </c>
      <c r="L4154" s="444">
        <f t="shared" ca="1" si="182"/>
        <v>-3132361978222.6309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-3132361978222.6309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-13051508242.594296</v>
      </c>
      <c r="L4155" s="444">
        <f t="shared" ca="1" si="182"/>
        <v>-3145413486465.2251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-3145413486465.2251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-13105889526.938438</v>
      </c>
      <c r="L4156" s="444">
        <f t="shared" ca="1" si="182"/>
        <v>-3158519375992.1636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-3158519375992.1636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-13160497399.967348</v>
      </c>
      <c r="L4157" s="444">
        <f t="shared" ca="1" si="182"/>
        <v>-3171679873392.1309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-3171679873392.1309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-13215332805.800545</v>
      </c>
      <c r="L4158" s="444">
        <f t="shared" ca="1" si="182"/>
        <v>-3184895206197.9316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-3184895206197.9316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-13270396692.491383</v>
      </c>
      <c r="L4159" s="444">
        <f t="shared" ca="1" si="182"/>
        <v>-3198165602890.4229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-3198165602890.4229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-13325690012.043428</v>
      </c>
      <c r="L4160" s="444">
        <f t="shared" ca="1" si="182"/>
        <v>-3211491292902.4663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-3211491292902.4663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-13381213720.426943</v>
      </c>
      <c r="L4161" s="444">
        <f t="shared" ca="1" si="182"/>
        <v>-3224872506622.8931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-3224872506622.8931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-13436968777.595388</v>
      </c>
      <c r="L4162" s="444">
        <f t="shared" ca="1" si="182"/>
        <v>-3238309475400.4883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-3238309475400.4883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-13492956147.502035</v>
      </c>
      <c r="L4163" s="444">
        <f t="shared" ca="1" si="182"/>
        <v>-3251802431547.9902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-3251802431547.9902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-13549176798.116627</v>
      </c>
      <c r="L4164" s="444">
        <f t="shared" ca="1" si="182"/>
        <v>-3265351608346.1069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-3265351608346.1069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-13605631701.442112</v>
      </c>
      <c r="L4165" s="444">
        <f t="shared" ca="1" si="182"/>
        <v>-3278957240047.5488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-3278957240047.5488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-13662321833.531454</v>
      </c>
      <c r="L4166" s="444">
        <f t="shared" ca="1" si="182"/>
        <v>-3292619561881.0801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-3292619561881.0801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-13719248174.504499</v>
      </c>
      <c r="L4167" s="444">
        <f t="shared" ca="1" si="182"/>
        <v>-3306338810055.5845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-3306338810055.5845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-13776411708.564936</v>
      </c>
      <c r="L4168" s="444">
        <f t="shared" ca="1" si="182"/>
        <v>-3320115221764.1494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-3320115221764.1494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-13833813424.017288</v>
      </c>
      <c r="L4169" s="444">
        <f t="shared" ca="1" si="182"/>
        <v>-3333949035188.1665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-3333949035188.1665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-13891454313.284027</v>
      </c>
      <c r="L4170" s="444">
        <f t="shared" ca="1" si="182"/>
        <v>-3347840489501.4507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-3347840489501.4507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-13949335372.92271</v>
      </c>
      <c r="L4171" s="444">
        <f t="shared" ca="1" si="182"/>
        <v>-3361789824874.3735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-3361789824874.3735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-14007457603.643223</v>
      </c>
      <c r="L4172" s="444">
        <f t="shared" ca="1" si="182"/>
        <v>-3375797282478.0166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-3375797282478.0166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-14065822010.325069</v>
      </c>
      <c r="L4173" s="444">
        <f t="shared" ca="1" si="182"/>
        <v>-3389863104488.3418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-3389863104488.3418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-14124429602.034758</v>
      </c>
      <c r="L4174" s="444">
        <f t="shared" ca="1" si="182"/>
        <v>-3403987534090.3765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-3403987534090.3765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-14183281392.043236</v>
      </c>
      <c r="L4175" s="444">
        <f t="shared" ca="1" si="182"/>
        <v>-3418170815482.4199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-3418170815482.4199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-14242378397.843416</v>
      </c>
      <c r="L4176" s="444">
        <f t="shared" ca="1" si="182"/>
        <v>-3432413193880.2632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-3432413193880.2632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-14301721641.167761</v>
      </c>
      <c r="L4177" s="444">
        <f t="shared" ca="1" si="182"/>
        <v>-3446714915521.4312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-3446714915521.4312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-14361312148.005962</v>
      </c>
      <c r="L4178" s="444">
        <f t="shared" ca="1" si="182"/>
        <v>-3461076227669.437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-3461076227669.437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-14421150948.622652</v>
      </c>
      <c r="L4179" s="444">
        <f t="shared" ca="1" si="182"/>
        <v>-3475497378618.0596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-3475497378618.0596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-14481239077.575251</v>
      </c>
      <c r="L4180" s="444">
        <f t="shared" ca="1" si="182"/>
        <v>-3489978617695.6348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-3489978617695.6348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-14541577573.731812</v>
      </c>
      <c r="L4181" s="444">
        <f t="shared" ca="1" si="182"/>
        <v>-3504520195269.3667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-3504520195269.3667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-14602167480.289028</v>
      </c>
      <c r="L4182" s="444">
        <f t="shared" ca="1" si="182"/>
        <v>-3519122362749.6558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-3519122362749.6558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-14663009844.790232</v>
      </c>
      <c r="L4183" s="444">
        <f t="shared" ca="1" si="182"/>
        <v>-3533785372594.4458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-3533785372594.4458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-14724105719.143524</v>
      </c>
      <c r="L4184" s="444">
        <f t="shared" ca="1" si="182"/>
        <v>-3548509478313.5894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-3548509478313.5894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-14785456159.639956</v>
      </c>
      <c r="L4185" s="444">
        <f t="shared" ca="1" si="182"/>
        <v>-3563294934473.2295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-3563294934473.2295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-14847062226.971788</v>
      </c>
      <c r="L4186" s="444">
        <f t="shared" ca="1" si="182"/>
        <v>-3578141996700.2012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-3578141996700.2012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-14908924986.250839</v>
      </c>
      <c r="L4187" s="444">
        <f t="shared" ca="1" si="182"/>
        <v>-3593050921686.4521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-3593050921686.4521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-14971045507.026886</v>
      </c>
      <c r="L4188" s="444">
        <f t="shared" ca="1" si="182"/>
        <v>-3608021967193.479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-3608021967193.479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-15033424863.30616</v>
      </c>
      <c r="L4189" s="444">
        <f t="shared" ca="1" si="182"/>
        <v>-3623055392056.7852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-3623055392056.7852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-15096064133.569939</v>
      </c>
      <c r="L4190" s="444">
        <f t="shared" ca="1" si="182"/>
        <v>-3638151456190.355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-3638151456190.355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-15158964400.793146</v>
      </c>
      <c r="L4191" s="444">
        <f t="shared" ca="1" si="182"/>
        <v>-3653310420591.1479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-3653310420591.1479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-15222126752.463116</v>
      </c>
      <c r="L4192" s="444">
        <f t="shared" ca="1" si="182"/>
        <v>-3668532547343.6108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-3668532547343.6108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-15285552280.598381</v>
      </c>
      <c r="L4193" s="444">
        <f t="shared" ca="1" si="182"/>
        <v>-3683818099624.209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-3683818099624.209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-15349242081.767538</v>
      </c>
      <c r="L4194" s="444">
        <f t="shared" ca="1" si="182"/>
        <v>-3699167341705.9766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-3699167341705.9766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-15413197257.108238</v>
      </c>
      <c r="L4195" s="444">
        <f t="shared" ca="1" si="182"/>
        <v>-3714580538963.085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-3714580538963.085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-15477418912.346188</v>
      </c>
      <c r="L4196" s="444">
        <f t="shared" ca="1" si="182"/>
        <v>-3730057957875.4312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-3730057957875.4312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-15541908157.814297</v>
      </c>
      <c r="L4197" s="444">
        <f t="shared" ca="1" si="182"/>
        <v>-3745599866033.2456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-3745599866033.2456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-15606666108.471857</v>
      </c>
      <c r="L4198" s="444">
        <f t="shared" ca="1" si="182"/>
        <v>-3761206532141.7173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-3761206532141.7173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-15671693883.923822</v>
      </c>
      <c r="L4199" s="444">
        <f t="shared" ca="1" si="182"/>
        <v>-3776878226025.6411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-3776878226025.6411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-15736992608.44017</v>
      </c>
      <c r="L4200" s="444">
        <f t="shared" ca="1" si="182"/>
        <v>-3792615218634.0811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-3792615218634.0811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-15802563410.97534</v>
      </c>
      <c r="L4201" s="444">
        <f t="shared" ca="1" si="182"/>
        <v>-3808417782045.0562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-3808417782045.0562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-15868407425.187737</v>
      </c>
      <c r="L4202" s="444">
        <f t="shared" ca="1" si="182"/>
        <v>-3824286189470.2437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-3824286189470.2437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-15934525789.459349</v>
      </c>
      <c r="L4203" s="444">
        <f t="shared" ca="1" si="182"/>
        <v>-3840220715259.7031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-3840220715259.7031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-16000919646.91543</v>
      </c>
      <c r="L4204" s="444">
        <f t="shared" ca="1" si="182"/>
        <v>-3856221634906.6187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-3856221634906.6187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-16067590145.444246</v>
      </c>
      <c r="L4205" s="444">
        <f t="shared" ca="1" si="182"/>
        <v>-3872289225052.063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-3872289225052.063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-16134538437.71693</v>
      </c>
      <c r="L4206" s="444">
        <f t="shared" ca="1" si="182"/>
        <v>-3888423763489.7798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-3888423763489.7798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-16201765681.207415</v>
      </c>
      <c r="L4207" s="444">
        <f t="shared" ca="1" si="182"/>
        <v>-3904625529170.9873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-3904625529170.9873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-16269273038.212446</v>
      </c>
      <c r="L4208" s="444">
        <f t="shared" ca="1" si="182"/>
        <v>-3920894802209.1997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-3920894802209.1997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-16337061675.871664</v>
      </c>
      <c r="L4209" s="444">
        <f t="shared" ca="1" si="182"/>
        <v>-3937231863885.0713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-3937231863885.0713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-16405132766.187798</v>
      </c>
      <c r="L4210" s="444">
        <f t="shared" ca="1" si="182"/>
        <v>-3953636996651.2593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-3953636996651.2593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-16473487486.046913</v>
      </c>
      <c r="L4211" s="444">
        <f t="shared" ca="1" si="182"/>
        <v>-3970110484137.3062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-3970110484137.3062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-16542127017.238775</v>
      </c>
      <c r="L4212" s="444">
        <f t="shared" ca="1" si="182"/>
        <v>-3986652611154.5449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-3986652611154.5449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-16611052546.47727</v>
      </c>
      <c r="L4213" s="444">
        <f t="shared" ca="1" si="182"/>
        <v>-4003263663701.022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-4003263663701.022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-16680265265.420925</v>
      </c>
      <c r="L4214" s="444">
        <f t="shared" ca="1" si="182"/>
        <v>-4019943928966.4429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-4019943928966.4429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-16749766370.693512</v>
      </c>
      <c r="L4215" s="444">
        <f t="shared" ca="1" si="182"/>
        <v>-4036693695337.1362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-4036693695337.1362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-16819557063.904732</v>
      </c>
      <c r="L4216" s="444">
        <f t="shared" ca="1" si="182"/>
        <v>-4053513252401.041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-4053513252401.041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-16889638551.671003</v>
      </c>
      <c r="L4217" s="444">
        <f t="shared" ca="1" si="182"/>
        <v>-4070402890952.7119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-4070402890952.7119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-16960012045.636301</v>
      </c>
      <c r="L4218" s="444">
        <f t="shared" ca="1" si="182"/>
        <v>-4087362902998.3481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-4087362902998.3481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-17030678762.493116</v>
      </c>
      <c r="L4219" s="444">
        <f t="shared" ca="1" si="182"/>
        <v>-4104393581760.8413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-4104393581760.8413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-17101639924.003506</v>
      </c>
      <c r="L4220" s="444">
        <f t="shared" ca="1" si="182"/>
        <v>-4121495221684.8447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-4121495221684.8447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-17172896757.020185</v>
      </c>
      <c r="L4221" s="444">
        <f t="shared" ca="1" si="182"/>
        <v>-4138668118441.8647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-4138668118441.8647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-17244450493.507771</v>
      </c>
      <c r="L4222" s="444">
        <f t="shared" ca="1" si="182"/>
        <v>-4155912568935.3726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-4155912568935.3726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-17316302370.564053</v>
      </c>
      <c r="L4223" s="444">
        <f t="shared" ca="1" si="182"/>
        <v>-4173228871305.9365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-4173228871305.9365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-17388453630.441402</v>
      </c>
      <c r="L4224" s="444">
        <f t="shared" ca="1" si="182"/>
        <v>-4190617324936.3779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-4190617324936.3779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-17460905520.568237</v>
      </c>
      <c r="L4225" s="444">
        <f t="shared" ca="1" si="182"/>
        <v>-4208078230456.9463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-4208078230456.9463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-17533659293.57061</v>
      </c>
      <c r="L4226" s="444">
        <f t="shared" ca="1" si="182"/>
        <v>-4225611889750.5171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-4225611889750.5171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-17606716207.293823</v>
      </c>
      <c r="L4227" s="444">
        <f t="shared" ca="1" si="182"/>
        <v>-4243218605957.811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-4243218605957.811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-17680077524.824211</v>
      </c>
      <c r="L4228" s="444">
        <f t="shared" ca="1" si="182"/>
        <v>-4260898683482.6353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-4260898683482.6353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-17753744514.510983</v>
      </c>
      <c r="L4229" s="444">
        <f t="shared" ca="1" si="182"/>
        <v>-4278652427997.146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-4278652427997.146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-17827718449.98811</v>
      </c>
      <c r="L4230" s="444">
        <f t="shared" ca="1" si="182"/>
        <v>-4296480146447.1343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-4296480146447.1343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-17902000610.196396</v>
      </c>
      <c r="L4231" s="444">
        <f t="shared" ca="1" si="182"/>
        <v>-4314382147057.3306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-4314382147057.3306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-17976592279.40554</v>
      </c>
      <c r="L4232" s="444">
        <f t="shared" ca="1" si="182"/>
        <v>-4332358739336.7363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-4332358739336.7363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-18051494747.236401</v>
      </c>
      <c r="L4233" s="444">
        <f t="shared" ca="1" si="182"/>
        <v>-4350410234083.9727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-4350410234083.9727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-18126709308.683216</v>
      </c>
      <c r="L4234" s="444">
        <f t="shared" ca="1" si="182"/>
        <v>-4368536943392.6558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-4368536943392.6558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-18202237264.136066</v>
      </c>
      <c r="L4235" s="444">
        <f t="shared" ca="1" si="182"/>
        <v>-4386739180656.792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-4386739180656.792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-18278079919.403297</v>
      </c>
      <c r="L4236" s="444">
        <f t="shared" ca="1" si="182"/>
        <v>-4405017260576.1953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-4405017260576.1953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-18354238585.734146</v>
      </c>
      <c r="L4237" s="444">
        <f t="shared" ca="1" si="182"/>
        <v>-4423371499161.9297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-4423371499161.9297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-18430714579.841373</v>
      </c>
      <c r="L4238" s="444">
        <f t="shared" ca="1" si="182"/>
        <v>-4441802213741.7715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-4441802213741.7715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-18507509223.924049</v>
      </c>
      <c r="L4239" s="444">
        <f t="shared" ca="1" si="182"/>
        <v>-4460309722965.6953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-4460309722965.6953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-18584623845.690395</v>
      </c>
      <c r="L4240" s="444">
        <f t="shared" ca="1" si="182"/>
        <v>-4478894346811.3857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-4478894346811.3857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-18662059778.380775</v>
      </c>
      <c r="L4241" s="444">
        <f t="shared" ca="1" si="182"/>
        <v>-4497556406589.7666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-4497556406589.7666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-18739818360.790695</v>
      </c>
      <c r="L4242" s="444">
        <f t="shared" ca="1" si="182"/>
        <v>-4516296224950.5576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-4516296224950.5576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-18817900937.293991</v>
      </c>
      <c r="L4243" s="444">
        <f t="shared" ca="1" si="182"/>
        <v>-4535114125887.8516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-4535114125887.8516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-18896308857.866047</v>
      </c>
      <c r="L4244" s="444">
        <f t="shared" ca="1" si="182"/>
        <v>-4554010434745.7178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-4554010434745.7178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-18975043478.107159</v>
      </c>
      <c r="L4245" s="444">
        <f t="shared" ca="1" si="182"/>
        <v>-4572985478223.8252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-4572985478223.8252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-19054106159.265938</v>
      </c>
      <c r="L4246" s="444">
        <f t="shared" ca="1" si="182"/>
        <v>-4592039584383.0908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-4592039584383.0908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-19133498268.262878</v>
      </c>
      <c r="L4247" s="444">
        <f t="shared" ca="1" si="182"/>
        <v>-4611173082651.3535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-4611173082651.3535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-19213221177.713974</v>
      </c>
      <c r="L4248" s="444">
        <f t="shared" ca="1" si="182"/>
        <v>-4630386303829.0674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-4630386303829.0674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-19293276265.954449</v>
      </c>
      <c r="L4249" s="444">
        <f t="shared" ca="1" si="182"/>
        <v>-4649679580095.0215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-4649679580095.0215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-19373664917.062588</v>
      </c>
      <c r="L4250" s="444">
        <f t="shared" ca="1" si="182"/>
        <v>-4669053245012.084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-4669053245012.084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-19454388520.883682</v>
      </c>
      <c r="L4251" s="444">
        <f t="shared" ca="1" si="182"/>
        <v>-4688507633532.9678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-4688507633532.9678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-19535448473.054031</v>
      </c>
      <c r="L4252" s="444">
        <f t="shared" ca="1" si="182"/>
        <v>-4708043082006.0215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-4708043082006.0215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-19616846175.025089</v>
      </c>
      <c r="L4253" s="444">
        <f t="shared" ca="1" si="182"/>
        <v>-4727659928181.0469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-4727659928181.0469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-19698583034.087696</v>
      </c>
      <c r="L4254" s="444">
        <f t="shared" ca="1" si="182"/>
        <v>-4747358511215.1348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-4747358511215.1348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-19780660463.396393</v>
      </c>
      <c r="L4255" s="444">
        <f t="shared" ca="1" si="182"/>
        <v>-4767139171678.5313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-4767139171678.5313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-19863079881.993881</v>
      </c>
      <c r="L4256" s="444">
        <f t="shared" ca="1" si="182"/>
        <v>-4787002251560.5254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-4787002251560.5254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-19945842714.835522</v>
      </c>
      <c r="L4257" s="444">
        <f t="shared" ca="1" si="182"/>
        <v>-4806948094275.3613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-4806948094275.3613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-20028950392.814007</v>
      </c>
      <c r="L4258" s="444">
        <f t="shared" ca="1" si="182"/>
        <v>-4826977044668.1758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-4826977044668.1758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-20112404352.784065</v>
      </c>
      <c r="L4259" s="444">
        <f t="shared" ca="1" si="182"/>
        <v>-4847089449020.96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-4847089449020.96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-20196206037.587334</v>
      </c>
      <c r="L4260" s="444">
        <f t="shared" ca="1" si="182"/>
        <v>-4867285655058.5469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-4867285655058.5469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-20280356896.077278</v>
      </c>
      <c r="L4261" s="444">
        <f t="shared" ca="1" si="182"/>
        <v>-4887566011954.624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-4887566011954.624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-20364858383.144268</v>
      </c>
      <c r="L4262" s="444">
        <f t="shared" ca="1" si="182"/>
        <v>-4907930870337.7686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-4907930870337.7686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-20449711959.740704</v>
      </c>
      <c r="L4263" s="444">
        <f t="shared" ca="1" si="182"/>
        <v>-4928380582297.5088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-4928380582297.5088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-20534919092.906288</v>
      </c>
      <c r="L4264" s="444">
        <f t="shared" ca="1" si="182"/>
        <v>-4948915501390.415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-4948915501390.415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-20620481255.793396</v>
      </c>
      <c r="L4265" s="444">
        <f t="shared" ca="1" si="182"/>
        <v>-4969535982646.208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-4969535982646.208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-20706399927.692532</v>
      </c>
      <c r="L4266" s="444">
        <f t="shared" ca="1" si="182"/>
        <v>-4990242382573.9004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-4990242382573.9004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-20792676594.057919</v>
      </c>
      <c r="L4267" s="444">
        <f t="shared" ca="1" si="182"/>
        <v>-5011035059167.958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-5011035059167.958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-20879312746.533157</v>
      </c>
      <c r="L4268" s="444">
        <f t="shared" ca="1" si="182"/>
        <v>-5031914371914.4912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-5031914371914.4912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-20966309882.977047</v>
      </c>
      <c r="L4269" s="444">
        <f t="shared" ca="1" si="182"/>
        <v>-5052880681797.4678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-5052880681797.4678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-21053669507.489449</v>
      </c>
      <c r="L4270" s="444">
        <f t="shared" ca="1" si="182"/>
        <v>-5073934351304.957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-5073934351304.957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-21141393130.437321</v>
      </c>
      <c r="L4271" s="444">
        <f t="shared" ca="1" si="182"/>
        <v>-5095075744435.3945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-5095075744435.3945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-21229482268.480812</v>
      </c>
      <c r="L4272" s="444">
        <f t="shared" ca="1" si="182"/>
        <v>-5116305226703.875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-5116305226703.875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-21317938444.59948</v>
      </c>
      <c r="L4273" s="444">
        <f t="shared" ca="1" si="182"/>
        <v>-5137623165148.4746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-5137623165148.4746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-21406763188.118645</v>
      </c>
      <c r="L4274" s="444">
        <f t="shared" ca="1" si="182"/>
        <v>-5159029928336.5928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-5159029928336.5928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-21495958034.735802</v>
      </c>
      <c r="L4275" s="444">
        <f t="shared" ca="1" si="182"/>
        <v>-5180525886371.3281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-5180525886371.3281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-21585524526.547199</v>
      </c>
      <c r="L4276" s="444">
        <f t="shared" ca="1" si="182"/>
        <v>-5202111410897.875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-5202111410897.875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-21675464212.074478</v>
      </c>
      <c r="L4277" s="444">
        <f t="shared" ca="1" si="182"/>
        <v>-5223786875109.9492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-5223786875109.9492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-21765778646.291454</v>
      </c>
      <c r="L4278" s="444">
        <f t="shared" ca="1" si="182"/>
        <v>-5245552653756.2402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-5245552653756.2402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-21856469390.651001</v>
      </c>
      <c r="L4279" s="444">
        <f t="shared" ca="1" si="182"/>
        <v>-5267409123146.8916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-5267409123146.8916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-21947538013.112049</v>
      </c>
      <c r="L4280" s="444">
        <f t="shared" ca="1" si="182"/>
        <v>-5289356661160.0039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-5289356661160.0039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-22038986088.166683</v>
      </c>
      <c r="L4281" s="444">
        <f t="shared" ca="1" si="182"/>
        <v>-5311395647248.1709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-5311395647248.1709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-22130815196.867378</v>
      </c>
      <c r="L4282" s="444">
        <f t="shared" ca="1" si="182"/>
        <v>-5333526462445.0381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-5333526462445.0381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-22223026926.854324</v>
      </c>
      <c r="L4283" s="444">
        <f t="shared" ca="1" si="182"/>
        <v>-5355749489371.8926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-5355749489371.8926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-22315622872.382885</v>
      </c>
      <c r="L4284" s="444">
        <f t="shared" ca="1" si="182"/>
        <v>-5378065112244.2754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-5378065112244.2754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-22408604634.351147</v>
      </c>
      <c r="L4285" s="444">
        <f t="shared" ca="1" si="182"/>
        <v>-5400473716878.627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-5400473716878.627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-22501973820.327614</v>
      </c>
      <c r="L4286" s="444">
        <f t="shared" ca="1" si="182"/>
        <v>-5422975690698.9541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-5422975690698.9541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-22595732044.578976</v>
      </c>
      <c r="L4287" s="444">
        <f t="shared" ca="1" si="182"/>
        <v>-5445571422743.5332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-5445571422743.5332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-22689880928.098053</v>
      </c>
      <c r="L4288" s="444">
        <f t="shared" ca="1" si="182"/>
        <v>-5468261303671.6309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-5468261303671.6309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-22784422098.631794</v>
      </c>
      <c r="L4289" s="444">
        <f t="shared" ca="1" si="182"/>
        <v>-5491045725770.2627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-5491045725770.2627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-22879357190.709427</v>
      </c>
      <c r="L4290" s="444">
        <f t="shared" ca="1" si="182"/>
        <v>-5513925082960.9717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-5513925082960.9717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-22974687845.670715</v>
      </c>
      <c r="L4291" s="444">
        <f t="shared" ca="1" si="182"/>
        <v>-5536899770806.6426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-5536899770806.6426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-23070415711.694344</v>
      </c>
      <c r="L4292" s="444">
        <f t="shared" ca="1" si="182"/>
        <v>-5559970186518.3369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-5559970186518.3369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-23166542443.826405</v>
      </c>
      <c r="L4293" s="444">
        <f t="shared" ca="1" si="182"/>
        <v>-5583136728962.1631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-5583136728962.1631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-23263069704.009014</v>
      </c>
      <c r="L4294" s="444">
        <f t="shared" ca="1" si="182"/>
        <v>-5606399798666.1719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-5606399798666.1719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-23359999161.109051</v>
      </c>
      <c r="L4295" s="444">
        <f t="shared" ca="1" si="182"/>
        <v>-5629759797827.2813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-5629759797827.2813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-23457332490.947006</v>
      </c>
      <c r="L4296" s="444">
        <f t="shared" ca="1" si="182"/>
        <v>-5653217130318.2285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-5653217130318.2285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-23555071376.325951</v>
      </c>
      <c r="L4297" s="444">
        <f t="shared" ca="1" si="182"/>
        <v>-5676772201694.5547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-5676772201694.5547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-23653217507.060646</v>
      </c>
      <c r="L4298" s="444">
        <f t="shared" ca="1" si="182"/>
        <v>-5700425419201.6152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-5700425419201.6152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-23751772580.006729</v>
      </c>
      <c r="L4299" s="444">
        <f t="shared" ca="1" si="182"/>
        <v>-5724177191781.6221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-5724177191781.6221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-23850738299.090092</v>
      </c>
      <c r="L4300" s="444">
        <f t="shared" ca="1" si="182"/>
        <v>-5748027930080.7119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-5748027930080.7119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-23950116375.3363</v>
      </c>
      <c r="L4301" s="444">
        <f t="shared" ca="1" si="182"/>
        <v>-5771978046456.0479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-5771978046456.0479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-24049908526.9002</v>
      </c>
      <c r="L4302" s="444">
        <f t="shared" ca="1" si="182"/>
        <v>-5796027954982.9482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-5796027954982.9482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-24150116479.095619</v>
      </c>
      <c r="L4303" s="444">
        <f t="shared" ca="1" si="182"/>
        <v>-5820178071462.0439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-5820178071462.0439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-24250741964.425182</v>
      </c>
      <c r="L4304" s="444">
        <f t="shared" ca="1" si="182"/>
        <v>-5844428813426.4688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-5844428813426.4688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-24351786722.610287</v>
      </c>
      <c r="L4305" s="444">
        <f t="shared" ca="1" si="182"/>
        <v>-5868780600149.0791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-5868780600149.0791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-24453252500.621162</v>
      </c>
      <c r="L4306" s="444">
        <f t="shared" ca="1" si="182"/>
        <v>-5893233852649.7002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-5893233852649.7002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-24555141052.707085</v>
      </c>
      <c r="L4307" s="444">
        <f t="shared" ca="1" si="182"/>
        <v>-5917788993702.4072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-5917788993702.4072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-24657454140.426697</v>
      </c>
      <c r="L4308" s="444">
        <f t="shared" ca="1" si="182"/>
        <v>-5942446447842.834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-5942446447842.834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-24760193532.678474</v>
      </c>
      <c r="L4309" s="444">
        <f t="shared" ca="1" si="182"/>
        <v>-5967206641375.5127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-5967206641375.5127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-24863361005.731304</v>
      </c>
      <c r="L4310" s="444">
        <f t="shared" ca="1" si="182"/>
        <v>-5992070002381.2441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-5992070002381.2441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-24966958343.255184</v>
      </c>
      <c r="L4311" s="444">
        <f t="shared" ca="1" si="182"/>
        <v>-6017036960724.499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-6017036960724.499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-25070987336.352077</v>
      </c>
      <c r="L4312" s="444">
        <f t="shared" ca="1" si="182"/>
        <v>-6042107948060.8516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-6042107948060.8516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-25175449783.58688</v>
      </c>
      <c r="L4313" s="444">
        <f t="shared" ca="1" si="182"/>
        <v>-6067283397844.4385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-6067283397844.4385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-25280347491.018494</v>
      </c>
      <c r="L4314" s="444">
        <f t="shared" ca="1" si="182"/>
        <v>-6092563745335.457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-6092563745335.457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-25385682272.231071</v>
      </c>
      <c r="L4315" s="444">
        <f t="shared" ca="1" si="182"/>
        <v>-6117949427607.6885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-6117949427607.6885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-25491455948.365368</v>
      </c>
      <c r="L4316" s="444">
        <f t="shared" ca="1" si="182"/>
        <v>-6143440883556.0537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-6143440883556.0537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-25597670348.150223</v>
      </c>
      <c r="L4317" s="444">
        <f t="shared" ca="1" si="182"/>
        <v>-6169038553904.2041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-6169038553904.2041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-25704327307.934185</v>
      </c>
      <c r="L4318" s="444">
        <f t="shared" ca="1" si="182"/>
        <v>-6194742881212.1387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-6194742881212.1387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-25811428671.717243</v>
      </c>
      <c r="L4319" s="444">
        <f t="shared" ca="1" si="182"/>
        <v>-6220554309883.8555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-6220554309883.8555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-25918976291.182732</v>
      </c>
      <c r="L4320" s="444">
        <f t="shared" ca="1" si="182"/>
        <v>-6246473286175.0381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-6246473286175.0381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-26026972025.729324</v>
      </c>
      <c r="L4321" s="444">
        <f t="shared" ca="1" si="182"/>
        <v>-6272500258200.7676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-6272500258200.7676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-26135417742.503197</v>
      </c>
      <c r="L4322" s="444">
        <f t="shared" ca="1" si="182"/>
        <v>-6298635675943.2705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-6298635675943.2705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-26244315316.430294</v>
      </c>
      <c r="L4323" s="444">
        <f t="shared" ca="1" si="182"/>
        <v>-6324879991259.7012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-6324879991259.7012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-26353666630.248756</v>
      </c>
      <c r="L4324" s="444">
        <f t="shared" ca="1" si="182"/>
        <v>-6351233657889.9502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-6351233657889.9502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-26463473574.541458</v>
      </c>
      <c r="L4325" s="444">
        <f t="shared" ca="1" si="182"/>
        <v>-6377697131464.4912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-6377697131464.4912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-26573738047.768715</v>
      </c>
      <c r="L4326" s="444">
        <f t="shared" ca="1" si="182"/>
        <v>-6404270869512.2598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-6404270869512.2598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-26684461956.301083</v>
      </c>
      <c r="L4327" s="444">
        <f t="shared" ca="1" si="182"/>
        <v>-6430955331468.5605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-6430955331468.5605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-26795647214.452335</v>
      </c>
      <c r="L4328" s="444">
        <f t="shared" ca="1" si="182"/>
        <v>-6457750978683.0127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-6457750978683.0127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-26907295744.512554</v>
      </c>
      <c r="L4329" s="444">
        <f t="shared" ca="1" si="182"/>
        <v>-6484658274427.5254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-6484658274427.5254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-27019409476.781357</v>
      </c>
      <c r="L4330" s="444">
        <f t="shared" ca="1" si="182"/>
        <v>-6511677683904.3066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-6511677683904.3066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-27131990349.601276</v>
      </c>
      <c r="L4331" s="444">
        <f t="shared" ca="1" si="182"/>
        <v>-6538809674253.9082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-6538809674253.9082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-27245040309.391285</v>
      </c>
      <c r="L4332" s="444">
        <f t="shared" ca="1" si="182"/>
        <v>-6566054714563.2998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-6566054714563.2998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-27358561310.680416</v>
      </c>
      <c r="L4333" s="444">
        <f t="shared" ca="1" si="182"/>
        <v>-6593413275873.9805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-6593413275873.9805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-27472555316.141586</v>
      </c>
      <c r="L4334" s="444">
        <f t="shared" ca="1" si="182"/>
        <v>-6620885831190.1221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-6620885831190.1221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-27587024296.625507</v>
      </c>
      <c r="L4335" s="444">
        <f t="shared" ca="1" si="182"/>
        <v>-6648472855486.748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-6648472855486.748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-27701970231.194782</v>
      </c>
      <c r="L4336" s="444">
        <f t="shared" ca="1" si="182"/>
        <v>-6676174825717.9424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-6676174825717.9424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-27817395107.158092</v>
      </c>
      <c r="L4337" s="444">
        <f t="shared" ca="1" si="182"/>
        <v>-6703992220825.1006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-6703992220825.1006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-27933300920.104584</v>
      </c>
      <c r="L4338" s="444">
        <f t="shared" ca="1" si="182"/>
        <v>-6731925521745.2051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-6731925521745.2051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-28049689673.938354</v>
      </c>
      <c r="L4339" s="444">
        <f t="shared" ca="1" si="182"/>
        <v>-6759975211419.1436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-6759975211419.1436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-28166563380.913097</v>
      </c>
      <c r="L4340" s="444">
        <f t="shared" ca="1" si="182"/>
        <v>-6788141774800.0566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-6788141774800.0566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-28283924061.666901</v>
      </c>
      <c r="L4341" s="444">
        <f t="shared" ca="1" si="182"/>
        <v>-6816425698861.7236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-6816425698861.7236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-28401773745.257183</v>
      </c>
      <c r="L4342" s="444">
        <f t="shared" ca="1" si="182"/>
        <v>-6844827472606.9805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-6844827472606.9805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-28520114469.195751</v>
      </c>
      <c r="L4343" s="444">
        <f t="shared" ref="L4343:L4597" ca="1" si="187">I4343-J4343+K4343</f>
        <v>-6873347587076.1758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-6873347587076.1758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-28638948279.48407</v>
      </c>
      <c r="L4344" s="444">
        <f t="shared" ca="1" si="187"/>
        <v>-6901986535355.6602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-6901986535355.6602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-28758277230.648586</v>
      </c>
      <c r="L4345" s="444">
        <f t="shared" ca="1" si="187"/>
        <v>-6930744812586.3086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-6930744812586.3086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-28878103385.776287</v>
      </c>
      <c r="L4346" s="444">
        <f t="shared" ca="1" si="187"/>
        <v>-6959622915972.085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-6959622915972.085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-28998428816.550354</v>
      </c>
      <c r="L4347" s="444">
        <f t="shared" ca="1" si="187"/>
        <v>-6988621344788.6357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-6988621344788.6357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-29119255603.28598</v>
      </c>
      <c r="L4348" s="444">
        <f t="shared" ca="1" si="187"/>
        <v>-7017740600391.9219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-7017740600391.9219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-29240585834.966343</v>
      </c>
      <c r="L4349" s="444">
        <f t="shared" ca="1" si="187"/>
        <v>-7046981186226.8887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-7046981186226.8887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-29362421609.278698</v>
      </c>
      <c r="L4350" s="444">
        <f t="shared" ca="1" si="187"/>
        <v>-7076343607836.167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-7076343607836.167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-29484765032.650696</v>
      </c>
      <c r="L4351" s="444">
        <f t="shared" ca="1" si="187"/>
        <v>-7105828372868.8174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-7105828372868.8174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-29607618220.286736</v>
      </c>
      <c r="L4352" s="444">
        <f t="shared" ca="1" si="187"/>
        <v>-7135435991089.1045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-7135435991089.1045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-29730983296.204605</v>
      </c>
      <c r="L4353" s="444">
        <f t="shared" ca="1" si="187"/>
        <v>-7165166974385.3096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-7165166974385.3096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-29854862393.272121</v>
      </c>
      <c r="L4354" s="444">
        <f t="shared" ca="1" si="187"/>
        <v>-7195021836778.582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-7195021836778.582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-29979257653.244095</v>
      </c>
      <c r="L4355" s="444">
        <f t="shared" ca="1" si="187"/>
        <v>-7225001094431.8262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-7225001094431.8262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-30104171226.799274</v>
      </c>
      <c r="L4356" s="444">
        <f t="shared" ca="1" si="187"/>
        <v>-7255105265658.625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-7255105265658.625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-30229605273.577602</v>
      </c>
      <c r="L4357" s="444">
        <f t="shared" ca="1" si="187"/>
        <v>-7285334870932.2021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-7285334870932.2021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-30355561962.21751</v>
      </c>
      <c r="L4358" s="444">
        <f t="shared" ca="1" si="187"/>
        <v>-7315690432894.4199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-7315690432894.4199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-30482043470.393417</v>
      </c>
      <c r="L4359" s="444">
        <f t="shared" ca="1" si="187"/>
        <v>-7346172476364.8135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-7346172476364.8135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-30609051984.853386</v>
      </c>
      <c r="L4360" s="444">
        <f t="shared" ca="1" si="187"/>
        <v>-7376781528349.667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-7376781528349.667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-30736589701.45694</v>
      </c>
      <c r="L4361" s="444">
        <f t="shared" ca="1" si="187"/>
        <v>-7407518118051.124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-7407518118051.124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-30864658825.21302</v>
      </c>
      <c r="L4362" s="444">
        <f t="shared" ca="1" si="187"/>
        <v>-7438382776876.3369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-7438382776876.3369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-30993261570.318069</v>
      </c>
      <c r="L4363" s="444">
        <f t="shared" ca="1" si="187"/>
        <v>-7469376038446.6553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-7469376038446.6553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-31122400160.194397</v>
      </c>
      <c r="L4364" s="444">
        <f t="shared" ca="1" si="187"/>
        <v>-7500498438606.8496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-7500498438606.8496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-31252076827.528538</v>
      </c>
      <c r="L4365" s="444">
        <f t="shared" ca="1" si="187"/>
        <v>-7531750515434.3779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-7531750515434.3779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-31382293814.309906</v>
      </c>
      <c r="L4366" s="444">
        <f t="shared" ca="1" si="187"/>
        <v>-7563132809248.6875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-7563132809248.6875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-31513053371.86953</v>
      </c>
      <c r="L4367" s="444">
        <f t="shared" ca="1" si="187"/>
        <v>-7594645862620.5566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-7594645862620.5566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-31644357760.91898</v>
      </c>
      <c r="L4368" s="444">
        <f t="shared" ca="1" si="187"/>
        <v>-7626290220381.4756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-7626290220381.4756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-31776209251.589481</v>
      </c>
      <c r="L4369" s="444">
        <f t="shared" ca="1" si="187"/>
        <v>-7658066429633.0654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-7658066429633.0654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-31908610123.471104</v>
      </c>
      <c r="L4370" s="444">
        <f t="shared" ca="1" si="187"/>
        <v>-7689975039756.5361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-7689975039756.5361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-32041562665.652233</v>
      </c>
      <c r="L4371" s="444">
        <f t="shared" ca="1" si="187"/>
        <v>-7722016602422.1885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-7722016602422.1885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-32175069176.759117</v>
      </c>
      <c r="L4372" s="444">
        <f t="shared" ca="1" si="187"/>
        <v>-7754191671598.9473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-7754191671598.9473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-32309131964.995613</v>
      </c>
      <c r="L4373" s="444">
        <f t="shared" ca="1" si="187"/>
        <v>-7786500803563.9434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-7786500803563.9434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-32443753348.183094</v>
      </c>
      <c r="L4374" s="444">
        <f t="shared" ca="1" si="187"/>
        <v>-7818944556912.126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-7818944556912.126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-32578935653.800529</v>
      </c>
      <c r="L4375" s="444">
        <f t="shared" ca="1" si="187"/>
        <v>-7851523492565.9268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-7851523492565.9268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-32714681219.024693</v>
      </c>
      <c r="L4376" s="444">
        <f t="shared" ca="1" si="187"/>
        <v>-7884238173784.9512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-7884238173784.9512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-32850992390.77063</v>
      </c>
      <c r="L4377" s="444">
        <f t="shared" ca="1" si="187"/>
        <v>-7917089166175.7217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-7917089166175.7217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-32987871525.732174</v>
      </c>
      <c r="L4378" s="444">
        <f t="shared" ca="1" si="187"/>
        <v>-7950077037701.4541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-7950077037701.4541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-33125320990.422722</v>
      </c>
      <c r="L4379" s="444">
        <f t="shared" ca="1" si="187"/>
        <v>-7983202358691.877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-7983202358691.877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-33263343161.216148</v>
      </c>
      <c r="L4380" s="444">
        <f t="shared" ca="1" si="187"/>
        <v>-8016465701853.0928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-8016465701853.0928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-33401940424.387886</v>
      </c>
      <c r="L4381" s="444">
        <f t="shared" ca="1" si="187"/>
        <v>-8049867642277.4805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-8049867642277.4805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-33541115176.15617</v>
      </c>
      <c r="L4382" s="444">
        <f t="shared" ca="1" si="187"/>
        <v>-8083408757453.6367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-8083408757453.6367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-33680869822.723484</v>
      </c>
      <c r="L4383" s="444">
        <f t="shared" ca="1" si="187"/>
        <v>-8117089627276.3604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-8117089627276.3604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-33821206780.318165</v>
      </c>
      <c r="L4384" s="444">
        <f t="shared" ca="1" si="187"/>
        <v>-8150910834056.6787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-8150910834056.6787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-33962128475.23616</v>
      </c>
      <c r="L4385" s="444">
        <f t="shared" ca="1" si="187"/>
        <v>-8184872962531.915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-8184872962531.915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-34103637343.882984</v>
      </c>
      <c r="L4386" s="444">
        <f t="shared" ca="1" si="187"/>
        <v>-8218976599875.7979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-8218976599875.7979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-34245735832.815823</v>
      </c>
      <c r="L4387" s="444">
        <f t="shared" ca="1" si="187"/>
        <v>-8253222335708.6133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-8253222335708.6133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-34388426398.785889</v>
      </c>
      <c r="L4388" s="444">
        <f t="shared" ca="1" si="187"/>
        <v>-8287610762107.3994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-8287610762107.3994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-34531711508.78083</v>
      </c>
      <c r="L4389" s="444">
        <f t="shared" ca="1" si="187"/>
        <v>-8322142473616.1807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-8322142473616.1807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-34675593640.067413</v>
      </c>
      <c r="L4390" s="444">
        <f t="shared" ca="1" si="187"/>
        <v>-8356818067256.248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-8356818067256.248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-34820075280.23436</v>
      </c>
      <c r="L4391" s="444">
        <f t="shared" ca="1" si="187"/>
        <v>-8391638142536.4824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-8391638142536.4824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-34965158927.235344</v>
      </c>
      <c r="L4392" s="444">
        <f t="shared" ca="1" si="187"/>
        <v>-8426603301463.7178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-8426603301463.7178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-35110847089.432159</v>
      </c>
      <c r="L4393" s="444">
        <f t="shared" ca="1" si="187"/>
        <v>-8461714148553.1504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-8461714148553.1504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-35257142285.63813</v>
      </c>
      <c r="L4394" s="444">
        <f t="shared" ca="1" si="187"/>
        <v>-8496971290838.7881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-8496971290838.7881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-35404047045.161621</v>
      </c>
      <c r="L4395" s="444">
        <f t="shared" ca="1" si="187"/>
        <v>-8532375337883.9492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-8532375337883.9492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-35551563907.849785</v>
      </c>
      <c r="L4396" s="444">
        <f t="shared" ca="1" si="187"/>
        <v>-8567926901791.7988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-8567926901791.7988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-35699695424.132492</v>
      </c>
      <c r="L4397" s="444">
        <f t="shared" ca="1" si="187"/>
        <v>-8603626597215.9316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-8603626597215.9316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-35848444155.066383</v>
      </c>
      <c r="L4398" s="444">
        <f t="shared" ca="1" si="187"/>
        <v>-8639475041370.998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-8639475041370.998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-35997812672.379158</v>
      </c>
      <c r="L4399" s="444">
        <f t="shared" ca="1" si="187"/>
        <v>-8675472854043.377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-8675472854043.377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-36147803558.514069</v>
      </c>
      <c r="L4400" s="444">
        <f t="shared" ca="1" si="187"/>
        <v>-8711620657601.8906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-8711620657601.8906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-36298419406.674545</v>
      </c>
      <c r="L4401" s="444">
        <f t="shared" ca="1" si="187"/>
        <v>-8747919077008.5654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-8747919077008.5654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-36449662820.869019</v>
      </c>
      <c r="L4402" s="444">
        <f t="shared" ca="1" si="187"/>
        <v>-8784368739829.4346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-8784368739829.4346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-36601536415.955978</v>
      </c>
      <c r="L4403" s="444">
        <f t="shared" ca="1" si="187"/>
        <v>-8820970276245.3906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-8820970276245.3906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-36754042817.689125</v>
      </c>
      <c r="L4404" s="444">
        <f t="shared" ca="1" si="187"/>
        <v>-8857724319063.0801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-8857724319063.0801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-36907184662.762833</v>
      </c>
      <c r="L4405" s="444">
        <f t="shared" ca="1" si="187"/>
        <v>-8894631503725.8438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-8894631503725.8438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-37060964598.857681</v>
      </c>
      <c r="L4406" s="444">
        <f t="shared" ca="1" si="187"/>
        <v>-8931692468324.7012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-8931692468324.7012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-37215385284.686256</v>
      </c>
      <c r="L4407" s="444">
        <f t="shared" ca="1" si="187"/>
        <v>-8968907853609.3867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-8968907853609.3867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-37370449390.039108</v>
      </c>
      <c r="L4408" s="444">
        <f t="shared" ca="1" si="187"/>
        <v>-9006278302999.4258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-9006278302999.4258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-37526159595.83094</v>
      </c>
      <c r="L4409" s="444">
        <f t="shared" ca="1" si="187"/>
        <v>-9043804462595.2559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-9043804462595.2559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-37682518594.146896</v>
      </c>
      <c r="L4410" s="444">
        <f t="shared" ca="1" si="187"/>
        <v>-9081486981189.4023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-9081486981189.4023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-37839529088.289177</v>
      </c>
      <c r="L4411" s="444">
        <f t="shared" ca="1" si="187"/>
        <v>-9119326510277.6914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-9119326510277.6914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-37997193792.823715</v>
      </c>
      <c r="L4412" s="444">
        <f t="shared" ca="1" si="187"/>
        <v>-9157323704070.5156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-9157323704070.5156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-38155515433.627151</v>
      </c>
      <c r="L4413" s="444">
        <f t="shared" ca="1" si="187"/>
        <v>-9195479219504.1426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-9195479219504.1426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-38314496747.933929</v>
      </c>
      <c r="L4414" s="444">
        <f t="shared" ca="1" si="187"/>
        <v>-9233793716252.0762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-9233793716252.0762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-38474140484.383652</v>
      </c>
      <c r="L4415" s="444">
        <f t="shared" ca="1" si="187"/>
        <v>-9272267856736.459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-9272267856736.459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-38634449403.068581</v>
      </c>
      <c r="L4416" s="444">
        <f t="shared" ca="1" si="187"/>
        <v>-9310902306139.5273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-9310902306139.5273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-38795426275.58136</v>
      </c>
      <c r="L4417" s="444">
        <f t="shared" ca="1" si="187"/>
        <v>-9349697732415.1094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-9349697732415.1094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-38957073885.062958</v>
      </c>
      <c r="L4418" s="444">
        <f t="shared" ca="1" si="187"/>
        <v>-9388654806300.1719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-9388654806300.1719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-39119395026.250717</v>
      </c>
      <c r="L4419" s="444">
        <f t="shared" ca="1" si="187"/>
        <v>-9427774201326.4219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-9427774201326.4219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-39282392505.526756</v>
      </c>
      <c r="L4420" s="444">
        <f t="shared" ca="1" si="187"/>
        <v>-9467056593831.9492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-9467056593831.9492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-39446069140.966454</v>
      </c>
      <c r="L4421" s="444">
        <f t="shared" ca="1" si="187"/>
        <v>-9506502662972.916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-9506502662972.916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-39610427762.387146</v>
      </c>
      <c r="L4422" s="444">
        <f t="shared" ca="1" si="187"/>
        <v>-9546113090735.3027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-9546113090735.3027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-39775471211.397095</v>
      </c>
      <c r="L4423" s="444">
        <f t="shared" ca="1" si="187"/>
        <v>-9585888561946.6992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-9585888561946.6992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-39941202341.44458</v>
      </c>
      <c r="L4424" s="444">
        <f t="shared" ca="1" si="187"/>
        <v>-9625829764288.1445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-9625829764288.1445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-40107624017.867271</v>
      </c>
      <c r="L4425" s="444">
        <f t="shared" ca="1" si="187"/>
        <v>-9665937388306.0117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-9665937388306.0117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-40274739117.941711</v>
      </c>
      <c r="L4426" s="444">
        <f t="shared" ca="1" si="187"/>
        <v>-9706212127423.9531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-9706212127423.9531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-40442550530.933136</v>
      </c>
      <c r="L4427" s="444">
        <f t="shared" ca="1" si="187"/>
        <v>-9746654677954.8867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-9746654677954.8867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-40611061158.145363</v>
      </c>
      <c r="L4428" s="444">
        <f t="shared" ca="1" si="187"/>
        <v>-9787265739113.0313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-9787265739113.0313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-40780273912.970963</v>
      </c>
      <c r="L4429" s="444">
        <f t="shared" ca="1" si="187"/>
        <v>-9828046013026.002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-9828046013026.002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-40950191720.941673</v>
      </c>
      <c r="L4430" s="444">
        <f t="shared" ca="1" si="187"/>
        <v>-9868996204746.9434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-9868996204746.9434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-41120817519.778931</v>
      </c>
      <c r="L4431" s="444">
        <f t="shared" ca="1" si="187"/>
        <v>-9910117022266.7227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-9910117022266.7227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-41292154259.444679</v>
      </c>
      <c r="L4432" s="444">
        <f t="shared" ca="1" si="187"/>
        <v>-9951409176526.168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-9951409176526.168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-41464204902.192368</v>
      </c>
      <c r="L4433" s="444">
        <f t="shared" ca="1" si="187"/>
        <v>-9992873381428.3594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-9992873381428.3594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-41636972422.618164</v>
      </c>
      <c r="L4434" s="444">
        <f t="shared" ca="1" si="187"/>
        <v>-10034510353850.977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-10034510353850.977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-41810459807.712402</v>
      </c>
      <c r="L4435" s="444">
        <f t="shared" ca="1" si="187"/>
        <v>-10076320813658.689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-10076320813658.689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-41984670056.911209</v>
      </c>
      <c r="L4436" s="444">
        <f t="shared" ca="1" si="187"/>
        <v>-10118305483715.602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-10118305483715.602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-42159606182.148338</v>
      </c>
      <c r="L4437" s="444">
        <f t="shared" ca="1" si="187"/>
        <v>-10160465089897.75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-10160465089897.75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-42335271207.907288</v>
      </c>
      <c r="L4438" s="444">
        <f t="shared" ca="1" si="187"/>
        <v>-10202800361105.658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-10202800361105.658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-42511668171.273575</v>
      </c>
      <c r="L4439" s="444">
        <f t="shared" ca="1" si="187"/>
        <v>-10245312029276.932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-10245312029276.932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-42688800121.987213</v>
      </c>
      <c r="L4440" s="444">
        <f t="shared" ca="1" si="187"/>
        <v>-10288000829398.918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-10288000829398.918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-42866670122.495491</v>
      </c>
      <c r="L4441" s="444">
        <f t="shared" ca="1" si="187"/>
        <v>-10330867499521.414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-10330867499521.414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-43045281248.00589</v>
      </c>
      <c r="L4442" s="444">
        <f t="shared" ca="1" si="187"/>
        <v>-10373912780769.42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-10373912780769.42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-43224636586.539246</v>
      </c>
      <c r="L4443" s="444">
        <f t="shared" ca="1" si="187"/>
        <v>-10417137417355.959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-10417137417355.959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-43404739238.983162</v>
      </c>
      <c r="L4444" s="444">
        <f t="shared" ca="1" si="187"/>
        <v>-10460542156594.941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-10460542156594.941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-43585592319.145592</v>
      </c>
      <c r="L4445" s="444">
        <f t="shared" ca="1" si="187"/>
        <v>-10504127748914.088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-10504127748914.088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-43767198953.808701</v>
      </c>
      <c r="L4446" s="444">
        <f t="shared" ca="1" si="187"/>
        <v>-10547894947867.896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-10547894947867.896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-43949562282.782898</v>
      </c>
      <c r="L4447" s="444">
        <f t="shared" ca="1" si="187"/>
        <v>-10591844510150.68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-10591844510150.68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-44132685458.961166</v>
      </c>
      <c r="L4448" s="444">
        <f t="shared" ca="1" si="187"/>
        <v>-10635977195609.641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-10635977195609.641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-44316571648.373505</v>
      </c>
      <c r="L4449" s="444">
        <f t="shared" ca="1" si="187"/>
        <v>-10680293767258.014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-10680293767258.014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-44501224030.241722</v>
      </c>
      <c r="L4450" s="444">
        <f t="shared" ca="1" si="187"/>
        <v>-10724794991288.256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-10724794991288.256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-44686645797.034401</v>
      </c>
      <c r="L4451" s="444">
        <f t="shared" ca="1" si="187"/>
        <v>-10769481637085.291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-10769481637085.291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-44872840154.522049</v>
      </c>
      <c r="L4452" s="444">
        <f t="shared" ca="1" si="187"/>
        <v>-10814354477239.813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-10814354477239.813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-45059810321.83255</v>
      </c>
      <c r="L4453" s="444">
        <f t="shared" ca="1" si="187"/>
        <v>-10859414287561.645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-10859414287561.645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-45247559531.506851</v>
      </c>
      <c r="L4454" s="444">
        <f t="shared" ca="1" si="187"/>
        <v>-10904661847093.152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-10904661847093.152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-45436091029.554802</v>
      </c>
      <c r="L4455" s="444">
        <f t="shared" ca="1" si="187"/>
        <v>-10950097938122.707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-10950097938122.707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-45625408075.511276</v>
      </c>
      <c r="L4456" s="444">
        <f t="shared" ca="1" si="187"/>
        <v>-10995723346198.219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-10995723346198.219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-45815513942.492577</v>
      </c>
      <c r="L4457" s="444">
        <f t="shared" ca="1" si="187"/>
        <v>-11041538860140.711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-11041538860140.711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-46006411917.25296</v>
      </c>
      <c r="L4458" s="444">
        <f t="shared" ca="1" si="187"/>
        <v>-11087545272057.965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-11087545272057.965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-46198105300.241516</v>
      </c>
      <c r="L4459" s="444">
        <f t="shared" ca="1" si="187"/>
        <v>-11133743377358.207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-11133743377358.207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-46390597405.659195</v>
      </c>
      <c r="L4460" s="444">
        <f t="shared" ca="1" si="187"/>
        <v>-11180133974763.867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-11180133974763.867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-46583891561.516113</v>
      </c>
      <c r="L4461" s="444">
        <f t="shared" ca="1" si="187"/>
        <v>-11226717866325.383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-11226717866325.383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-46777991109.689095</v>
      </c>
      <c r="L4462" s="444">
        <f t="shared" ca="1" si="187"/>
        <v>-11273495857435.072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-11273495857435.072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-46972899405.979469</v>
      </c>
      <c r="L4463" s="444">
        <f t="shared" ca="1" si="187"/>
        <v>-11320468756841.051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-11320468756841.051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-47168619820.171043</v>
      </c>
      <c r="L4464" s="444">
        <f t="shared" ca="1" si="187"/>
        <v>-11367637376661.223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-11367637376661.223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-47365155736.088425</v>
      </c>
      <c r="L4465" s="444">
        <f t="shared" ca="1" si="187"/>
        <v>-11415002532397.311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-11415002532397.311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-47562510551.655457</v>
      </c>
      <c r="L4466" s="444">
        <f t="shared" ca="1" si="187"/>
        <v>-11462565042948.967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-11462565042948.967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-47760687678.954025</v>
      </c>
      <c r="L4467" s="444">
        <f t="shared" ca="1" si="187"/>
        <v>-11510325730627.92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-11510325730627.92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-47959690544.282997</v>
      </c>
      <c r="L4468" s="444">
        <f t="shared" ca="1" si="187"/>
        <v>-11558285421172.203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-11558285421172.203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-48159522588.217514</v>
      </c>
      <c r="L4469" s="444">
        <f t="shared" ca="1" si="187"/>
        <v>-11606444943760.42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-11606444943760.42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-48360187265.668419</v>
      </c>
      <c r="L4470" s="444">
        <f t="shared" ca="1" si="187"/>
        <v>-11654805131026.088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-11654805131026.088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-48561688045.942032</v>
      </c>
      <c r="L4471" s="444">
        <f t="shared" ca="1" si="187"/>
        <v>-11703366819072.029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-11703366819072.029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-48764028412.800125</v>
      </c>
      <c r="L4472" s="444">
        <f t="shared" ca="1" si="187"/>
        <v>-11752130847484.83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-11752130847484.83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-48967211864.520126</v>
      </c>
      <c r="L4473" s="444">
        <f t="shared" ca="1" si="187"/>
        <v>-11801098059349.35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-11801098059349.35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-49171241913.95562</v>
      </c>
      <c r="L4474" s="444">
        <f t="shared" ca="1" si="187"/>
        <v>-11850269301263.305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-11850269301263.305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-49376122088.597099</v>
      </c>
      <c r="L4475" s="444">
        <f t="shared" ca="1" si="187"/>
        <v>-11899645423351.902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-11899645423351.902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-49581855930.632927</v>
      </c>
      <c r="L4476" s="444">
        <f t="shared" ca="1" si="187"/>
        <v>-11949227279282.535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-11949227279282.535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-49788446997.010559</v>
      </c>
      <c r="L4477" s="444">
        <f t="shared" ca="1" si="187"/>
        <v>-11999015726279.545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-11999015726279.545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-49995898859.4981</v>
      </c>
      <c r="L4478" s="444">
        <f t="shared" ca="1" si="187"/>
        <v>-12049011625139.043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-12049011625139.043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-50204215104.74601</v>
      </c>
      <c r="L4479" s="444">
        <f t="shared" ca="1" si="187"/>
        <v>-12099215840243.789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-12099215840243.789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-50413399334.349121</v>
      </c>
      <c r="L4480" s="444">
        <f t="shared" ca="1" si="187"/>
        <v>-12149629239578.139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-12149629239578.139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-50623455164.908913</v>
      </c>
      <c r="L4481" s="444">
        <f t="shared" ca="1" si="187"/>
        <v>-12200252694743.047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-12200252694743.047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-50834386228.096031</v>
      </c>
      <c r="L4482" s="444">
        <f t="shared" ca="1" si="187"/>
        <v>-12251087080971.143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-12251087080971.143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-51046196170.713097</v>
      </c>
      <c r="L4483" s="444">
        <f t="shared" ca="1" si="187"/>
        <v>-12302133277141.855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-12302133277141.855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-51258888654.757729</v>
      </c>
      <c r="L4484" s="444">
        <f t="shared" ca="1" si="187"/>
        <v>-12353392165796.613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-12353392165796.613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-51472467357.485886</v>
      </c>
      <c r="L4485" s="444">
        <f t="shared" ca="1" si="187"/>
        <v>-12404864633154.1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-12404864633154.1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-51686935971.475418</v>
      </c>
      <c r="L4486" s="444">
        <f t="shared" ca="1" si="187"/>
        <v>-12456551569125.574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-12456551569125.574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-51902298204.689896</v>
      </c>
      <c r="L4487" s="444">
        <f t="shared" ca="1" si="187"/>
        <v>-12508453867330.264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-12508453867330.264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-52118557780.542763</v>
      </c>
      <c r="L4488" s="444">
        <f t="shared" ca="1" si="187"/>
        <v>-12560572425110.807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-12560572425110.807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-52335718437.961693</v>
      </c>
      <c r="L4489" s="444">
        <f t="shared" ca="1" si="187"/>
        <v>-12612908143548.768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-12612908143548.768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-52553783931.453201</v>
      </c>
      <c r="L4490" s="444">
        <f t="shared" ca="1" si="187"/>
        <v>-12665461927480.221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-12665461927480.221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-52772758031.167587</v>
      </c>
      <c r="L4491" s="444">
        <f t="shared" ca="1" si="187"/>
        <v>-12718234685511.389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-12718234685511.389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-52992644522.964119</v>
      </c>
      <c r="L4492" s="444">
        <f t="shared" ca="1" si="187"/>
        <v>-12771227330034.354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-12771227330034.354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-53213447208.476471</v>
      </c>
      <c r="L4493" s="444">
        <f t="shared" ca="1" si="187"/>
        <v>-12824440777242.83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-12824440777242.83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-53435169905.178459</v>
      </c>
      <c r="L4494" s="444">
        <f t="shared" ca="1" si="187"/>
        <v>-12877875947148.008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-12877875947148.008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-53657816446.450035</v>
      </c>
      <c r="L4495" s="444">
        <f t="shared" ca="1" si="187"/>
        <v>-12931533763594.457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-12931533763594.457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-53881390681.64357</v>
      </c>
      <c r="L4496" s="444">
        <f t="shared" ca="1" si="187"/>
        <v>-12985415154276.102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-12985415154276.102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-54105896476.150421</v>
      </c>
      <c r="L4497" s="444">
        <f t="shared" ca="1" si="187"/>
        <v>-13039521050752.252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-13039521050752.252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-54331337711.467712</v>
      </c>
      <c r="L4498" s="444">
        <f t="shared" ca="1" si="187"/>
        <v>-13093852388463.719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-13093852388463.719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-54557718285.265495</v>
      </c>
      <c r="L4499" s="444">
        <f t="shared" ca="1" si="187"/>
        <v>-13148410106748.984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-13148410106748.984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-54785042111.454102</v>
      </c>
      <c r="L4500" s="444">
        <f t="shared" ca="1" si="187"/>
        <v>-13203195148860.438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-13203195148860.438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-55013313120.251823</v>
      </c>
      <c r="L4501" s="444">
        <f t="shared" ca="1" si="187"/>
        <v>-13258208461980.689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-13258208461980.689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-55242535258.252869</v>
      </c>
      <c r="L4502" s="444">
        <f t="shared" ca="1" si="187"/>
        <v>-13313450997238.941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-13313450997238.941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-55472712488.49559</v>
      </c>
      <c r="L4503" s="444">
        <f t="shared" ca="1" si="187"/>
        <v>-13368923709727.438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-13368923709727.438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-55703848790.530991</v>
      </c>
      <c r="L4504" s="444">
        <f t="shared" ca="1" si="187"/>
        <v>-13424627558517.969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-13424627558517.969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-55935948160.491539</v>
      </c>
      <c r="L4505" s="444">
        <f t="shared" ca="1" si="187"/>
        <v>-13480563506678.461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-13480563506678.461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-56169014611.160255</v>
      </c>
      <c r="L4506" s="444">
        <f t="shared" ca="1" si="187"/>
        <v>-13536732521289.621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-13536732521289.621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-56403052172.040085</v>
      </c>
      <c r="L4507" s="444">
        <f t="shared" ca="1" si="187"/>
        <v>-13593135573461.662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-13593135573461.662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-56638064889.423592</v>
      </c>
      <c r="L4508" s="444">
        <f t="shared" ca="1" si="187"/>
        <v>-13649773638351.086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-13649773638351.086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-56874056826.46286</v>
      </c>
      <c r="L4509" s="444">
        <f t="shared" ca="1" si="187"/>
        <v>-13706647695177.549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-13706647695177.549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-57111032063.239777</v>
      </c>
      <c r="L4510" s="444">
        <f t="shared" ca="1" si="187"/>
        <v>-13763758727240.789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-13763758727240.789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-57348994696.836617</v>
      </c>
      <c r="L4511" s="444">
        <f t="shared" ca="1" si="187"/>
        <v>-13821107721937.625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-13821107721937.625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-57587948841.406769</v>
      </c>
      <c r="L4512" s="444">
        <f t="shared" ca="1" si="187"/>
        <v>-13878695670779.031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-13878695670779.031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-57827898628.245964</v>
      </c>
      <c r="L4513" s="444">
        <f t="shared" ca="1" si="187"/>
        <v>-13936523569407.277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-13936523569407.277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-58068848205.863647</v>
      </c>
      <c r="L4514" s="444">
        <f t="shared" ca="1" si="187"/>
        <v>-13994592417613.141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-13994592417613.141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-58310801740.054756</v>
      </c>
      <c r="L4515" s="444">
        <f t="shared" ca="1" si="187"/>
        <v>-14052903219353.195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-14052903219353.195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-58553763413.971649</v>
      </c>
      <c r="L4516" s="444">
        <f t="shared" ca="1" si="187"/>
        <v>-14111456982767.166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-14111456982767.166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-58797737428.196518</v>
      </c>
      <c r="L4517" s="444">
        <f t="shared" ca="1" si="187"/>
        <v>-14170254720195.363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-14170254720195.363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-59042728000.814003</v>
      </c>
      <c r="L4518" s="444">
        <f t="shared" ca="1" si="187"/>
        <v>-14229297448196.178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-14229297448196.178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-59288739367.484077</v>
      </c>
      <c r="L4519" s="444">
        <f t="shared" ca="1" si="187"/>
        <v>-14288586187563.662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-14288586187563.662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-59535775781.515259</v>
      </c>
      <c r="L4520" s="444">
        <f t="shared" ca="1" si="187"/>
        <v>-14348121963345.178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-14348121963345.178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-59783841513.93824</v>
      </c>
      <c r="L4521" s="444">
        <f t="shared" ca="1" si="187"/>
        <v>-14407905804859.115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-14407905804859.115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-60032940853.579643</v>
      </c>
      <c r="L4522" s="444">
        <f t="shared" ca="1" si="187"/>
        <v>-14467938745712.695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-14467938745712.695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-60283078107.13623</v>
      </c>
      <c r="L4523" s="444">
        <f t="shared" ca="1" si="187"/>
        <v>-14528221823819.832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-14528221823819.832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-60534257599.249298</v>
      </c>
      <c r="L4524" s="444">
        <f t="shared" ca="1" si="187"/>
        <v>-14588756081419.082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-14588756081419.082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-60786483672.579506</v>
      </c>
      <c r="L4525" s="444">
        <f t="shared" ca="1" si="187"/>
        <v>-14649542565091.662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-14649542565091.662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-61039760687.881935</v>
      </c>
      <c r="L4526" s="444">
        <f t="shared" ca="1" si="187"/>
        <v>-14710582325779.545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-14710582325779.545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-61294093024.081436</v>
      </c>
      <c r="L4527" s="444">
        <f t="shared" ca="1" si="187"/>
        <v>-14771876418803.627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-14771876418803.627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-61549485078.348442</v>
      </c>
      <c r="L4528" s="444">
        <f t="shared" ca="1" si="187"/>
        <v>-14833425903881.975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-14833425903881.975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-61805941266.174889</v>
      </c>
      <c r="L4529" s="444">
        <f t="shared" ca="1" si="187"/>
        <v>-14895231845148.15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-14895231845148.15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-62063466021.450623</v>
      </c>
      <c r="L4530" s="444">
        <f t="shared" ca="1" si="187"/>
        <v>-14957295311169.602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-14957295311169.602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-62322063796.540016</v>
      </c>
      <c r="L4531" s="444">
        <f t="shared" ca="1" si="187"/>
        <v>-15019617374966.141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-15019617374966.141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-62581739062.358917</v>
      </c>
      <c r="L4532" s="444">
        <f t="shared" ca="1" si="187"/>
        <v>-15082199114028.5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-15082199114028.5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-62842496308.45208</v>
      </c>
      <c r="L4533" s="444">
        <f t="shared" ca="1" si="187"/>
        <v>-15145041610336.951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-15145041610336.951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-63104340043.070625</v>
      </c>
      <c r="L4534" s="444">
        <f t="shared" ca="1" si="187"/>
        <v>-15208145950380.021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-15208145950380.021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-63367274793.250092</v>
      </c>
      <c r="L4535" s="444">
        <f t="shared" ca="1" si="187"/>
        <v>-15271513225173.271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-15271513225173.271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-63631305104.888634</v>
      </c>
      <c r="L4536" s="444">
        <f t="shared" ca="1" si="187"/>
        <v>-15335144530278.16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-15335144530278.16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-63896435542.825668</v>
      </c>
      <c r="L4537" s="444">
        <f t="shared" ca="1" si="187"/>
        <v>-15399040965820.986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-15399040965820.986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-64162670690.920776</v>
      </c>
      <c r="L4538" s="444">
        <f t="shared" ca="1" si="187"/>
        <v>-15463203636511.906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-15463203636511.906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-64430015152.13295</v>
      </c>
      <c r="L4539" s="444">
        <f t="shared" ca="1" si="187"/>
        <v>-15527633651664.039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-15527633651664.039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-64698473548.600151</v>
      </c>
      <c r="L4540" s="444">
        <f t="shared" ca="1" si="187"/>
        <v>-15592332125212.639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-15592332125212.639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-64968050521.71933</v>
      </c>
      <c r="L4541" s="444">
        <f t="shared" ca="1" si="187"/>
        <v>-15657300175734.357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-15657300175734.357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-65238750732.226486</v>
      </c>
      <c r="L4542" s="444">
        <f t="shared" ca="1" si="187"/>
        <v>-15722538926466.584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-15722538926466.584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-65510578860.277435</v>
      </c>
      <c r="L4543" s="444">
        <f t="shared" ca="1" si="187"/>
        <v>-15788049505326.861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-15788049505326.861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-65783539605.528587</v>
      </c>
      <c r="L4544" s="444">
        <f t="shared" ca="1" si="187"/>
        <v>-15853833044932.391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-15853833044932.391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-66057637687.218285</v>
      </c>
      <c r="L4545" s="444">
        <f t="shared" ca="1" si="187"/>
        <v>-15919890682619.609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-15919890682619.609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-66332877844.248383</v>
      </c>
      <c r="L4546" s="444">
        <f t="shared" ca="1" si="187"/>
        <v>-15986223560463.857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-15986223560463.857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-66609264835.26606</v>
      </c>
      <c r="L4547" s="444">
        <f t="shared" ca="1" si="187"/>
        <v>-16052832825299.123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-16052832825299.123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-66886803438.746346</v>
      </c>
      <c r="L4548" s="444">
        <f t="shared" ca="1" si="187"/>
        <v>-16119719628737.869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-16119719628737.869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-67165498453.074455</v>
      </c>
      <c r="L4549" s="444">
        <f t="shared" ca="1" si="187"/>
        <v>-16186885127190.943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-16186885127190.943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-67445354696.628929</v>
      </c>
      <c r="L4550" s="444">
        <f t="shared" ca="1" si="187"/>
        <v>-16254330481887.572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-16254330481887.572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-67726377007.864883</v>
      </c>
      <c r="L4551" s="444">
        <f t="shared" ca="1" si="187"/>
        <v>-16322056858895.438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-16322056858895.438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-68008570245.397652</v>
      </c>
      <c r="L4552" s="444">
        <f t="shared" ca="1" si="187"/>
        <v>-16390065429140.836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-16390065429140.836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-68291939288.086815</v>
      </c>
      <c r="L4553" s="444">
        <f t="shared" ca="1" si="187"/>
        <v>-16458357368428.922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-16458357368428.922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-68576489035.120506</v>
      </c>
      <c r="L4554" s="444">
        <f t="shared" ca="1" si="187"/>
        <v>-16526933857464.043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-16526933857464.043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-68862224406.100174</v>
      </c>
      <c r="L4555" s="444">
        <f t="shared" ca="1" si="187"/>
        <v>-16595796081870.143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-16595796081870.143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-69149150341.125595</v>
      </c>
      <c r="L4556" s="444">
        <f t="shared" ca="1" si="187"/>
        <v>-16664945232211.268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-16664945232211.268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-69437271800.88028</v>
      </c>
      <c r="L4557" s="444">
        <f t="shared" ca="1" si="187"/>
        <v>-16734382504012.148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-16734382504012.148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-69726593766.717285</v>
      </c>
      <c r="L4558" s="444">
        <f t="shared" ca="1" si="187"/>
        <v>-16804109097778.865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-16804109097778.865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-70017121240.74527</v>
      </c>
      <c r="L4559" s="444">
        <f t="shared" ca="1" si="187"/>
        <v>-16874126219019.611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-16874126219019.611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-70308859245.915054</v>
      </c>
      <c r="L4560" s="444">
        <f t="shared" ca="1" si="187"/>
        <v>-16944435078265.527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-16944435078265.527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-70601812826.106369</v>
      </c>
      <c r="L4561" s="444">
        <f t="shared" ca="1" si="187"/>
        <v>-17015036891091.633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-17015036891091.633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-70895987046.215149</v>
      </c>
      <c r="L4562" s="444">
        <f t="shared" ca="1" si="187"/>
        <v>-17085932878137.848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-17085932878137.848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-71191386992.241028</v>
      </c>
      <c r="L4563" s="444">
        <f t="shared" ca="1" si="187"/>
        <v>-17157124265130.088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-17157124265130.088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-71488017771.375366</v>
      </c>
      <c r="L4564" s="444">
        <f t="shared" ca="1" si="187"/>
        <v>-17228612282901.463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-17228612282901.463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-71785884512.089432</v>
      </c>
      <c r="L4565" s="444">
        <f t="shared" ca="1" si="187"/>
        <v>-17300398167413.553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-17300398167413.553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-72084992364.223145</v>
      </c>
      <c r="L4566" s="444">
        <f t="shared" ca="1" si="187"/>
        <v>-17372483159777.775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-17372483159777.775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-72385346499.074066</v>
      </c>
      <c r="L4567" s="444">
        <f t="shared" ca="1" si="187"/>
        <v>-17444868506276.85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-17444868506276.85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-72686952109.486877</v>
      </c>
      <c r="L4568" s="444">
        <f t="shared" ca="1" si="187"/>
        <v>-17517555458386.336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-17517555458386.336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-72989814409.943054</v>
      </c>
      <c r="L4569" s="444">
        <f t="shared" ca="1" si="187"/>
        <v>-17590545272796.279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-17590545272796.279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-73293938636.651169</v>
      </c>
      <c r="L4570" s="444">
        <f t="shared" ca="1" si="187"/>
        <v>-17663839211432.93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-17663839211432.93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-73599330047.637207</v>
      </c>
      <c r="L4571" s="444">
        <f t="shared" ca="1" si="187"/>
        <v>-17737438541480.566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-17737438541480.566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-73905993922.835693</v>
      </c>
      <c r="L4572" s="444">
        <f t="shared" ca="1" si="187"/>
        <v>-17811344535403.402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-17811344535403.402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-74213935564.180847</v>
      </c>
      <c r="L4573" s="444">
        <f t="shared" ca="1" si="187"/>
        <v>-17885558470967.582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-17885558470967.582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-74523160295.698257</v>
      </c>
      <c r="L4574" s="444">
        <f t="shared" ca="1" si="187"/>
        <v>-17960081631263.281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-17960081631263.281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-74833673463.597</v>
      </c>
      <c r="L4575" s="444">
        <f t="shared" ca="1" si="187"/>
        <v>-18034915304726.879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-18034915304726.879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-75145480436.362</v>
      </c>
      <c r="L4576" s="444">
        <f t="shared" ca="1" si="187"/>
        <v>-18110060785163.242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-18110060785163.242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-75458586604.846848</v>
      </c>
      <c r="L4577" s="444">
        <f t="shared" ca="1" si="187"/>
        <v>-18185519371768.09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-18185519371768.09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-75772997382.367035</v>
      </c>
      <c r="L4578" s="444">
        <f t="shared" ca="1" si="187"/>
        <v>-18261292369150.457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-18261292369150.457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-76088718204.793564</v>
      </c>
      <c r="L4579" s="444">
        <f t="shared" ca="1" si="187"/>
        <v>-18337381087355.25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-18337381087355.25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-76405754530.646881</v>
      </c>
      <c r="L4580" s="444">
        <f t="shared" ca="1" si="187"/>
        <v>-18413786841885.898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-18413786841885.898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-76724111841.191238</v>
      </c>
      <c r="L4581" s="444">
        <f t="shared" ca="1" si="187"/>
        <v>-18490510953727.09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-18490510953727.09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-77043795640.529541</v>
      </c>
      <c r="L4582" s="444">
        <f t="shared" ca="1" si="187"/>
        <v>-18567554749367.621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-18567554749367.621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-77364811455.698425</v>
      </c>
      <c r="L4583" s="444">
        <f t="shared" ca="1" si="187"/>
        <v>-18644919560823.32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-18644919560823.32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-77687164836.76384</v>
      </c>
      <c r="L4584" s="444">
        <f t="shared" ca="1" si="187"/>
        <v>-18722606725660.086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-18722606725660.086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-78010861356.917023</v>
      </c>
      <c r="L4585" s="444">
        <f t="shared" ca="1" si="187"/>
        <v>-18800617587017.004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-18800617587017.004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-78335906612.570847</v>
      </c>
      <c r="L4586" s="444">
        <f t="shared" ca="1" si="187"/>
        <v>-18878953493629.574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-18878953493629.574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-78662306223.456558</v>
      </c>
      <c r="L4587" s="444">
        <f t="shared" ca="1" si="187"/>
        <v>-18957615799853.031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-18957615799853.031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-78990065832.720963</v>
      </c>
      <c r="L4588" s="444">
        <f t="shared" ca="1" si="187"/>
        <v>-19036605865685.754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-19036605865685.754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-79319191107.023972</v>
      </c>
      <c r="L4589" s="444">
        <f t="shared" ca="1" si="187"/>
        <v>-19115925056792.777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-19115925056792.777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-79649687736.636566</v>
      </c>
      <c r="L4590" s="444">
        <f t="shared" ca="1" si="187"/>
        <v>-19195574744529.414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-19195574744529.414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-79981561435.53923</v>
      </c>
      <c r="L4591" s="444">
        <f t="shared" ca="1" si="187"/>
        <v>-19275556305964.953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-19275556305964.953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-80314817941.52063</v>
      </c>
      <c r="L4592" s="444">
        <f t="shared" ca="1" si="187"/>
        <v>-19355871123906.473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-19355871123906.473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-80649463016.276962</v>
      </c>
      <c r="L4593" s="444">
        <f t="shared" ca="1" si="187"/>
        <v>-19436520586922.75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-19436520586922.75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-80985502445.511459</v>
      </c>
      <c r="L4594" s="444">
        <f t="shared" ca="1" si="187"/>
        <v>-19517506089368.262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-19517506089368.262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-81322942039.034424</v>
      </c>
      <c r="L4595" s="444">
        <f t="shared" ca="1" si="187"/>
        <v>-19598829031407.297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-19598829031407.297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-81661787630.863739</v>
      </c>
      <c r="L4596" s="444">
        <f t="shared" ca="1" si="187"/>
        <v>-19680490819038.16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-19680490819038.16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-82002045079.325668</v>
      </c>
      <c r="L4597" s="444">
        <f t="shared" ca="1" si="187"/>
        <v>-19762492864117.484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-19762492864117.484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-82343720267.156189</v>
      </c>
      <c r="L4598" s="444">
        <f t="shared" ref="L4598:L4852" ca="1" si="192">I4598-J4598+K4598</f>
        <v>-19844836584384.641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-19844836584384.641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-82686819101.602661</v>
      </c>
      <c r="L4599" s="444">
        <f t="shared" ca="1" si="192"/>
        <v>-19927523403486.242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-19927523403486.242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-83031347514.526001</v>
      </c>
      <c r="L4600" s="444">
        <f t="shared" ca="1" si="192"/>
        <v>-20010554751000.77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-20010554751000.77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-83377311462.503204</v>
      </c>
      <c r="L4601" s="444">
        <f t="shared" ca="1" si="192"/>
        <v>-20093932062463.273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-20093932062463.273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-83724716926.930298</v>
      </c>
      <c r="L4602" s="444">
        <f t="shared" ca="1" si="192"/>
        <v>-20177656779390.203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-20177656779390.203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-84073569914.125839</v>
      </c>
      <c r="L4603" s="444">
        <f t="shared" ca="1" si="192"/>
        <v>-20261730349304.328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-20261730349304.328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-84423876455.434692</v>
      </c>
      <c r="L4604" s="444">
        <f t="shared" ca="1" si="192"/>
        <v>-20346154225759.762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-20346154225759.762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-84775642607.332336</v>
      </c>
      <c r="L4605" s="444">
        <f t="shared" ca="1" si="192"/>
        <v>-20430929868367.094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-20430929868367.094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-85128874451.529556</v>
      </c>
      <c r="L4606" s="444">
        <f t="shared" ca="1" si="192"/>
        <v>-20516058742818.625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-20516058742818.625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-85483578095.077606</v>
      </c>
      <c r="L4607" s="444">
        <f t="shared" ca="1" si="192"/>
        <v>-20601542320913.703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-20601542320913.703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-85839759670.473755</v>
      </c>
      <c r="L4608" s="444">
        <f t="shared" ca="1" si="192"/>
        <v>-20687382080584.176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-20687382080584.176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-86197425335.767395</v>
      </c>
      <c r="L4609" s="444">
        <f t="shared" ca="1" si="192"/>
        <v>-20773579505919.941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-20773579505919.941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-86556581274.666428</v>
      </c>
      <c r="L4610" s="444">
        <f t="shared" ca="1" si="192"/>
        <v>-20860136087194.609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-20860136087194.609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-86917233696.644211</v>
      </c>
      <c r="L4611" s="444">
        <f t="shared" ca="1" si="192"/>
        <v>-20947053320891.254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-20947053320891.254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-87279388837.04689</v>
      </c>
      <c r="L4612" s="444">
        <f t="shared" ca="1" si="192"/>
        <v>-21034332709728.301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-21034332709728.301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-87643052957.201248</v>
      </c>
      <c r="L4613" s="444">
        <f t="shared" ca="1" si="192"/>
        <v>-21121975762685.504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-21121975762685.504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-88008232344.522934</v>
      </c>
      <c r="L4614" s="444">
        <f t="shared" ca="1" si="192"/>
        <v>-21209983995030.027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-21209983995030.027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-88374933312.625107</v>
      </c>
      <c r="L4615" s="444">
        <f t="shared" ca="1" si="192"/>
        <v>-21298358928342.652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-21298358928342.652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-88743162201.427719</v>
      </c>
      <c r="L4616" s="444">
        <f t="shared" ca="1" si="192"/>
        <v>-21387102090544.078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-21387102090544.078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-89112925377.266998</v>
      </c>
      <c r="L4617" s="444">
        <f t="shared" ca="1" si="192"/>
        <v>-21476215015921.344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-21476215015921.344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-89484229233.0056</v>
      </c>
      <c r="L4618" s="444">
        <f t="shared" ca="1" si="192"/>
        <v>-21565699245154.348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-21565699245154.348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-89857080188.143112</v>
      </c>
      <c r="L4619" s="444">
        <f t="shared" ca="1" si="192"/>
        <v>-21655556325342.492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-21655556325342.492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-90231484688.927048</v>
      </c>
      <c r="L4620" s="444">
        <f t="shared" ca="1" si="192"/>
        <v>-21745787810031.418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-21745787810031.418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-90607449208.464233</v>
      </c>
      <c r="L4621" s="444">
        <f t="shared" ca="1" si="192"/>
        <v>-21836395259239.883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-21836395259239.883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-90984980246.83284</v>
      </c>
      <c r="L4622" s="444">
        <f t="shared" ca="1" si="192"/>
        <v>-21927380239486.715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-21927380239486.715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-91364084331.194641</v>
      </c>
      <c r="L4623" s="444">
        <f t="shared" ca="1" si="192"/>
        <v>-22018744323817.91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-22018744323817.91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-91744768015.907959</v>
      </c>
      <c r="L4624" s="444">
        <f t="shared" ca="1" si="192"/>
        <v>-22110489091833.816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-22110489091833.816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-92127037882.6409</v>
      </c>
      <c r="L4625" s="444">
        <f t="shared" ca="1" si="192"/>
        <v>-22202616129716.457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-22202616129716.457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-92510900540.485229</v>
      </c>
      <c r="L4626" s="444">
        <f t="shared" ca="1" si="192"/>
        <v>-22295127030256.941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-22295127030256.941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-92896362626.070587</v>
      </c>
      <c r="L4627" s="444">
        <f t="shared" ca="1" si="192"/>
        <v>-22388023392883.012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-22388023392883.012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-93283430803.679214</v>
      </c>
      <c r="L4628" s="444">
        <f t="shared" ca="1" si="192"/>
        <v>-22481306823686.691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-22481306823686.691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-93672111765.361206</v>
      </c>
      <c r="L4629" s="444">
        <f t="shared" ca="1" si="192"/>
        <v>-22574978935452.051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-22574978935452.051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-94062412231.050217</v>
      </c>
      <c r="L4630" s="444">
        <f t="shared" ca="1" si="192"/>
        <v>-22669041347683.102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-22669041347683.102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-94454338948.679596</v>
      </c>
      <c r="L4631" s="444">
        <f t="shared" ca="1" si="192"/>
        <v>-22763495686631.781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-22763495686631.781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-94847898694.299088</v>
      </c>
      <c r="L4632" s="444">
        <f t="shared" ca="1" si="192"/>
        <v>-22858343585326.082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-22858343585326.082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-95243098272.192001</v>
      </c>
      <c r="L4633" s="444">
        <f t="shared" ca="1" si="192"/>
        <v>-22953586683598.273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-22953586683598.273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-95639944514.992798</v>
      </c>
      <c r="L4634" s="444">
        <f t="shared" ca="1" si="192"/>
        <v>-23049226628113.266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-23049226628113.266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-96038444283.805267</v>
      </c>
      <c r="L4635" s="444">
        <f t="shared" ca="1" si="192"/>
        <v>-23145265072397.07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-23145265072397.07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-96438604468.321121</v>
      </c>
      <c r="L4636" s="444">
        <f t="shared" ca="1" si="192"/>
        <v>-23241703676865.391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-23241703676865.391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-96840431986.939133</v>
      </c>
      <c r="L4637" s="444">
        <f t="shared" ca="1" si="192"/>
        <v>-23338544108852.328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-23338544108852.328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-97243933786.884705</v>
      </c>
      <c r="L4638" s="444">
        <f t="shared" ca="1" si="192"/>
        <v>-23435788042639.211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-23435788042639.211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-97649116844.330048</v>
      </c>
      <c r="L4639" s="444">
        <f t="shared" ca="1" si="192"/>
        <v>-23533437159483.539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-23533437159483.539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-98055988164.51474</v>
      </c>
      <c r="L4640" s="444">
        <f t="shared" ca="1" si="192"/>
        <v>-23631493147648.055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-23631493147648.055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-98464554781.866898</v>
      </c>
      <c r="L4641" s="444">
        <f t="shared" ca="1" si="192"/>
        <v>-23729957702429.922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-23729957702429.922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-98874823760.12468</v>
      </c>
      <c r="L4642" s="444">
        <f t="shared" ca="1" si="192"/>
        <v>-23828832526190.047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-23828832526190.047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-99286802192.458527</v>
      </c>
      <c r="L4643" s="444">
        <f t="shared" ca="1" si="192"/>
        <v>-23928119328382.504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-23928119328382.504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-99700497201.593765</v>
      </c>
      <c r="L4644" s="444">
        <f t="shared" ca="1" si="192"/>
        <v>-24027819825584.098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-24027819825584.098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-100115915939.93375</v>
      </c>
      <c r="L4645" s="444">
        <f t="shared" ca="1" si="192"/>
        <v>-24127935741524.031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-24127935741524.031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-100533065589.68346</v>
      </c>
      <c r="L4646" s="444">
        <f t="shared" ca="1" si="192"/>
        <v>-24228468807113.715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-24228468807113.715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-100951953362.97382</v>
      </c>
      <c r="L4647" s="444">
        <f t="shared" ca="1" si="192"/>
        <v>-24329420760476.688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-24329420760476.688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-101372586501.98619</v>
      </c>
      <c r="L4648" s="444">
        <f t="shared" ca="1" si="192"/>
        <v>-24430793346978.672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-24430793346978.672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-101794972279.0778</v>
      </c>
      <c r="L4649" s="444">
        <f t="shared" ca="1" si="192"/>
        <v>-24532588319257.75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-24532588319257.75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-102219117996.90729</v>
      </c>
      <c r="L4650" s="444">
        <f t="shared" ca="1" si="192"/>
        <v>-24634807437254.656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-24634807437254.656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-102645030988.56107</v>
      </c>
      <c r="L4651" s="444">
        <f t="shared" ca="1" si="192"/>
        <v>-24737452468243.219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-24737452468243.219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-103072718617.68008</v>
      </c>
      <c r="L4652" s="444">
        <f t="shared" ca="1" si="192"/>
        <v>-24840525186860.898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-24840525186860.898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-103502188278.58708</v>
      </c>
      <c r="L4653" s="444">
        <f t="shared" ca="1" si="192"/>
        <v>-24944027375139.484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-24944027375139.484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-103933447396.41452</v>
      </c>
      <c r="L4654" s="444">
        <f t="shared" ca="1" si="192"/>
        <v>-25047960822535.898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-25047960822535.898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-104366503427.23291</v>
      </c>
      <c r="L4655" s="444">
        <f t="shared" ca="1" si="192"/>
        <v>-25152327325963.133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-25152327325963.133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-104801363858.17972</v>
      </c>
      <c r="L4656" s="444">
        <f t="shared" ca="1" si="192"/>
        <v>-25257128689821.313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-25257128689821.313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-105238036207.58881</v>
      </c>
      <c r="L4657" s="444">
        <f t="shared" ca="1" si="192"/>
        <v>-25362366726028.902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-25362366726028.902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-105676528025.12042</v>
      </c>
      <c r="L4658" s="444">
        <f t="shared" ca="1" si="192"/>
        <v>-25468043254054.023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-25468043254054.023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-106116846891.89177</v>
      </c>
      <c r="L4659" s="444">
        <f t="shared" ca="1" si="192"/>
        <v>-25574160100945.914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-25574160100945.914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-106559000420.60797</v>
      </c>
      <c r="L4660" s="444">
        <f t="shared" ca="1" si="192"/>
        <v>-25680719101366.523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-25680719101366.523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-107002996255.69385</v>
      </c>
      <c r="L4661" s="444">
        <f t="shared" ca="1" si="192"/>
        <v>-25787722097622.219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-25787722097622.219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-107448842073.4259</v>
      </c>
      <c r="L4662" s="444">
        <f t="shared" ca="1" si="192"/>
        <v>-25895170939695.645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-25895170939695.645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-107896545582.06519</v>
      </c>
      <c r="L4663" s="444">
        <f t="shared" ca="1" si="192"/>
        <v>-26003067485277.711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-26003067485277.711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-108346114521.99046</v>
      </c>
      <c r="L4664" s="444">
        <f t="shared" ca="1" si="192"/>
        <v>-26111413599799.703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-26111413599799.703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-108797556665.83209</v>
      </c>
      <c r="L4665" s="444">
        <f t="shared" ca="1" si="192"/>
        <v>-26220211156465.535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-26220211156465.535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-109250879818.6064</v>
      </c>
      <c r="L4666" s="444">
        <f t="shared" ca="1" si="192"/>
        <v>-26329462036284.141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-26329462036284.141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-109706091817.85059</v>
      </c>
      <c r="L4667" s="444">
        <f t="shared" ca="1" si="192"/>
        <v>-26439168128101.992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-26439168128101.992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-110163200533.7583</v>
      </c>
      <c r="L4668" s="444">
        <f t="shared" ca="1" si="192"/>
        <v>-26549331328635.75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-26549331328635.75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-110622213869.31563</v>
      </c>
      <c r="L4669" s="444">
        <f t="shared" ca="1" si="192"/>
        <v>-26659953542505.066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-26659953542505.066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-111083139760.43777</v>
      </c>
      <c r="L4670" s="444">
        <f t="shared" ca="1" si="192"/>
        <v>-26771036682265.504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-26771036682265.504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-111545986176.10626</v>
      </c>
      <c r="L4671" s="444">
        <f t="shared" ca="1" si="192"/>
        <v>-26882582668441.609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-26882582668441.609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-112010761118.5067</v>
      </c>
      <c r="L4672" s="444">
        <f t="shared" ca="1" si="192"/>
        <v>-26994593429560.117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-26994593429560.117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-112477472623.16716</v>
      </c>
      <c r="L4673" s="444">
        <f t="shared" ca="1" si="192"/>
        <v>-27107070902183.285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-27107070902183.285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-112946128759.09702</v>
      </c>
      <c r="L4674" s="444">
        <f t="shared" ca="1" si="192"/>
        <v>-27220017030942.383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-27220017030942.383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-113416737628.92659</v>
      </c>
      <c r="L4675" s="444">
        <f t="shared" ca="1" si="192"/>
        <v>-27333433768571.309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-27333433768571.309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-113889307369.04712</v>
      </c>
      <c r="L4676" s="444">
        <f t="shared" ca="1" si="192"/>
        <v>-27447323075940.355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-27447323075940.355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-114363846149.75148</v>
      </c>
      <c r="L4677" s="444">
        <f t="shared" ca="1" si="192"/>
        <v>-27561686922090.105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-27561686922090.105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-114840362175.37544</v>
      </c>
      <c r="L4678" s="444">
        <f t="shared" ca="1" si="192"/>
        <v>-27676527284265.48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-27676527284265.48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-115318863684.4395</v>
      </c>
      <c r="L4679" s="444">
        <f t="shared" ca="1" si="192"/>
        <v>-27791846147949.922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-27791846147949.922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-115799358949.79134</v>
      </c>
      <c r="L4680" s="444">
        <f t="shared" ca="1" si="192"/>
        <v>-27907645506899.715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-27907645506899.715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-116281856278.74883</v>
      </c>
      <c r="L4681" s="444">
        <f t="shared" ca="1" si="192"/>
        <v>-28023927363178.465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-28023927363178.465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-116766364013.24361</v>
      </c>
      <c r="L4682" s="444">
        <f t="shared" ca="1" si="192"/>
        <v>-28140693727191.707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-28140693727191.707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-117252890529.96544</v>
      </c>
      <c r="L4683" s="444">
        <f t="shared" ca="1" si="192"/>
        <v>-28257946617721.672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-28257946617721.672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-117741444240.50696</v>
      </c>
      <c r="L4684" s="444">
        <f t="shared" ca="1" si="192"/>
        <v>-28375688061962.18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-28375688061962.18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-118232033591.50908</v>
      </c>
      <c r="L4685" s="444">
        <f t="shared" ca="1" si="192"/>
        <v>-28493920095553.688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-28493920095553.688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-118724667064.80702</v>
      </c>
      <c r="L4686" s="444">
        <f t="shared" ca="1" si="192"/>
        <v>-28612644762618.496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-28612644762618.496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-119219353177.57707</v>
      </c>
      <c r="L4687" s="444">
        <f t="shared" ca="1" si="192"/>
        <v>-28731864115796.074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-28731864115796.074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-119716100482.48364</v>
      </c>
      <c r="L4688" s="444">
        <f t="shared" ca="1" si="192"/>
        <v>-28851580216278.559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-28851580216278.559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-120214917567.82733</v>
      </c>
      <c r="L4689" s="444">
        <f t="shared" ca="1" si="192"/>
        <v>-28971795133846.387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-28971795133846.387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-120715813057.69328</v>
      </c>
      <c r="L4690" s="444">
        <f t="shared" ca="1" si="192"/>
        <v>-29092510946904.078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-29092510946904.078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-121218795612.10033</v>
      </c>
      <c r="L4691" s="444">
        <f t="shared" ca="1" si="192"/>
        <v>-29213729742516.18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-29213729742516.18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-121723873927.15073</v>
      </c>
      <c r="L4692" s="444">
        <f t="shared" ca="1" si="192"/>
        <v>-29335453616443.332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-29335453616443.332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-122231056735.18054</v>
      </c>
      <c r="L4693" s="444">
        <f t="shared" ca="1" si="192"/>
        <v>-29457684673178.512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-29457684673178.512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-122740352804.91048</v>
      </c>
      <c r="L4694" s="444">
        <f t="shared" ca="1" si="192"/>
        <v>-29580425025983.422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-29580425025983.422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-123251770941.5976</v>
      </c>
      <c r="L4695" s="444">
        <f t="shared" ca="1" si="192"/>
        <v>-29703676796925.02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-29703676796925.02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-123765319987.18758</v>
      </c>
      <c r="L4696" s="444">
        <f t="shared" ca="1" si="192"/>
        <v>-29827442116912.207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-29827442116912.207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-124281008820.46753</v>
      </c>
      <c r="L4697" s="444">
        <f t="shared" ca="1" si="192"/>
        <v>-29951723125732.676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-29951723125732.676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-124798846357.21948</v>
      </c>
      <c r="L4698" s="444">
        <f t="shared" ca="1" si="192"/>
        <v>-30076521972089.895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-30076521972089.895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-125318841550.37456</v>
      </c>
      <c r="L4699" s="444">
        <f t="shared" ca="1" si="192"/>
        <v>-30201840813640.27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-30201840813640.27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-125841003390.16779</v>
      </c>
      <c r="L4700" s="444">
        <f t="shared" ca="1" si="192"/>
        <v>-30327681817030.438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-30327681817030.438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-126365340904.29349</v>
      </c>
      <c r="L4701" s="444">
        <f t="shared" ca="1" si="192"/>
        <v>-30454047157934.73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-30454047157934.73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-126891863158.06137</v>
      </c>
      <c r="L4702" s="444">
        <f t="shared" ca="1" si="192"/>
        <v>-30580939021092.793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-30580939021092.793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-127420579254.5533</v>
      </c>
      <c r="L4703" s="444">
        <f t="shared" ca="1" si="192"/>
        <v>-30708359600347.348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-30708359600347.348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-127951498334.78061</v>
      </c>
      <c r="L4704" s="444">
        <f t="shared" ca="1" si="192"/>
        <v>-30836311098682.129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-30836311098682.129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-128484629577.84218</v>
      </c>
      <c r="L4705" s="444">
        <f t="shared" ca="1" si="192"/>
        <v>-30964795728259.973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-30964795728259.973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-129019982201.08322</v>
      </c>
      <c r="L4706" s="444">
        <f t="shared" ca="1" si="192"/>
        <v>-31093815710461.055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-31093815710461.055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-129557565460.25439</v>
      </c>
      <c r="L4707" s="444">
        <f t="shared" ca="1" si="192"/>
        <v>-31223373275921.309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-31223373275921.309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-130097388649.67212</v>
      </c>
      <c r="L4708" s="444">
        <f t="shared" ca="1" si="192"/>
        <v>-31353470664570.98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-31353470664570.98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-130639461102.37909</v>
      </c>
      <c r="L4709" s="444">
        <f t="shared" ca="1" si="192"/>
        <v>-31484110125673.359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-31484110125673.359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-131183792190.30566</v>
      </c>
      <c r="L4710" s="444">
        <f t="shared" ca="1" si="192"/>
        <v>-31615293917863.664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-31615293917863.664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-131730391324.43195</v>
      </c>
      <c r="L4711" s="444">
        <f t="shared" ca="1" si="192"/>
        <v>-31747024309188.098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-31747024309188.098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-132279267954.95041</v>
      </c>
      <c r="L4712" s="444">
        <f t="shared" ca="1" si="192"/>
        <v>-31879303577143.047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-31879303577143.047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-132830431571.42937</v>
      </c>
      <c r="L4713" s="444">
        <f t="shared" ca="1" si="192"/>
        <v>-32012134008714.477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-32012134008714.477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-133383891702.97699</v>
      </c>
      <c r="L4714" s="444">
        <f t="shared" ca="1" si="192"/>
        <v>-32145517900417.453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-32145517900417.453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-133939657918.40605</v>
      </c>
      <c r="L4715" s="444">
        <f t="shared" ca="1" si="192"/>
        <v>-32279457558335.859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-32279457558335.859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-134497739826.39943</v>
      </c>
      <c r="L4716" s="444">
        <f t="shared" ca="1" si="192"/>
        <v>-32413955298162.258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-32413955298162.258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-135058147075.67607</v>
      </c>
      <c r="L4717" s="444">
        <f t="shared" ca="1" si="192"/>
        <v>-32549013445237.934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-32549013445237.934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-135620889355.15805</v>
      </c>
      <c r="L4718" s="444">
        <f t="shared" ca="1" si="192"/>
        <v>-32684634334593.09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-32684634334593.09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-136185976394.13788</v>
      </c>
      <c r="L4719" s="444">
        <f t="shared" ca="1" si="192"/>
        <v>-32820820310987.227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-32820820310987.227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-136753417962.44678</v>
      </c>
      <c r="L4720" s="444">
        <f t="shared" ca="1" si="192"/>
        <v>-32957573728949.672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-32957573728949.672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-137323223870.62363</v>
      </c>
      <c r="L4721" s="444">
        <f t="shared" ca="1" si="192"/>
        <v>-33094896952820.297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-33094896952820.297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-137895403970.08456</v>
      </c>
      <c r="L4722" s="444">
        <f t="shared" ca="1" si="192"/>
        <v>-33232792356790.383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-33232792356790.383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-138469968153.29327</v>
      </c>
      <c r="L4723" s="444">
        <f t="shared" ca="1" si="192"/>
        <v>-33371262324943.676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-33371262324943.676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-139046926353.93198</v>
      </c>
      <c r="L4724" s="444">
        <f t="shared" ca="1" si="192"/>
        <v>-33510309251297.609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-33510309251297.609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-139626288547.07336</v>
      </c>
      <c r="L4725" s="444">
        <f t="shared" ca="1" si="192"/>
        <v>-33649935539844.684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-33649935539844.684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-140208064749.35284</v>
      </c>
      <c r="L4726" s="444">
        <f t="shared" ca="1" si="192"/>
        <v>-33790143604594.035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-33790143604594.035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-140792265019.14182</v>
      </c>
      <c r="L4727" s="444">
        <f t="shared" ca="1" si="192"/>
        <v>-33930935869613.176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-33930935869613.176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-141378899456.72159</v>
      </c>
      <c r="L4728" s="444">
        <f t="shared" ca="1" si="192"/>
        <v>-34072314769069.898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-34072314769069.898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-141967978204.45792</v>
      </c>
      <c r="L4729" s="444">
        <f t="shared" ca="1" si="192"/>
        <v>-34214282747274.355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-34214282747274.355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-142559511446.9765</v>
      </c>
      <c r="L4730" s="444">
        <f t="shared" ca="1" si="192"/>
        <v>-34356842258721.332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-34356842258721.332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-143153509411.3389</v>
      </c>
      <c r="L4731" s="444">
        <f t="shared" ca="1" si="192"/>
        <v>-34499995768132.672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-34499995768132.672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-143749982367.21948</v>
      </c>
      <c r="L4732" s="444">
        <f t="shared" ca="1" si="192"/>
        <v>-34643745750499.891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-34643745750499.891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-144348940627.08286</v>
      </c>
      <c r="L4733" s="444">
        <f t="shared" ca="1" si="192"/>
        <v>-34788094691126.973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-34788094691126.973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-144950394546.3624</v>
      </c>
      <c r="L4734" s="444">
        <f t="shared" ca="1" si="192"/>
        <v>-34933045085673.336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-34933045085673.336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-145554354523.63889</v>
      </c>
      <c r="L4735" s="444">
        <f t="shared" ca="1" si="192"/>
        <v>-35078599440196.977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-35078599440196.977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-146160831000.82074</v>
      </c>
      <c r="L4736" s="444">
        <f t="shared" ca="1" si="192"/>
        <v>-35224760271197.797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-35224760271197.797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-146769834463.32416</v>
      </c>
      <c r="L4737" s="444">
        <f t="shared" ca="1" si="192"/>
        <v>-35371530105661.117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-35371530105661.117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-147381375440.25464</v>
      </c>
      <c r="L4738" s="444">
        <f t="shared" ca="1" si="192"/>
        <v>-35518911481101.375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-35518911481101.375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-147995464504.58905</v>
      </c>
      <c r="L4739" s="444">
        <f t="shared" ca="1" si="192"/>
        <v>-35666906945605.961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-35666906945605.961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-148612112273.35815</v>
      </c>
      <c r="L4740" s="444">
        <f t="shared" ca="1" si="192"/>
        <v>-35815519057879.32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-35815519057879.32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-149231329407.83051</v>
      </c>
      <c r="L4741" s="444">
        <f t="shared" ca="1" si="192"/>
        <v>-35964750387287.148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-35964750387287.148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-149853126613.69644</v>
      </c>
      <c r="L4742" s="444">
        <f t="shared" ca="1" si="192"/>
        <v>-36114603513900.844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-36114603513900.844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-150477514641.25351</v>
      </c>
      <c r="L4743" s="444">
        <f t="shared" ca="1" si="192"/>
        <v>-36265081028542.094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-36265081028542.094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-151104504285.59204</v>
      </c>
      <c r="L4744" s="444">
        <f t="shared" ca="1" si="192"/>
        <v>-36416185532827.688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-36416185532827.688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-151734106386.78204</v>
      </c>
      <c r="L4745" s="444">
        <f t="shared" ca="1" si="192"/>
        <v>-36567919639214.469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-36567919639214.469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-152366331830.06027</v>
      </c>
      <c r="L4746" s="444">
        <f t="shared" ca="1" si="192"/>
        <v>-36720285971044.531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-36720285971044.531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-153001191546.01889</v>
      </c>
      <c r="L4747" s="444">
        <f t="shared" ca="1" si="192"/>
        <v>-36873287162590.547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-36873287162590.547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-153638696510.79395</v>
      </c>
      <c r="L4748" s="444">
        <f t="shared" ca="1" si="192"/>
        <v>-37026925859101.344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-37026925859101.344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-154278857746.25558</v>
      </c>
      <c r="L4749" s="444">
        <f t="shared" ca="1" si="192"/>
        <v>-37181204716847.602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-37181204716847.602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-154921686320.19833</v>
      </c>
      <c r="L4750" s="444">
        <f t="shared" ca="1" si="192"/>
        <v>-37336126403167.797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-37336126403167.797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-155567193346.53247</v>
      </c>
      <c r="L4751" s="444">
        <f t="shared" ca="1" si="192"/>
        <v>-37491693596514.328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-37491693596514.328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-156215389985.47638</v>
      </c>
      <c r="L4752" s="444">
        <f t="shared" ca="1" si="192"/>
        <v>-37647908986499.805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-37647908986499.805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-156866287443.74918</v>
      </c>
      <c r="L4753" s="444">
        <f t="shared" ca="1" si="192"/>
        <v>-37804775273943.555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-37804775273943.555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-157519896974.7648</v>
      </c>
      <c r="L4754" s="444">
        <f t="shared" ca="1" si="192"/>
        <v>-37962295170918.32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-37962295170918.32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-158176229878.82632</v>
      </c>
      <c r="L4755" s="444">
        <f t="shared" ca="1" si="192"/>
        <v>-38120471400797.148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-38120471400797.148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-158835297503.32144</v>
      </c>
      <c r="L4756" s="444">
        <f t="shared" ca="1" si="192"/>
        <v>-38279306698300.469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-38279306698300.469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-159497111242.91861</v>
      </c>
      <c r="L4757" s="444">
        <f t="shared" ca="1" si="192"/>
        <v>-38438803809543.391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-38438803809543.391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-160161682539.76413</v>
      </c>
      <c r="L4758" s="444">
        <f t="shared" ca="1" si="192"/>
        <v>-38598965492083.156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-38598965492083.156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-160829022883.67981</v>
      </c>
      <c r="L4759" s="444">
        <f t="shared" ca="1" si="192"/>
        <v>-38759794514966.836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-38759794514966.836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-161499143812.36182</v>
      </c>
      <c r="L4760" s="444">
        <f t="shared" ca="1" si="192"/>
        <v>-38921293658779.195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-38921293658779.195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-162172056911.57999</v>
      </c>
      <c r="L4761" s="444">
        <f t="shared" ca="1" si="192"/>
        <v>-39083465715690.773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-39083465715690.773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-162847773815.37823</v>
      </c>
      <c r="L4762" s="444">
        <f t="shared" ca="1" si="192"/>
        <v>-39246313489506.148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-39246313489506.148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-163526306206.2756</v>
      </c>
      <c r="L4763" s="444">
        <f t="shared" ca="1" si="192"/>
        <v>-39409839795712.422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-39409839795712.422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-164207665815.46841</v>
      </c>
      <c r="L4764" s="444">
        <f t="shared" ca="1" si="192"/>
        <v>-39574047461527.891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-39574047461527.891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-164891864423.03287</v>
      </c>
      <c r="L4765" s="444">
        <f t="shared" ca="1" si="192"/>
        <v>-39738939325950.922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-39738939325950.922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-165578913858.12885</v>
      </c>
      <c r="L4766" s="444">
        <f t="shared" ca="1" si="192"/>
        <v>-39904518239809.047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-39904518239809.047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-166268825999.20435</v>
      </c>
      <c r="L4767" s="444">
        <f t="shared" ca="1" si="192"/>
        <v>-40070787065808.25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-40070787065808.25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-166961612774.20105</v>
      </c>
      <c r="L4768" s="444">
        <f t="shared" ca="1" si="192"/>
        <v>-40237748678582.453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-40237748678582.453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-167657286160.76022</v>
      </c>
      <c r="L4769" s="444">
        <f t="shared" ca="1" si="192"/>
        <v>-40405405964743.211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-40405405964743.211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-168355858186.43005</v>
      </c>
      <c r="L4770" s="444">
        <f t="shared" ca="1" si="192"/>
        <v>-40573761822929.641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-40573761822929.641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-169057340928.8735</v>
      </c>
      <c r="L4771" s="444">
        <f t="shared" ca="1" si="192"/>
        <v>-40742819163858.516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-40742819163858.516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-169761746516.07715</v>
      </c>
      <c r="L4772" s="444">
        <f t="shared" ca="1" si="192"/>
        <v>-40912580910374.594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-40912580910374.594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-170469087126.56079</v>
      </c>
      <c r="L4773" s="444">
        <f t="shared" ca="1" si="192"/>
        <v>-41083049997501.156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-41083049997501.156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-171179374989.58813</v>
      </c>
      <c r="L4774" s="444">
        <f t="shared" ca="1" si="192"/>
        <v>-41254229372490.742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-41254229372490.742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-171892622385.37808</v>
      </c>
      <c r="L4775" s="444">
        <f t="shared" ca="1" si="192"/>
        <v>-41426121994876.117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-41426121994876.117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-172608841645.31714</v>
      </c>
      <c r="L4776" s="444">
        <f t="shared" ca="1" si="192"/>
        <v>-41598730836521.438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-41598730836521.438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-173328045152.17267</v>
      </c>
      <c r="L4777" s="444">
        <f t="shared" ca="1" si="192"/>
        <v>-41772058881673.609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-41772058881673.609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-174050245340.3067</v>
      </c>
      <c r="L4778" s="444">
        <f t="shared" ca="1" si="192"/>
        <v>-41946109127013.914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-41946109127013.914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-174775454695.8913</v>
      </c>
      <c r="L4779" s="444">
        <f t="shared" ca="1" si="192"/>
        <v>-42120884581709.805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-42120884581709.805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-175503685757.12418</v>
      </c>
      <c r="L4780" s="444">
        <f t="shared" ca="1" si="192"/>
        <v>-42296388267466.93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-42296388267466.93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-176234951114.44553</v>
      </c>
      <c r="L4781" s="444">
        <f t="shared" ca="1" si="192"/>
        <v>-42472623218581.375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-42472623218581.375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-176969263410.75574</v>
      </c>
      <c r="L4782" s="444">
        <f t="shared" ca="1" si="192"/>
        <v>-42649592481992.133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-42649592481992.133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-177706635341.63388</v>
      </c>
      <c r="L4783" s="444">
        <f t="shared" ca="1" si="192"/>
        <v>-42827299117333.766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-42827299117333.766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-178447079655.55734</v>
      </c>
      <c r="L4784" s="444">
        <f t="shared" ca="1" si="192"/>
        <v>-43005746196989.32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-43005746196989.32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-179190609154.12216</v>
      </c>
      <c r="L4785" s="444">
        <f t="shared" ca="1" si="192"/>
        <v>-43184936806143.445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-43184936806143.445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-179937236692.26434</v>
      </c>
      <c r="L4786" s="444">
        <f t="shared" ca="1" si="192"/>
        <v>-43364874042835.711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-43364874042835.711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-180686975178.48212</v>
      </c>
      <c r="L4787" s="444">
        <f t="shared" ca="1" si="192"/>
        <v>-43545561018014.195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-43545561018014.195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-181439837575.05914</v>
      </c>
      <c r="L4788" s="444">
        <f t="shared" ca="1" si="192"/>
        <v>-43727000855589.258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-43727000855589.258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-182195836898.28857</v>
      </c>
      <c r="L4789" s="444">
        <f t="shared" ca="1" si="192"/>
        <v>-43909196692487.547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-43909196692487.547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-182954986218.69812</v>
      </c>
      <c r="L4790" s="444">
        <f t="shared" ca="1" si="192"/>
        <v>-44092151678706.242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-44092151678706.242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-183717298661.276</v>
      </c>
      <c r="L4791" s="444">
        <f t="shared" ca="1" si="192"/>
        <v>-44275868977367.516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-44275868977367.516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-184482787405.69797</v>
      </c>
      <c r="L4792" s="444">
        <f t="shared" ca="1" si="192"/>
        <v>-44460351764773.211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-44460351764773.211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-185251465686.55505</v>
      </c>
      <c r="L4793" s="444">
        <f t="shared" ca="1" si="192"/>
        <v>-44645603230459.766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-44645603230459.766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-186023346793.58237</v>
      </c>
      <c r="L4794" s="444">
        <f t="shared" ca="1" si="192"/>
        <v>-44831626577253.352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-44831626577253.352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-186798444071.88898</v>
      </c>
      <c r="L4795" s="444">
        <f t="shared" ca="1" si="192"/>
        <v>-45018425021325.242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-45018425021325.242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-187576770922.18851</v>
      </c>
      <c r="L4796" s="444">
        <f t="shared" ca="1" si="192"/>
        <v>-45206001792247.43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-45206001792247.43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-188358340801.03094</v>
      </c>
      <c r="L4797" s="444">
        <f t="shared" ca="1" si="192"/>
        <v>-45394360133048.461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-45394360133048.461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-189143167221.03525</v>
      </c>
      <c r="L4798" s="444">
        <f t="shared" ca="1" si="192"/>
        <v>-45583503300269.5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-45583503300269.5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-189931263751.12292</v>
      </c>
      <c r="L4799" s="444">
        <f t="shared" ca="1" si="192"/>
        <v>-45773434564020.625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-45773434564020.625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-190722644016.75259</v>
      </c>
      <c r="L4800" s="444">
        <f t="shared" ca="1" si="192"/>
        <v>-45964157208037.375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-45964157208037.375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-191517321700.15573</v>
      </c>
      <c r="L4801" s="444">
        <f t="shared" ca="1" si="192"/>
        <v>-46155674529737.531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-46155674529737.531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-192315310540.57306</v>
      </c>
      <c r="L4802" s="444">
        <f t="shared" ca="1" si="192"/>
        <v>-46347989840278.102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-46347989840278.102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-193116624334.4921</v>
      </c>
      <c r="L4803" s="444">
        <f t="shared" ca="1" si="192"/>
        <v>-46541106464612.594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-46541106464612.594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-193921276935.8858</v>
      </c>
      <c r="L4804" s="444">
        <f t="shared" ca="1" si="192"/>
        <v>-46735027741548.477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-46735027741548.477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-194729282256.452</v>
      </c>
      <c r="L4805" s="444">
        <f t="shared" ca="1" si="192"/>
        <v>-46929757023804.93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-46929757023804.93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-195540654265.85388</v>
      </c>
      <c r="L4806" s="444">
        <f t="shared" ca="1" si="192"/>
        <v>-47125297678070.781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-47125297678070.781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-196355406991.96158</v>
      </c>
      <c r="L4807" s="444">
        <f t="shared" ca="1" si="192"/>
        <v>-47321653085062.742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-47321653085062.742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-197173554521.09476</v>
      </c>
      <c r="L4808" s="444">
        <f t="shared" ca="1" si="192"/>
        <v>-47518826639583.836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-47518826639583.836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-197995110998.26599</v>
      </c>
      <c r="L4809" s="444">
        <f t="shared" ca="1" si="192"/>
        <v>-47716821750582.102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-47716821750582.102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-198820090627.42542</v>
      </c>
      <c r="L4810" s="444">
        <f t="shared" ca="1" si="192"/>
        <v>-47915641841209.523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-47915641841209.523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-199648507671.70636</v>
      </c>
      <c r="L4811" s="444">
        <f t="shared" ca="1" si="192"/>
        <v>-48115290348881.227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-48115290348881.227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-200480376453.67178</v>
      </c>
      <c r="L4812" s="444">
        <f t="shared" ca="1" si="192"/>
        <v>-48315770725334.898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-48315770725334.898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-201315711355.56207</v>
      </c>
      <c r="L4813" s="444">
        <f t="shared" ca="1" si="192"/>
        <v>-48517086436690.461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-48517086436690.461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-202154526819.54358</v>
      </c>
      <c r="L4814" s="444">
        <f t="shared" ca="1" si="192"/>
        <v>-48719240963510.008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-48719240963510.008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-202996837347.95837</v>
      </c>
      <c r="L4815" s="444">
        <f t="shared" ca="1" si="192"/>
        <v>-48922237800857.969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-48922237800857.969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-203842657503.57486</v>
      </c>
      <c r="L4816" s="444">
        <f t="shared" ca="1" si="192"/>
        <v>-49126080458361.547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-49126080458361.547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-204692001909.83978</v>
      </c>
      <c r="L4817" s="444">
        <f t="shared" ca="1" si="192"/>
        <v>-49330772460271.383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-49330772460271.383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-205544885251.13077</v>
      </c>
      <c r="L4818" s="444">
        <f t="shared" ca="1" si="192"/>
        <v>-49536317345522.516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-49536317345522.516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-206401322273.01047</v>
      </c>
      <c r="L4819" s="444">
        <f t="shared" ca="1" si="192"/>
        <v>-49742718667795.523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-49742718667795.523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-207261327782.48135</v>
      </c>
      <c r="L4820" s="444">
        <f t="shared" ca="1" si="192"/>
        <v>-49949979995578.008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-49949979995578.008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-208124916648.2417</v>
      </c>
      <c r="L4821" s="444">
        <f t="shared" ca="1" si="192"/>
        <v>-50158104912226.25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-50158104912226.25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-208992103800.94272</v>
      </c>
      <c r="L4822" s="444">
        <f t="shared" ca="1" si="192"/>
        <v>-50367097016027.195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-50367097016027.195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-209862904233.44666</v>
      </c>
      <c r="L4823" s="444">
        <f t="shared" ca="1" si="192"/>
        <v>-50576959920260.641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-50576959920260.641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-210737333001.086</v>
      </c>
      <c r="L4824" s="444">
        <f t="shared" ca="1" si="192"/>
        <v>-50787697253261.727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-50787697253261.727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-211615405221.92386</v>
      </c>
      <c r="L4825" s="444">
        <f t="shared" ca="1" si="192"/>
        <v>-50999312658483.648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-50999312658483.648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-212497136077.0152</v>
      </c>
      <c r="L4826" s="444">
        <f t="shared" ca="1" si="192"/>
        <v>-51211809794560.664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-51211809794560.664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-213382540810.66943</v>
      </c>
      <c r="L4827" s="444">
        <f t="shared" ca="1" si="192"/>
        <v>-51425192335371.336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-51425192335371.336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-214271634730.7139</v>
      </c>
      <c r="L4828" s="444">
        <f t="shared" ca="1" si="192"/>
        <v>-51639463970102.047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-51639463970102.047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-215164433208.75851</v>
      </c>
      <c r="L4829" s="444">
        <f t="shared" ca="1" si="192"/>
        <v>-51854628403310.805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-51854628403310.805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-216060951680.46167</v>
      </c>
      <c r="L4830" s="444">
        <f t="shared" ca="1" si="192"/>
        <v>-52070689354991.266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-52070689354991.266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-216961205645.79694</v>
      </c>
      <c r="L4831" s="444">
        <f t="shared" ca="1" si="192"/>
        <v>-52287650560637.063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-52287650560637.063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-217865210669.32111</v>
      </c>
      <c r="L4832" s="444">
        <f t="shared" ca="1" si="192"/>
        <v>-52505515771306.383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-52505515771306.383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-218772982380.44327</v>
      </c>
      <c r="L4833" s="444">
        <f t="shared" ca="1" si="192"/>
        <v>-52724288753686.828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-52724288753686.828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-219684536473.69513</v>
      </c>
      <c r="L4834" s="444">
        <f t="shared" ca="1" si="192"/>
        <v>-52943973290160.523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-52943973290160.523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-220599888709.00217</v>
      </c>
      <c r="L4835" s="444">
        <f t="shared" ca="1" si="192"/>
        <v>-53164573178869.523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-53164573178869.523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-221519054911.95633</v>
      </c>
      <c r="L4836" s="444">
        <f t="shared" ca="1" si="192"/>
        <v>-53386092233781.477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-53386092233781.477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-222442050974.08948</v>
      </c>
      <c r="L4837" s="444">
        <f t="shared" ca="1" si="192"/>
        <v>-53608534284755.563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-53608534284755.563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-223368892853.14816</v>
      </c>
      <c r="L4838" s="444">
        <f t="shared" ca="1" si="192"/>
        <v>-53831903177608.711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-53831903177608.711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-224299596573.36963</v>
      </c>
      <c r="L4839" s="444">
        <f t="shared" ca="1" si="192"/>
        <v>-54056202774182.078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-54056202774182.078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-225234178225.75867</v>
      </c>
      <c r="L4840" s="444">
        <f t="shared" ca="1" si="192"/>
        <v>-54281436952407.836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-54281436952407.836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-226172653968.36597</v>
      </c>
      <c r="L4841" s="444">
        <f t="shared" ca="1" si="192"/>
        <v>-54507609606376.203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-54507609606376.203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-227115040026.5675</v>
      </c>
      <c r="L4842" s="444">
        <f t="shared" ca="1" si="192"/>
        <v>-54734724646402.773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-54734724646402.773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-228061352693.34488</v>
      </c>
      <c r="L4843" s="444">
        <f t="shared" ca="1" si="192"/>
        <v>-54962785999096.117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-54962785999096.117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-229011608329.56711</v>
      </c>
      <c r="L4844" s="444">
        <f t="shared" ca="1" si="192"/>
        <v>-55191797607425.688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-55191797607425.688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-229965823364.27368</v>
      </c>
      <c r="L4845" s="444">
        <f t="shared" ca="1" si="192"/>
        <v>-55421763430789.961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-55421763430789.961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-230924014294.95816</v>
      </c>
      <c r="L4846" s="444">
        <f t="shared" ca="1" si="192"/>
        <v>-55652687445084.922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-55652687445084.922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-231886197687.85385</v>
      </c>
      <c r="L4847" s="444">
        <f t="shared" ca="1" si="192"/>
        <v>-55884573642772.773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-55884573642772.773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-232852390178.21991</v>
      </c>
      <c r="L4848" s="444">
        <f t="shared" ca="1" si="192"/>
        <v>-56117426032950.992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-56117426032950.992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-233822608470.62912</v>
      </c>
      <c r="L4849" s="444">
        <f t="shared" ca="1" si="192"/>
        <v>-56351248641421.625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-56351248641421.625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-234796869339.25674</v>
      </c>
      <c r="L4850" s="444">
        <f t="shared" ca="1" si="192"/>
        <v>-56586045510760.883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-56586045510760.883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-235775189628.17035</v>
      </c>
      <c r="L4851" s="444">
        <f t="shared" ca="1" si="192"/>
        <v>-56821820700389.055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-56821820700389.055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-236757586251.62109</v>
      </c>
      <c r="L4852" s="444">
        <f t="shared" ca="1" si="192"/>
        <v>-57058578286640.672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-57058578286640.672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-237744076194.33615</v>
      </c>
      <c r="L4853" s="444">
        <f t="shared" ref="L4853:L5107" ca="1" si="197">I4853-J4853+K4853</f>
        <v>-57296322362835.008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-57296322362835.008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-238734676511.81253</v>
      </c>
      <c r="L4854" s="444">
        <f t="shared" ca="1" si="197"/>
        <v>-57535057039346.82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-57535057039346.82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-239729404330.61172</v>
      </c>
      <c r="L4855" s="444">
        <f t="shared" ca="1" si="197"/>
        <v>-57774786443677.43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-57774786443677.43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-240728276848.65591</v>
      </c>
      <c r="L4856" s="444">
        <f t="shared" ca="1" si="197"/>
        <v>-58015514720526.086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-58015514720526.086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-241731311335.52536</v>
      </c>
      <c r="L4857" s="444">
        <f t="shared" ca="1" si="197"/>
        <v>-58257246031861.609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-58257246031861.609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-242738525132.75671</v>
      </c>
      <c r="L4858" s="444">
        <f t="shared" ca="1" si="197"/>
        <v>-58499984556994.367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-58499984556994.367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-243749935654.14316</v>
      </c>
      <c r="L4859" s="444">
        <f t="shared" ca="1" si="197"/>
        <v>-58743734492648.508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-58743734492648.508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-244765560386.03543</v>
      </c>
      <c r="L4860" s="444">
        <f t="shared" ca="1" si="197"/>
        <v>-58988500053034.547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-58988500053034.547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-245785416887.64392</v>
      </c>
      <c r="L4861" s="444">
        <f t="shared" ca="1" si="197"/>
        <v>-59234285469922.188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-59234285469922.188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-246809522791.34244</v>
      </c>
      <c r="L4862" s="444">
        <f t="shared" ca="1" si="197"/>
        <v>-59481094992713.531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-59481094992713.531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-247837895802.97305</v>
      </c>
      <c r="L4863" s="444">
        <f t="shared" ca="1" si="197"/>
        <v>-59728932888516.508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-59728932888516.508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-248870553702.1521</v>
      </c>
      <c r="L4864" s="444">
        <f t="shared" ca="1" si="197"/>
        <v>-59977803442218.656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-59977803442218.656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-249907514342.57773</v>
      </c>
      <c r="L4865" s="444">
        <f t="shared" ca="1" si="197"/>
        <v>-60227710956561.234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-60227710956561.234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-250948795652.33847</v>
      </c>
      <c r="L4866" s="444">
        <f t="shared" ca="1" si="197"/>
        <v>-60478659752213.57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-60478659752213.57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-251994415634.22321</v>
      </c>
      <c r="L4867" s="444">
        <f t="shared" ca="1" si="197"/>
        <v>-60730654167847.797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-60730654167847.797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-253044392366.0325</v>
      </c>
      <c r="L4868" s="444">
        <f t="shared" ca="1" si="197"/>
        <v>-60983698560213.828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-60983698560213.828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-254098744000.8909</v>
      </c>
      <c r="L4869" s="444">
        <f t="shared" ca="1" si="197"/>
        <v>-61237797304214.719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-61237797304214.719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-255157488767.56131</v>
      </c>
      <c r="L4870" s="444">
        <f t="shared" ca="1" si="197"/>
        <v>-61492954792982.281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-61492954792982.281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-256220644970.75952</v>
      </c>
      <c r="L4871" s="444">
        <f t="shared" ca="1" si="197"/>
        <v>-61749175437953.039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-61749175437953.039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-257288230991.47104</v>
      </c>
      <c r="L4872" s="444">
        <f t="shared" ca="1" si="197"/>
        <v>-62006463668944.508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-62006463668944.508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-258360265287.26877</v>
      </c>
      <c r="L4873" s="444">
        <f t="shared" ca="1" si="197"/>
        <v>-62264823934231.773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-62264823934231.773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-259436766392.63235</v>
      </c>
      <c r="L4874" s="444">
        <f t="shared" ca="1" si="197"/>
        <v>-62524260700624.406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-62524260700624.406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-260517752919.26834</v>
      </c>
      <c r="L4875" s="444">
        <f t="shared" ca="1" si="197"/>
        <v>-62784778453543.672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-62784778453543.672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-261603243556.43198</v>
      </c>
      <c r="L4876" s="444">
        <f t="shared" ca="1" si="197"/>
        <v>-63046381697100.102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-63046381697100.102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-262693257071.25046</v>
      </c>
      <c r="L4877" s="444">
        <f t="shared" ca="1" si="197"/>
        <v>-63309074954171.352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-63309074954171.352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-263787812309.04727</v>
      </c>
      <c r="L4878" s="444">
        <f t="shared" ca="1" si="197"/>
        <v>-63572862766480.398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-63572862766480.398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-264886928193.66833</v>
      </c>
      <c r="L4879" s="444">
        <f t="shared" ca="1" si="197"/>
        <v>-63837749694674.07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-63837749694674.07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-265990623727.80862</v>
      </c>
      <c r="L4880" s="444">
        <f t="shared" ca="1" si="197"/>
        <v>-64103740318401.883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-64103740318401.883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-267098917993.34122</v>
      </c>
      <c r="L4881" s="444">
        <f t="shared" ca="1" si="197"/>
        <v>-64370839236395.227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-64370839236395.227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-268211830151.64676</v>
      </c>
      <c r="L4882" s="444">
        <f t="shared" ca="1" si="197"/>
        <v>-64639051066546.875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-64639051066546.875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-269329379443.94531</v>
      </c>
      <c r="L4883" s="444">
        <f t="shared" ca="1" si="197"/>
        <v>-64908380445990.82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-64908380445990.82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-270451585191.62842</v>
      </c>
      <c r="L4884" s="444">
        <f t="shared" ca="1" si="197"/>
        <v>-65178832031182.445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-65178832031182.445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-271578466796.59351</v>
      </c>
      <c r="L4885" s="444">
        <f t="shared" ca="1" si="197"/>
        <v>-65450410497979.039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-65450410497979.039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-272710043741.57932</v>
      </c>
      <c r="L4886" s="444">
        <f t="shared" ca="1" si="197"/>
        <v>-65723120541720.617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-65723120541720.617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-273846335590.50259</v>
      </c>
      <c r="L4887" s="444">
        <f t="shared" ca="1" si="197"/>
        <v>-65996966877311.117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-65996966877311.117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-274987361988.79633</v>
      </c>
      <c r="L4888" s="444">
        <f t="shared" ca="1" si="197"/>
        <v>-66271954239299.914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-66271954239299.914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-276133142663.74969</v>
      </c>
      <c r="L4889" s="444">
        <f t="shared" ca="1" si="197"/>
        <v>-66548087381963.664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-66548087381963.664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-277283697424.84863</v>
      </c>
      <c r="L4890" s="444">
        <f t="shared" ca="1" si="197"/>
        <v>-66825371079388.516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-66825371079388.516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-278439046164.11884</v>
      </c>
      <c r="L4891" s="444">
        <f t="shared" ca="1" si="197"/>
        <v>-67103810125552.633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-67103810125552.633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-279599208856.4693</v>
      </c>
      <c r="L4892" s="444">
        <f t="shared" ca="1" si="197"/>
        <v>-67383409334409.102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-67383409334409.102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-280764205560.0379</v>
      </c>
      <c r="L4893" s="444">
        <f t="shared" ca="1" si="197"/>
        <v>-67664173539969.141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-67664173539969.141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-281934056416.53809</v>
      </c>
      <c r="L4894" s="444">
        <f t="shared" ca="1" si="197"/>
        <v>-67946107596385.68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-67946107596385.68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-283108781651.60706</v>
      </c>
      <c r="L4895" s="444">
        <f t="shared" ca="1" si="197"/>
        <v>-68229216378037.289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-68229216378037.289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-284288401575.1554</v>
      </c>
      <c r="L4896" s="444">
        <f t="shared" ca="1" si="197"/>
        <v>-68513504779612.445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-68513504779612.445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-285472936581.71851</v>
      </c>
      <c r="L4897" s="444">
        <f t="shared" ca="1" si="197"/>
        <v>-68798977716194.164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-68798977716194.164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-286662407150.80902</v>
      </c>
      <c r="L4898" s="444">
        <f t="shared" ca="1" si="197"/>
        <v>-69085640123344.977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-69085640123344.977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-287856833847.27075</v>
      </c>
      <c r="L4899" s="444">
        <f t="shared" ca="1" si="197"/>
        <v>-69373496957192.25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-69373496957192.25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-289056237321.6344</v>
      </c>
      <c r="L4900" s="444">
        <f t="shared" ca="1" si="197"/>
        <v>-69662553194513.883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-69662553194513.883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-290260638310.47449</v>
      </c>
      <c r="L4901" s="444">
        <f t="shared" ca="1" si="197"/>
        <v>-69952813832824.359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-69952813832824.359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-291470057636.76819</v>
      </c>
      <c r="L4902" s="444">
        <f t="shared" ca="1" si="197"/>
        <v>-70244283890461.125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-70244283890461.125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-292684516210.2547</v>
      </c>
      <c r="L4903" s="444">
        <f t="shared" ca="1" si="197"/>
        <v>-70536968406671.375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-70536968406671.375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-293904035027.79736</v>
      </c>
      <c r="L4904" s="444">
        <f t="shared" ca="1" si="197"/>
        <v>-70830872441699.172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-70830872441699.172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-295128635173.74652</v>
      </c>
      <c r="L4905" s="444">
        <f t="shared" ca="1" si="197"/>
        <v>-71126001076872.922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-71126001076872.922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-296358337820.30383</v>
      </c>
      <c r="L4906" s="444">
        <f t="shared" ca="1" si="197"/>
        <v>-71422359414693.219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-71422359414693.219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-297593164227.88843</v>
      </c>
      <c r="L4907" s="444">
        <f t="shared" ca="1" si="197"/>
        <v>-71719952578921.109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-71719952578921.109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-298833135745.50464</v>
      </c>
      <c r="L4908" s="444">
        <f t="shared" ca="1" si="197"/>
        <v>-72018785714666.609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-72018785714666.609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-300078273811.11084</v>
      </c>
      <c r="L4909" s="444">
        <f t="shared" ca="1" si="197"/>
        <v>-72318863988477.719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-72318863988477.719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-301328599951.99048</v>
      </c>
      <c r="L4910" s="444">
        <f t="shared" ca="1" si="197"/>
        <v>-72620192588429.703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-72620192588429.703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-302584135785.12378</v>
      </c>
      <c r="L4911" s="444">
        <f t="shared" ca="1" si="197"/>
        <v>-72922776724214.828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-72922776724214.828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-303844903017.56177</v>
      </c>
      <c r="L4912" s="444">
        <f t="shared" ca="1" si="197"/>
        <v>-73226621627232.391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-73226621627232.391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-305110923446.80164</v>
      </c>
      <c r="L4913" s="444">
        <f t="shared" ca="1" si="197"/>
        <v>-73531732550679.188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-73531732550679.188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-306382218961.16327</v>
      </c>
      <c r="L4914" s="444">
        <f t="shared" ca="1" si="197"/>
        <v>-73838114769640.344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-73838114769640.344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-307658811540.16809</v>
      </c>
      <c r="L4915" s="444">
        <f t="shared" ca="1" si="197"/>
        <v>-74145773581180.516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-74145773581180.516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-308940723254.91882</v>
      </c>
      <c r="L4916" s="444">
        <f t="shared" ca="1" si="197"/>
        <v>-74454714304435.438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-74454714304435.438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-310227976268.48096</v>
      </c>
      <c r="L4917" s="444">
        <f t="shared" ca="1" si="197"/>
        <v>-74764942280703.922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-74764942280703.922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-311520592836.26636</v>
      </c>
      <c r="L4918" s="444">
        <f t="shared" ca="1" si="197"/>
        <v>-75076462873540.188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-75076462873540.188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-312818595306.41742</v>
      </c>
      <c r="L4919" s="444">
        <f t="shared" ca="1" si="197"/>
        <v>-75389281468846.609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-75389281468846.609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-314122006120.19421</v>
      </c>
      <c r="L4920" s="444">
        <f t="shared" ca="1" si="197"/>
        <v>-75703403474966.797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-75703403474966.797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-315430847812.36163</v>
      </c>
      <c r="L4921" s="444">
        <f t="shared" ca="1" si="197"/>
        <v>-76018834322779.156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-76018834322779.156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-316745143011.57983</v>
      </c>
      <c r="L4922" s="444">
        <f t="shared" ca="1" si="197"/>
        <v>-76335579465790.734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-76335579465790.734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-318064914440.79474</v>
      </c>
      <c r="L4923" s="444">
        <f t="shared" ca="1" si="197"/>
        <v>-76653644380231.531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-76653644380231.531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-319390184917.63135</v>
      </c>
      <c r="L4924" s="444">
        <f t="shared" ca="1" si="197"/>
        <v>-76973034565149.156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-76973034565149.156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-320720977354.78815</v>
      </c>
      <c r="L4925" s="444">
        <f t="shared" ca="1" si="197"/>
        <v>-77293755542503.938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-77293755542503.938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-322057314760.43304</v>
      </c>
      <c r="L4926" s="444">
        <f t="shared" ca="1" si="197"/>
        <v>-77615812857264.375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-77615812857264.375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-323399220238.60156</v>
      </c>
      <c r="L4927" s="444">
        <f t="shared" ca="1" si="197"/>
        <v>-77939212077502.969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-77939212077502.969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-324746716989.5957</v>
      </c>
      <c r="L4928" s="444">
        <f t="shared" ca="1" si="197"/>
        <v>-78263958794492.563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-78263958794492.563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-326099828310.38568</v>
      </c>
      <c r="L4929" s="444">
        <f t="shared" ca="1" si="197"/>
        <v>-78590058622802.953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-78590058622802.953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-327458577595.01233</v>
      </c>
      <c r="L4930" s="444">
        <f t="shared" ca="1" si="197"/>
        <v>-78917517200397.969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-78917517200397.969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-328822988334.99152</v>
      </c>
      <c r="L4931" s="444">
        <f t="shared" ca="1" si="197"/>
        <v>-79246340188732.953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-79246340188732.953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-330193084119.72064</v>
      </c>
      <c r="L4932" s="444">
        <f t="shared" ca="1" si="197"/>
        <v>-79576533272852.672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-79576533272852.672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-331568888636.88611</v>
      </c>
      <c r="L4933" s="444">
        <f t="shared" ca="1" si="197"/>
        <v>-79908102161489.563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-79908102161489.563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-332950425672.87317</v>
      </c>
      <c r="L4934" s="444">
        <f t="shared" ca="1" si="197"/>
        <v>-80241052587162.438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-80241052587162.438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-334337719113.17682</v>
      </c>
      <c r="L4935" s="444">
        <f t="shared" ca="1" si="197"/>
        <v>-80575390306275.609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-80575390306275.609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-335730792942.81506</v>
      </c>
      <c r="L4936" s="444">
        <f t="shared" ca="1" si="197"/>
        <v>-80911121099218.422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-80911121099218.422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-337129671246.74341</v>
      </c>
      <c r="L4937" s="444">
        <f t="shared" ca="1" si="197"/>
        <v>-81248250770465.172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-81248250770465.172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-338534378210.27155</v>
      </c>
      <c r="L4938" s="444">
        <f t="shared" ca="1" si="197"/>
        <v>-81586785148675.438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-81586785148675.438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-339944938119.48096</v>
      </c>
      <c r="L4939" s="444">
        <f t="shared" ca="1" si="197"/>
        <v>-81926730086794.922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-81926730086794.922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-341361375361.64551</v>
      </c>
      <c r="L4940" s="444">
        <f t="shared" ca="1" si="197"/>
        <v>-82268091462156.563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-82268091462156.563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-342783714425.65234</v>
      </c>
      <c r="L4941" s="444">
        <f t="shared" ca="1" si="197"/>
        <v>-82610875176582.219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-82610875176582.219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-344211979902.4259</v>
      </c>
      <c r="L4942" s="444">
        <f t="shared" ca="1" si="197"/>
        <v>-82955087156484.641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-82955087156484.641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-345646196485.35266</v>
      </c>
      <c r="L4943" s="444">
        <f t="shared" ca="1" si="197"/>
        <v>-83300733352970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-83300733352970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-347086388970.70831</v>
      </c>
      <c r="L4944" s="444">
        <f t="shared" ca="1" si="197"/>
        <v>-83647819741940.703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-83647819741940.703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-348532582258.08624</v>
      </c>
      <c r="L4945" s="444">
        <f t="shared" ca="1" si="197"/>
        <v>-83996352324198.797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-83996352324198.797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-349984801350.82831</v>
      </c>
      <c r="L4946" s="444">
        <f t="shared" ca="1" si="197"/>
        <v>-84346337125549.625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-84346337125549.625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-351443071356.45679</v>
      </c>
      <c r="L4947" s="444">
        <f t="shared" ca="1" si="197"/>
        <v>-84697780196906.078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-84697780196906.078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-352907417487.10864</v>
      </c>
      <c r="L4948" s="444">
        <f t="shared" ca="1" si="197"/>
        <v>-85050687614393.188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-85050687614393.188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-354377865059.97162</v>
      </c>
      <c r="L4949" s="444">
        <f t="shared" ca="1" si="197"/>
        <v>-85405065479453.156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-85405065479453.156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-355854439497.7215</v>
      </c>
      <c r="L4950" s="444">
        <f t="shared" ca="1" si="197"/>
        <v>-85760919918950.875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-85760919918950.875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-357337166328.96198</v>
      </c>
      <c r="L4951" s="444">
        <f t="shared" ca="1" si="197"/>
        <v>-86118257085279.844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-86118257085279.844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-358826071188.66602</v>
      </c>
      <c r="L4952" s="444">
        <f t="shared" ca="1" si="197"/>
        <v>-86477083156468.516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-86477083156468.516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-360321179818.61884</v>
      </c>
      <c r="L4953" s="444">
        <f t="shared" ca="1" si="197"/>
        <v>-86837404336287.141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-86837404336287.141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-361822518067.8631</v>
      </c>
      <c r="L4954" s="444">
        <f t="shared" ca="1" si="197"/>
        <v>-87199226854355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-87199226854355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-363330111893.14581</v>
      </c>
      <c r="L4955" s="444">
        <f t="shared" ca="1" si="197"/>
        <v>-87562556966248.141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-87562556966248.141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-364843987359.36725</v>
      </c>
      <c r="L4956" s="444">
        <f t="shared" ca="1" si="197"/>
        <v>-87927400953607.516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-87927400953607.516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-366364170640.03131</v>
      </c>
      <c r="L4957" s="444">
        <f t="shared" ca="1" si="197"/>
        <v>-88293765124247.547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-88293765124247.547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-367890688017.69812</v>
      </c>
      <c r="L4958" s="444">
        <f t="shared" ca="1" si="197"/>
        <v>-88661655812265.25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-88661655812265.25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-369423565884.43854</v>
      </c>
      <c r="L4959" s="444">
        <f t="shared" ca="1" si="197"/>
        <v>-89031079378149.688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-89031079378149.688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-370962830742.29034</v>
      </c>
      <c r="L4960" s="444">
        <f t="shared" ca="1" si="197"/>
        <v>-89402042208891.984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-89402042208891.984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-372508509203.71661</v>
      </c>
      <c r="L4961" s="444">
        <f t="shared" ca="1" si="197"/>
        <v>-89774550718095.703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-89774550718095.703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-374060627992.06543</v>
      </c>
      <c r="L4962" s="444">
        <f t="shared" ca="1" si="197"/>
        <v>-90148611346087.766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-90148611346087.766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-375619213942.03235</v>
      </c>
      <c r="L4963" s="444">
        <f t="shared" ca="1" si="197"/>
        <v>-90524230560029.797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-90524230560029.797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-377184294000.12415</v>
      </c>
      <c r="L4964" s="444">
        <f t="shared" ca="1" si="197"/>
        <v>-90901414854029.922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-90901414854029.922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-378755895225.12469</v>
      </c>
      <c r="L4965" s="444">
        <f t="shared" ca="1" si="197"/>
        <v>-91280170749255.047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-91280170749255.047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-380334044788.56268</v>
      </c>
      <c r="L4966" s="444">
        <f t="shared" ca="1" si="197"/>
        <v>-91660504794043.609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-91660504794043.609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-381918769975.1817</v>
      </c>
      <c r="L4967" s="444">
        <f t="shared" ca="1" si="197"/>
        <v>-92042423564018.797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-92042423564018.797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-383510098183.41162</v>
      </c>
      <c r="L4968" s="444">
        <f t="shared" ca="1" si="197"/>
        <v>-92425933662202.203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-92425933662202.203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-385108056925.84253</v>
      </c>
      <c r="L4969" s="444">
        <f t="shared" ca="1" si="197"/>
        <v>-92811041719128.047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-92811041719128.047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-386712673829.7002</v>
      </c>
      <c r="L4970" s="444">
        <f t="shared" ca="1" si="197"/>
        <v>-93197754392957.75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-93197754392957.75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-388323976637.32397</v>
      </c>
      <c r="L4971" s="444">
        <f t="shared" ca="1" si="197"/>
        <v>-93586078369595.078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-93586078369595.078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-389941993206.64618</v>
      </c>
      <c r="L4972" s="444">
        <f t="shared" ca="1" si="197"/>
        <v>-93976020362801.719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-93976020362801.719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-391566751511.67383</v>
      </c>
      <c r="L4973" s="444">
        <f t="shared" ca="1" si="197"/>
        <v>-94367587114313.391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-94367587114313.391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-393198279642.97247</v>
      </c>
      <c r="L4974" s="444">
        <f t="shared" ca="1" si="197"/>
        <v>-94760785393956.359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-94760785393956.359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-394836605808.15149</v>
      </c>
      <c r="L4975" s="444">
        <f t="shared" ca="1" si="197"/>
        <v>-95155621999764.516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-95155621999764.516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-396481758332.35217</v>
      </c>
      <c r="L4976" s="444">
        <f t="shared" ca="1" si="197"/>
        <v>-95552103758096.875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-95552103758096.875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-398133765658.737</v>
      </c>
      <c r="L4977" s="444">
        <f t="shared" ca="1" si="197"/>
        <v>-95950237523755.609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-95950237523755.609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-399792656348.98169</v>
      </c>
      <c r="L4978" s="444">
        <f t="shared" ca="1" si="197"/>
        <v>-96350030180104.594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-96350030180104.594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-401458459083.76917</v>
      </c>
      <c r="L4979" s="444">
        <f t="shared" ca="1" si="197"/>
        <v>-96751488639188.359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-96751488639188.359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-403131202663.28485</v>
      </c>
      <c r="L4980" s="444">
        <f t="shared" ca="1" si="197"/>
        <v>-97154619841851.641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-97154619841851.641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-404810916007.71515</v>
      </c>
      <c r="L4981" s="444">
        <f t="shared" ca="1" si="197"/>
        <v>-97559430757859.359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-97559430757859.359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-406497628157.74731</v>
      </c>
      <c r="L4982" s="444">
        <f t="shared" ca="1" si="197"/>
        <v>-97965928386017.109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-97965928386017.109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-408191368275.07129</v>
      </c>
      <c r="L4983" s="444">
        <f t="shared" ca="1" si="197"/>
        <v>-98374119754292.188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-98374119754292.188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-409892165642.88409</v>
      </c>
      <c r="L4984" s="444">
        <f t="shared" ca="1" si="197"/>
        <v>-98784011919935.078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-98784011919935.078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-411600049666.39618</v>
      </c>
      <c r="L4985" s="444">
        <f t="shared" ca="1" si="197"/>
        <v>-99195611969601.469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-99195611969601.469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-413315049873.33948</v>
      </c>
      <c r="L4986" s="444">
        <f t="shared" ca="1" si="197"/>
        <v>-99608927019474.813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-99608927019474.813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-415037195914.47839</v>
      </c>
      <c r="L4987" s="444">
        <f t="shared" ca="1" si="197"/>
        <v>-100023964215389.3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-100023964215389.3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-416766517564.12207</v>
      </c>
      <c r="L4988" s="444">
        <f t="shared" ca="1" si="197"/>
        <v>-100440730732953.42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-100440730732953.42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-418503044720.63928</v>
      </c>
      <c r="L4989" s="444">
        <f t="shared" ca="1" si="197"/>
        <v>-100859233777674.06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-100859233777674.06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-420246807406.97528</v>
      </c>
      <c r="L4990" s="444">
        <f t="shared" ca="1" si="197"/>
        <v>-101279480585081.03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-101279480585081.03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-421997835771.17096</v>
      </c>
      <c r="L4991" s="444">
        <f t="shared" ca="1" si="197"/>
        <v>-101701478420852.2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-101701478420852.2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-423756160086.88416</v>
      </c>
      <c r="L4992" s="444">
        <f t="shared" ca="1" si="197"/>
        <v>-102125234580939.09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-102125234580939.09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-425521810753.9129</v>
      </c>
      <c r="L4993" s="444">
        <f t="shared" ca="1" si="197"/>
        <v>-102550756391693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-102550756391693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-427294818298.72083</v>
      </c>
      <c r="L4994" s="444">
        <f t="shared" ca="1" si="197"/>
        <v>-102978051209991.72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-102978051209991.72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-429075213374.96552</v>
      </c>
      <c r="L4995" s="444">
        <f t="shared" ca="1" si="197"/>
        <v>-103407126423366.69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-103407126423366.69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-430863026764.02783</v>
      </c>
      <c r="L4996" s="444">
        <f t="shared" ca="1" si="197"/>
        <v>-103837989450130.72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-103837989450130.72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-432658289375.54468</v>
      </c>
      <c r="L4997" s="444">
        <f t="shared" ca="1" si="197"/>
        <v>-104270647739506.27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-104270647739506.27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-434461032247.94275</v>
      </c>
      <c r="L4998" s="444">
        <f t="shared" ca="1" si="197"/>
        <v>-104705108771754.2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-104705108771754.2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-436271286548.97583</v>
      </c>
      <c r="L4999" s="444">
        <f t="shared" ca="1" si="197"/>
        <v>-105141380058303.17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-105141380058303.17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-438089083576.26318</v>
      </c>
      <c r="L5000" s="444">
        <f t="shared" ca="1" si="197"/>
        <v>-105579469141879.44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-105579469141879.44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-439914454757.83099</v>
      </c>
      <c r="L5001" s="444">
        <f t="shared" ca="1" si="197"/>
        <v>-106019383596637.27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-106019383596637.27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-441747431652.65527</v>
      </c>
      <c r="L5002" s="444">
        <f t="shared" ca="1" si="197"/>
        <v>-106461131028289.92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-106461131028289.92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-443588045951.20801</v>
      </c>
      <c r="L5003" s="444">
        <f t="shared" ca="1" si="197"/>
        <v>-106904719074241.13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-106904719074241.13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-445436329476.0047</v>
      </c>
      <c r="L5004" s="444">
        <f t="shared" ca="1" si="197"/>
        <v>-107350155403717.13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-107350155403717.13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-447292314182.15466</v>
      </c>
      <c r="L5005" s="444">
        <f t="shared" ca="1" si="197"/>
        <v>-107797447717899.28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-107797447717899.28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-449156032157.91364</v>
      </c>
      <c r="L5006" s="444">
        <f t="shared" ca="1" si="197"/>
        <v>-108246603750057.19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-108246603750057.19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-451027515625.23828</v>
      </c>
      <c r="L5007" s="444">
        <f t="shared" ca="1" si="197"/>
        <v>-108697631265682.42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-108697631265682.42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-452906796940.34344</v>
      </c>
      <c r="L5008" s="444">
        <f t="shared" ca="1" si="197"/>
        <v>-109150538062622.77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-109150538062622.77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-454793908594.26154</v>
      </c>
      <c r="L5009" s="444">
        <f t="shared" ca="1" si="197"/>
        <v>-109605331971217.03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-109605331971217.03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-456688883213.4043</v>
      </c>
      <c r="L5010" s="444">
        <f t="shared" ca="1" si="197"/>
        <v>-110062020854430.44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-110062020854430.44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-458591753560.12683</v>
      </c>
      <c r="L5011" s="444">
        <f t="shared" ca="1" si="197"/>
        <v>-110520612607990.56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-110520612607990.56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-460502552533.29401</v>
      </c>
      <c r="L5012" s="444">
        <f t="shared" ca="1" si="197"/>
        <v>-110981115160523.86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-110981115160523.86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-462421313168.84937</v>
      </c>
      <c r="L5013" s="444">
        <f t="shared" ca="1" si="197"/>
        <v>-111443536473692.7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-111443536473692.7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-464348068640.38623</v>
      </c>
      <c r="L5014" s="444">
        <f t="shared" ca="1" si="197"/>
        <v>-111907884542333.09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-111907884542333.09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-466282852259.72119</v>
      </c>
      <c r="L5015" s="444">
        <f t="shared" ca="1" si="197"/>
        <v>-112374167394592.81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-112374167394592.81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-468225697477.47003</v>
      </c>
      <c r="L5016" s="444">
        <f t="shared" ca="1" si="197"/>
        <v>-112842393092070.28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-112842393092070.28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-470176637883.62616</v>
      </c>
      <c r="L5017" s="444">
        <f t="shared" ca="1" si="197"/>
        <v>-113312569729953.91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-113312569729953.91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-472135707208.14136</v>
      </c>
      <c r="L5018" s="444">
        <f t="shared" ca="1" si="197"/>
        <v>-113784705437162.05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-113784705437162.05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-474102939321.50848</v>
      </c>
      <c r="L5019" s="444">
        <f t="shared" ca="1" si="197"/>
        <v>-114258808376483.56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-114258808376483.56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-476078368235.34821</v>
      </c>
      <c r="L5020" s="444">
        <f t="shared" ca="1" si="197"/>
        <v>-114734886744718.91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-114734886744718.91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-478062028102.99542</v>
      </c>
      <c r="L5021" s="444">
        <f t="shared" ca="1" si="197"/>
        <v>-115212948772821.91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-115212948772821.91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-480053953220.09125</v>
      </c>
      <c r="L5022" s="444">
        <f t="shared" ca="1" si="197"/>
        <v>-115693002726042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-115693002726042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-482054178025.17499</v>
      </c>
      <c r="L5023" s="444">
        <f t="shared" ca="1" si="197"/>
        <v>-116175056904067.17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-116175056904067.17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-484062737100.27985</v>
      </c>
      <c r="L5024" s="444">
        <f t="shared" ca="1" si="197"/>
        <v>-116659119641167.45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-116659119641167.45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-486079665171.53101</v>
      </c>
      <c r="L5025" s="444">
        <f t="shared" ca="1" si="197"/>
        <v>-117145199306338.98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-117145199306338.98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-488104997109.74579</v>
      </c>
      <c r="L5026" s="444">
        <f t="shared" ca="1" si="197"/>
        <v>-117633304303448.73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-117633304303448.73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-490138767931.03638</v>
      </c>
      <c r="L5027" s="444">
        <f t="shared" ca="1" si="197"/>
        <v>-118123443071379.77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-118123443071379.77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-492181012797.41571</v>
      </c>
      <c r="L5028" s="444">
        <f t="shared" ca="1" si="197"/>
        <v>-118615624084177.19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-118615624084177.19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-494231767017.40503</v>
      </c>
      <c r="L5029" s="444">
        <f t="shared" ca="1" si="197"/>
        <v>-119109855851194.59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-119109855851194.59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-496291066046.64404</v>
      </c>
      <c r="L5030" s="444">
        <f t="shared" ca="1" si="197"/>
        <v>-119606146917241.23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-119606146917241.23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-498358945488.50507</v>
      </c>
      <c r="L5031" s="444">
        <f t="shared" ca="1" si="197"/>
        <v>-120104505862729.73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-120104505862729.73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-500435441094.70721</v>
      </c>
      <c r="L5032" s="444">
        <f t="shared" ca="1" si="197"/>
        <v>-120604941303824.44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-120604941303824.44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-502520588765.93512</v>
      </c>
      <c r="L5033" s="444">
        <f t="shared" ca="1" si="197"/>
        <v>-121107461892590.38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-121107461892590.38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-504614424552.45996</v>
      </c>
      <c r="L5034" s="444">
        <f t="shared" ca="1" si="197"/>
        <v>-121612076317142.83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-121612076317142.83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-506716984654.76178</v>
      </c>
      <c r="L5035" s="444">
        <f t="shared" ca="1" si="197"/>
        <v>-122118793301797.59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-122118793301797.59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-508828305424.15662</v>
      </c>
      <c r="L5036" s="444">
        <f t="shared" ca="1" si="197"/>
        <v>-122627621607221.75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-122627621607221.75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-510948423363.42401</v>
      </c>
      <c r="L5037" s="444">
        <f t="shared" ca="1" si="197"/>
        <v>-123138570030585.17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-123138570030585.17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-513077375127.43823</v>
      </c>
      <c r="L5038" s="444">
        <f t="shared" ca="1" si="197"/>
        <v>-123651647405712.61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-123651647405712.61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-515215197523.80249</v>
      </c>
      <c r="L5039" s="444">
        <f t="shared" ca="1" si="197"/>
        <v>-124166862603236.41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-124166862603236.41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-517361927513.48505</v>
      </c>
      <c r="L5040" s="444">
        <f t="shared" ca="1" si="197"/>
        <v>-124684224530749.89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-124684224530749.89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-519517602211.45795</v>
      </c>
      <c r="L5041" s="444">
        <f t="shared" ca="1" si="197"/>
        <v>-125203742132961.34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-125203742132961.34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-521682258887.33893</v>
      </c>
      <c r="L5042" s="444">
        <f t="shared" ca="1" si="197"/>
        <v>-125725424391848.69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-125725424391848.69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-523855934966.03619</v>
      </c>
      <c r="L5043" s="444">
        <f t="shared" ca="1" si="197"/>
        <v>-126249280326814.72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-126249280326814.72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-526038668028.39465</v>
      </c>
      <c r="L5044" s="444">
        <f t="shared" ca="1" si="197"/>
        <v>-126775318994843.11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-126775318994843.11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-528230495811.84619</v>
      </c>
      <c r="L5045" s="444">
        <f t="shared" ca="1" si="197"/>
        <v>-127303549490654.95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-127303549490654.95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-530431456211.06238</v>
      </c>
      <c r="L5046" s="444">
        <f t="shared" ca="1" si="197"/>
        <v>-127833980946866.02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-127833980946866.02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-532641587278.60834</v>
      </c>
      <c r="L5047" s="444">
        <f t="shared" ca="1" si="197"/>
        <v>-128366622534144.63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-128366622534144.63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-534860927225.6026</v>
      </c>
      <c r="L5048" s="444">
        <f t="shared" ca="1" si="197"/>
        <v>-128901483461370.23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-128901483461370.23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-537089514422.37604</v>
      </c>
      <c r="L5049" s="444">
        <f t="shared" ca="1" si="197"/>
        <v>-129438572975792.61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-129438572975792.61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-539327387399.13586</v>
      </c>
      <c r="L5050" s="444">
        <f t="shared" ca="1" si="197"/>
        <v>-129977900363191.75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-129977900363191.75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-541574584846.63226</v>
      </c>
      <c r="L5051" s="444">
        <f t="shared" ca="1" si="197"/>
        <v>-130519474948038.38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-130519474948038.38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-543831145616.82654</v>
      </c>
      <c r="L5052" s="444">
        <f t="shared" ca="1" si="197"/>
        <v>-131063306093655.2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-131063306093655.2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-546097108723.56335</v>
      </c>
      <c r="L5053" s="444">
        <f t="shared" ca="1" si="197"/>
        <v>-131609403202378.77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-131609403202378.77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-548372513343.24481</v>
      </c>
      <c r="L5054" s="444">
        <f t="shared" ca="1" si="197"/>
        <v>-132157775715722.02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-132157775715722.02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-550657398815.50842</v>
      </c>
      <c r="L5055" s="444">
        <f t="shared" ca="1" si="197"/>
        <v>-132708433114537.53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-132708433114537.53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-552951804643.90625</v>
      </c>
      <c r="L5056" s="444">
        <f t="shared" ca="1" si="197"/>
        <v>-133261384919181.44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-133261384919181.44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-555255770496.58936</v>
      </c>
      <c r="L5057" s="444">
        <f t="shared" ca="1" si="197"/>
        <v>-133816640689678.03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-133816640689678.03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-557569336206.99182</v>
      </c>
      <c r="L5058" s="444">
        <f t="shared" ca="1" si="197"/>
        <v>-134374210025885.02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-134374210025885.02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-559892541774.52087</v>
      </c>
      <c r="L5059" s="444">
        <f t="shared" ca="1" si="197"/>
        <v>-134934102567659.53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-134934102567659.53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-562225427365.24805</v>
      </c>
      <c r="L5060" s="444">
        <f t="shared" ca="1" si="197"/>
        <v>-135496327995024.78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-135496327995024.78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-564568033312.60315</v>
      </c>
      <c r="L5061" s="444">
        <f t="shared" ca="1" si="197"/>
        <v>-136060896028337.39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-136060896028337.39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-566920400118.07251</v>
      </c>
      <c r="L5062" s="444">
        <f t="shared" ca="1" si="197"/>
        <v>-136627816428455.47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-136627816428455.47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-569282568451.89783</v>
      </c>
      <c r="L5063" s="444">
        <f t="shared" ca="1" si="197"/>
        <v>-137197098996907.36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-137197098996907.36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-571654579153.78064</v>
      </c>
      <c r="L5064" s="444">
        <f t="shared" ca="1" si="197"/>
        <v>-137768753576061.14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-137768753576061.14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-574036473233.58813</v>
      </c>
      <c r="L5065" s="444">
        <f t="shared" ca="1" si="197"/>
        <v>-138342790049294.73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-138342790049294.73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-576428291872.0614</v>
      </c>
      <c r="L5066" s="444">
        <f t="shared" ca="1" si="197"/>
        <v>-138919218341166.8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-138919218341166.8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-578830076421.52832</v>
      </c>
      <c r="L5067" s="444">
        <f t="shared" ca="1" si="197"/>
        <v>-139498048417588.33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-139498048417588.33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-581241868406.61792</v>
      </c>
      <c r="L5068" s="444">
        <f t="shared" ca="1" si="197"/>
        <v>-140079290285994.95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-140079290285994.95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-583663709524.97888</v>
      </c>
      <c r="L5069" s="444">
        <f t="shared" ca="1" si="197"/>
        <v>-140662953995519.94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-140662953995519.94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-586095641647.99976</v>
      </c>
      <c r="L5070" s="444">
        <f t="shared" ca="1" si="197"/>
        <v>-141249049637167.94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-141249049637167.94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-588537706821.53308</v>
      </c>
      <c r="L5071" s="444">
        <f t="shared" ca="1" si="197"/>
        <v>-141837587343989.47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-141837587343989.47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-590989947266.6228</v>
      </c>
      <c r="L5072" s="444">
        <f t="shared" ca="1" si="197"/>
        <v>-142428577291256.09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-142428577291256.09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-593452405380.23376</v>
      </c>
      <c r="L5073" s="444">
        <f t="shared" ca="1" si="197"/>
        <v>-143022029696636.31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-143022029696636.31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-595925123735.98462</v>
      </c>
      <c r="L5074" s="444">
        <f t="shared" ca="1" si="197"/>
        <v>-143617954820372.31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-143617954820372.31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-598408145084.88464</v>
      </c>
      <c r="L5075" s="444">
        <f t="shared" ca="1" si="197"/>
        <v>-144216362965457.19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-144216362965457.19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-600901512356.07166</v>
      </c>
      <c r="L5076" s="444">
        <f t="shared" ca="1" si="197"/>
        <v>-144817264477813.25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-144817264477813.25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-603405268657.55518</v>
      </c>
      <c r="L5077" s="444">
        <f t="shared" ca="1" si="197"/>
        <v>-145420669746470.81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-145420669746470.81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-605919457276.96167</v>
      </c>
      <c r="L5078" s="444">
        <f t="shared" ca="1" si="197"/>
        <v>-146026589203747.78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-146026589203747.78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-608444121682.28247</v>
      </c>
      <c r="L5079" s="444">
        <f t="shared" ca="1" si="197"/>
        <v>-146635033325430.06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-146635033325430.06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-610979305522.62524</v>
      </c>
      <c r="L5080" s="444">
        <f t="shared" ca="1" si="197"/>
        <v>-147246012630952.69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-147246012630952.69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-613525052628.96948</v>
      </c>
      <c r="L5081" s="444">
        <f t="shared" ca="1" si="197"/>
        <v>-147859537683581.66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-147859537683581.66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-616081407014.92358</v>
      </c>
      <c r="L5082" s="444">
        <f t="shared" ca="1" si="197"/>
        <v>-148475619090596.59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-148475619090596.59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-618648412877.48584</v>
      </c>
      <c r="L5083" s="444">
        <f t="shared" ca="1" si="197"/>
        <v>-149094267503474.09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-149094267503474.09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-621226114597.80872</v>
      </c>
      <c r="L5084" s="444">
        <f t="shared" ca="1" si="197"/>
        <v>-149715493618071.91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-149715493618071.91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-623814556741.96631</v>
      </c>
      <c r="L5085" s="444">
        <f t="shared" ca="1" si="197"/>
        <v>-150339308174813.88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-150339308174813.88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-626413784061.72449</v>
      </c>
      <c r="L5086" s="444">
        <f t="shared" ca="1" si="197"/>
        <v>-150965721958875.59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-150965721958875.59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-629023841495.31494</v>
      </c>
      <c r="L5087" s="444">
        <f t="shared" ca="1" si="197"/>
        <v>-151594745800370.91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-151594745800370.91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-631644774168.21216</v>
      </c>
      <c r="L5088" s="444">
        <f t="shared" ca="1" si="197"/>
        <v>-152226390574539.13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-152226390574539.13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-634276627393.91296</v>
      </c>
      <c r="L5089" s="444">
        <f t="shared" ca="1" si="197"/>
        <v>-152860667201933.03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-152860667201933.03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-636919446674.72095</v>
      </c>
      <c r="L5090" s="444">
        <f t="shared" ca="1" si="197"/>
        <v>-153497586648607.75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-153497586648607.75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-639573277702.53223</v>
      </c>
      <c r="L5091" s="444">
        <f t="shared" ca="1" si="197"/>
        <v>-154137159926310.28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-154137159926310.28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-642238166359.62622</v>
      </c>
      <c r="L5092" s="444">
        <f t="shared" ca="1" si="197"/>
        <v>-154779398092669.91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-154779398092669.91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-644914158719.45789</v>
      </c>
      <c r="L5093" s="444">
        <f t="shared" ca="1" si="197"/>
        <v>-155424312251389.38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-155424312251389.38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-647601301047.45569</v>
      </c>
      <c r="L5094" s="444">
        <f t="shared" ca="1" si="197"/>
        <v>-156071913552436.84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-156071913552436.84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-650299639801.82019</v>
      </c>
      <c r="L5095" s="444">
        <f t="shared" ca="1" si="197"/>
        <v>-156722213192238.66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-156722213192238.66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-653009221634.32776</v>
      </c>
      <c r="L5096" s="444">
        <f t="shared" ca="1" si="197"/>
        <v>-157375222413872.97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-157375222413872.97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-655730093391.13733</v>
      </c>
      <c r="L5097" s="444">
        <f t="shared" ca="1" si="197"/>
        <v>-158030952507264.09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-158030952507264.09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-658462302113.60034</v>
      </c>
      <c r="L5098" s="444">
        <f t="shared" ca="1" si="197"/>
        <v>-158689414809377.69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-158689414809377.69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-661205895039.07373</v>
      </c>
      <c r="L5099" s="444">
        <f t="shared" ca="1" si="197"/>
        <v>-159350620704416.75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-159350620704416.75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-663960919601.73645</v>
      </c>
      <c r="L5100" s="444">
        <f t="shared" ca="1" si="197"/>
        <v>-160014581624018.5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-160014581624018.5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-666727423433.4104</v>
      </c>
      <c r="L5101" s="444">
        <f t="shared" ca="1" si="197"/>
        <v>-160681309047451.91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-160681309047451.91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-669505454364.38293</v>
      </c>
      <c r="L5102" s="444">
        <f t="shared" ca="1" si="197"/>
        <v>-161350814501816.28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-161350814501816.28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-672295060424.2345</v>
      </c>
      <c r="L5103" s="444">
        <f t="shared" ca="1" si="197"/>
        <v>-162023109562240.53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-162023109562240.53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-675096289842.66882</v>
      </c>
      <c r="L5104" s="444">
        <f t="shared" ca="1" si="197"/>
        <v>-162698205852083.19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-162698205852083.19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-677909191050.34656</v>
      </c>
      <c r="L5105" s="444">
        <f t="shared" ca="1" si="197"/>
        <v>-163376115043133.53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-163376115043133.53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-680733812679.72302</v>
      </c>
      <c r="L5106" s="444">
        <f t="shared" ca="1" si="197"/>
        <v>-164056848855813.25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-164056848855813.25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-683570203565.88855</v>
      </c>
      <c r="L5107" s="444">
        <f t="shared" ca="1" si="197"/>
        <v>-164740419059379.13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-164740419059379.13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-686418412747.41296</v>
      </c>
      <c r="L5108" s="444">
        <f t="shared" ref="L5108:L5362" ca="1" si="202">I5108-J5108+K5108</f>
        <v>-165426837472126.53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-165426837472126.53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-689278489467.19385</v>
      </c>
      <c r="L5109" s="444">
        <f t="shared" ca="1" si="202"/>
        <v>-166116115961593.72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-166116115961593.72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-692150483173.30713</v>
      </c>
      <c r="L5110" s="444">
        <f t="shared" ca="1" si="202"/>
        <v>-166808266444767.03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-166808266444767.03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-695034443519.86267</v>
      </c>
      <c r="L5111" s="444">
        <f t="shared" ca="1" si="202"/>
        <v>-167503300888286.91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-167503300888286.91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-697930420367.86206</v>
      </c>
      <c r="L5112" s="444">
        <f t="shared" ca="1" si="202"/>
        <v>-168201231308654.78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-168201231308654.78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-700838463786.06152</v>
      </c>
      <c r="L5113" s="444">
        <f t="shared" ca="1" si="202"/>
        <v>-168902069772440.84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-168902069772440.84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-703758624051.83679</v>
      </c>
      <c r="L5114" s="444">
        <f t="shared" ca="1" si="202"/>
        <v>-169605828396492.69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-169605828396492.69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-706690951652.05286</v>
      </c>
      <c r="L5115" s="444">
        <f t="shared" ca="1" si="202"/>
        <v>-170312519348144.75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-170312519348144.75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-709635497283.9364</v>
      </c>
      <c r="L5116" s="444">
        <f t="shared" ca="1" si="202"/>
        <v>-171022154845428.69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-171022154845428.69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-712592311855.95288</v>
      </c>
      <c r="L5117" s="444">
        <f t="shared" ca="1" si="202"/>
        <v>-171734747157284.63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-171734747157284.63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-715561446488.68591</v>
      </c>
      <c r="L5118" s="444">
        <f t="shared" ca="1" si="202"/>
        <v>-172450308603773.31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-172450308603773.31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-718542952515.72217</v>
      </c>
      <c r="L5119" s="444">
        <f t="shared" ca="1" si="202"/>
        <v>-173168851556289.03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-173168851556289.03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-721536881484.5376</v>
      </c>
      <c r="L5120" s="444">
        <f t="shared" ca="1" si="202"/>
        <v>-173890388437773.56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-173890388437773.56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-724543285157.38989</v>
      </c>
      <c r="L5121" s="444">
        <f t="shared" ca="1" si="202"/>
        <v>-174614931722930.94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-174614931722930.94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-727562215512.21228</v>
      </c>
      <c r="L5122" s="444">
        <f t="shared" ca="1" si="202"/>
        <v>-175342493938443.16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-175342493938443.16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-730593724743.51318</v>
      </c>
      <c r="L5123" s="444">
        <f t="shared" ca="1" si="202"/>
        <v>-176073087663186.66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-176073087663186.66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-733637865263.27771</v>
      </c>
      <c r="L5124" s="444">
        <f t="shared" ca="1" si="202"/>
        <v>-176806725528449.94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-176806725528449.94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-736694689701.87476</v>
      </c>
      <c r="L5125" s="444">
        <f t="shared" ca="1" si="202"/>
        <v>-177543420218151.81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-177543420218151.81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-739764250908.96582</v>
      </c>
      <c r="L5126" s="444">
        <f t="shared" ca="1" si="202"/>
        <v>-178283184469060.78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-178283184469060.78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-742846601954.41992</v>
      </c>
      <c r="L5127" s="444">
        <f t="shared" ca="1" si="202"/>
        <v>-179026031071015.19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-179026031071015.19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-745941796129.22998</v>
      </c>
      <c r="L5128" s="444">
        <f t="shared" ca="1" si="202"/>
        <v>-179771972867144.41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-179771972867144.41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-749049886946.43506</v>
      </c>
      <c r="L5129" s="444">
        <f t="shared" ca="1" si="202"/>
        <v>-180521022754090.84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-180521022754090.84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-752170928142.04517</v>
      </c>
      <c r="L5130" s="444">
        <f t="shared" ca="1" si="202"/>
        <v>-181273193682232.88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-181273193682232.88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-755304973675.97034</v>
      </c>
      <c r="L5131" s="444">
        <f t="shared" ca="1" si="202"/>
        <v>-182028498655908.84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-182028498655908.84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-758452077732.95349</v>
      </c>
      <c r="L5132" s="444">
        <f t="shared" ca="1" si="202"/>
        <v>-182786950733641.81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-182786950733641.81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-761612294723.50757</v>
      </c>
      <c r="L5133" s="444">
        <f t="shared" ca="1" si="202"/>
        <v>-183548563028365.31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-183548563028365.31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-764785679284.85547</v>
      </c>
      <c r="L5134" s="444">
        <f t="shared" ca="1" si="202"/>
        <v>-184313348707650.16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-184313348707650.16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-767972286281.87561</v>
      </c>
      <c r="L5135" s="444">
        <f t="shared" ca="1" si="202"/>
        <v>-185081320993932.03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-185081320993932.03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-771172170808.05017</v>
      </c>
      <c r="L5136" s="444">
        <f t="shared" ca="1" si="202"/>
        <v>-185852493164740.09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-185852493164740.09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-774385388186.41699</v>
      </c>
      <c r="L5137" s="444">
        <f t="shared" ca="1" si="202"/>
        <v>-186626878552926.5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-186626878552926.5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-777611993970.5271</v>
      </c>
      <c r="L5138" s="444">
        <f t="shared" ca="1" si="202"/>
        <v>-187404490546897.03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-187404490546897.03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-780852043945.4043</v>
      </c>
      <c r="L5139" s="444">
        <f t="shared" ca="1" si="202"/>
        <v>-188185342590842.44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-188185342590842.44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-784105594128.51013</v>
      </c>
      <c r="L5140" s="444">
        <f t="shared" ca="1" si="202"/>
        <v>-188969448184970.94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-188969448184970.94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-787372700770.71228</v>
      </c>
      <c r="L5141" s="444">
        <f t="shared" ca="1" si="202"/>
        <v>-189756820885741.66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-189756820885741.66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-790653420357.25684</v>
      </c>
      <c r="L5142" s="444">
        <f t="shared" ca="1" si="202"/>
        <v>-190547474306098.91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-190547474306098.91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-793947809608.74548</v>
      </c>
      <c r="L5143" s="444">
        <f t="shared" ca="1" si="202"/>
        <v>-191341422115707.66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-191341422115707.66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-797255925482.11523</v>
      </c>
      <c r="L5144" s="444">
        <f t="shared" ca="1" si="202"/>
        <v>-192138678041189.78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-192138678041189.78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-800577825171.62402</v>
      </c>
      <c r="L5145" s="444">
        <f t="shared" ca="1" si="202"/>
        <v>-192939255866361.41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-192939255866361.41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-803913566109.83923</v>
      </c>
      <c r="L5146" s="444">
        <f t="shared" ca="1" si="202"/>
        <v>-193743169432471.25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-193743169432471.25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-807263205968.63025</v>
      </c>
      <c r="L5147" s="444">
        <f t="shared" ca="1" si="202"/>
        <v>-194550432638439.88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-194550432638439.88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-810626802660.16614</v>
      </c>
      <c r="L5148" s="444">
        <f t="shared" ca="1" si="202"/>
        <v>-195361059441100.03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-195361059441100.03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-814004414337.91675</v>
      </c>
      <c r="L5149" s="444">
        <f t="shared" ca="1" si="202"/>
        <v>-196175063855437.94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-196175063855437.94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-817396099397.65808</v>
      </c>
      <c r="L5150" s="444">
        <f t="shared" ca="1" si="202"/>
        <v>-196992459954835.59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-196992459954835.59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-820801916478.48169</v>
      </c>
      <c r="L5151" s="444">
        <f t="shared" ca="1" si="202"/>
        <v>-197813261871314.06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-197813261871314.06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-824221924463.80859</v>
      </c>
      <c r="L5152" s="444">
        <f t="shared" ca="1" si="202"/>
        <v>-198637483795777.88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-198637483795777.88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-827656182482.40784</v>
      </c>
      <c r="L5153" s="444">
        <f t="shared" ca="1" si="202"/>
        <v>-199465139978260.28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-199465139978260.28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-831104749909.41785</v>
      </c>
      <c r="L5154" s="444">
        <f t="shared" ca="1" si="202"/>
        <v>-200296244728169.69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-200296244728169.69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-834567686367.37366</v>
      </c>
      <c r="L5155" s="444">
        <f t="shared" ca="1" si="202"/>
        <v>-201130812414537.06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-201130812414537.06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-838045051727.23779</v>
      </c>
      <c r="L5156" s="444">
        <f t="shared" ca="1" si="202"/>
        <v>-201968857466264.31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-201968857466264.31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-841536906109.43457</v>
      </c>
      <c r="L5157" s="444">
        <f t="shared" ca="1" si="202"/>
        <v>-202810394372373.75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-202810394372373.75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-845043309884.89063</v>
      </c>
      <c r="L5158" s="444">
        <f t="shared" ca="1" si="202"/>
        <v>-203655437682258.63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-203655437682258.63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-848564323676.07764</v>
      </c>
      <c r="L5159" s="444">
        <f t="shared" ca="1" si="202"/>
        <v>-204504002005934.69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-204504002005934.69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-852100008358.06116</v>
      </c>
      <c r="L5160" s="444">
        <f t="shared" ca="1" si="202"/>
        <v>-205356102014292.75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-205356102014292.75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-855650425059.5531</v>
      </c>
      <c r="L5161" s="444">
        <f t="shared" ca="1" si="202"/>
        <v>-206211752439352.31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-206211752439352.31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-859215635163.96802</v>
      </c>
      <c r="L5162" s="444">
        <f t="shared" ca="1" si="202"/>
        <v>-207070968074516.28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-207070968074516.28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-862795700310.4845</v>
      </c>
      <c r="L5163" s="444">
        <f t="shared" ca="1" si="202"/>
        <v>-207933763774826.78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-207933763774826.78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-866390682395.11157</v>
      </c>
      <c r="L5164" s="444">
        <f t="shared" ca="1" si="202"/>
        <v>-208800154457221.91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-208800154457221.91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-870000643571.75793</v>
      </c>
      <c r="L5165" s="444">
        <f t="shared" ca="1" si="202"/>
        <v>-209670155100793.66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-209670155100793.66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-873625646253.30688</v>
      </c>
      <c r="L5166" s="444">
        <f t="shared" ca="1" si="202"/>
        <v>-210543780747046.97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-210543780747046.97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-877265753112.69568</v>
      </c>
      <c r="L5167" s="444">
        <f t="shared" ca="1" si="202"/>
        <v>-211421046500159.66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-211421046500159.66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-880921027083.99854</v>
      </c>
      <c r="L5168" s="444">
        <f t="shared" ca="1" si="202"/>
        <v>-212301967527243.66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-212301967527243.66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-884591531363.51526</v>
      </c>
      <c r="L5169" s="444">
        <f t="shared" ca="1" si="202"/>
        <v>-213186559058607.16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-213186559058607.16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-888277329410.86316</v>
      </c>
      <c r="L5170" s="444">
        <f t="shared" ca="1" si="202"/>
        <v>-214074836388018.03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-214074836388018.03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-891978484950.07507</v>
      </c>
      <c r="L5171" s="444">
        <f t="shared" ca="1" si="202"/>
        <v>-214966814872968.09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-214966814872968.09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-895695061970.70032</v>
      </c>
      <c r="L5172" s="444">
        <f t="shared" ca="1" si="202"/>
        <v>-215862509934938.78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-215862509934938.78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-899427124728.91162</v>
      </c>
      <c r="L5173" s="444">
        <f t="shared" ca="1" si="202"/>
        <v>-216761937059667.69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-216761937059667.69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-903174737748.61536</v>
      </c>
      <c r="L5174" s="444">
        <f t="shared" ca="1" si="202"/>
        <v>-217665111797416.31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-217665111797416.31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-906937965822.56799</v>
      </c>
      <c r="L5175" s="444">
        <f t="shared" ca="1" si="202"/>
        <v>-218572049763238.88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-218572049763238.88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-910716874013.49524</v>
      </c>
      <c r="L5176" s="444">
        <f t="shared" ca="1" si="202"/>
        <v>-219482766637252.38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-219482766637252.38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-914511527655.21826</v>
      </c>
      <c r="L5177" s="444">
        <f t="shared" ca="1" si="202"/>
        <v>-220397278164907.59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-220397278164907.59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-918321992353.78162</v>
      </c>
      <c r="L5178" s="444">
        <f t="shared" ca="1" si="202"/>
        <v>-221315600157261.38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-221315600157261.38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-922148333988.58899</v>
      </c>
      <c r="L5179" s="444">
        <f t="shared" ca="1" si="202"/>
        <v>-222237748491249.97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-222237748491249.97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-925990618713.5415</v>
      </c>
      <c r="L5180" s="444">
        <f t="shared" ca="1" si="202"/>
        <v>-223163739109963.5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-223163739109963.5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-929848912958.18127</v>
      </c>
      <c r="L5181" s="444">
        <f t="shared" ca="1" si="202"/>
        <v>-224093588022921.69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-224093588022921.69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-933723283428.84033</v>
      </c>
      <c r="L5182" s="444">
        <f t="shared" ca="1" si="202"/>
        <v>-225027311306350.53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-225027311306350.53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-937613797109.7937</v>
      </c>
      <c r="L5183" s="444">
        <f t="shared" ca="1" si="202"/>
        <v>-225964925103460.31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-225964925103460.31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-941520521264.41797</v>
      </c>
      <c r="L5184" s="444">
        <f t="shared" ca="1" si="202"/>
        <v>-226906445624724.72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-226906445624724.72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-945443523436.35303</v>
      </c>
      <c r="L5185" s="444">
        <f t="shared" ca="1" si="202"/>
        <v>-227851889148161.06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-227851889148161.06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-949382871450.67102</v>
      </c>
      <c r="L5186" s="444">
        <f t="shared" ca="1" si="202"/>
        <v>-228801272019611.72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-228801272019611.72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-953338633415.04883</v>
      </c>
      <c r="L5187" s="444">
        <f t="shared" ca="1" si="202"/>
        <v>-229754610653026.78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-229754610653026.78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-957310877720.94495</v>
      </c>
      <c r="L5188" s="444">
        <f t="shared" ca="1" si="202"/>
        <v>-230711921530747.72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-230711921530747.72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-961299673044.7821</v>
      </c>
      <c r="L5189" s="444">
        <f t="shared" ca="1" si="202"/>
        <v>-231673221203792.5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-231673221203792.5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-965305088349.13538</v>
      </c>
      <c r="L5190" s="444">
        <f t="shared" ca="1" si="202"/>
        <v>-232638526292141.63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-232638526292141.63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-969327192883.92346</v>
      </c>
      <c r="L5191" s="444">
        <f t="shared" ca="1" si="202"/>
        <v>-233607853485025.56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-233607853485025.56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-973366056187.60657</v>
      </c>
      <c r="L5192" s="444">
        <f t="shared" ca="1" si="202"/>
        <v>-234581219541213.16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-234581219541213.16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-977421748088.38831</v>
      </c>
      <c r="L5193" s="444">
        <f t="shared" ca="1" si="202"/>
        <v>-235558641289301.53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-235558641289301.53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-981494338705.42297</v>
      </c>
      <c r="L5194" s="444">
        <f t="shared" ca="1" si="202"/>
        <v>-236540135628006.97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-236540135628006.97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-985583898450.02893</v>
      </c>
      <c r="L5195" s="444">
        <f t="shared" ca="1" si="202"/>
        <v>-237525719526457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-237525719526457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-989690498026.9043</v>
      </c>
      <c r="L5196" s="444">
        <f t="shared" ca="1" si="202"/>
        <v>-238515410024483.91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-238515410024483.91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-993814208435.34961</v>
      </c>
      <c r="L5197" s="444">
        <f t="shared" ca="1" si="202"/>
        <v>-239509224232919.25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-239509224232919.25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-997955100970.49683</v>
      </c>
      <c r="L5198" s="444">
        <f t="shared" ca="1" si="202"/>
        <v>-240507179333889.75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-240507179333889.75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-1002113247224.5408</v>
      </c>
      <c r="L5199" s="444">
        <f t="shared" ca="1" si="202"/>
        <v>-241509292581114.28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-241509292581114.28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-1006288719087.9762</v>
      </c>
      <c r="L5200" s="444">
        <f t="shared" ca="1" si="202"/>
        <v>-242515581300202.25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-242515581300202.25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-1010481588750.8427</v>
      </c>
      <c r="L5201" s="444">
        <f t="shared" ca="1" si="202"/>
        <v>-243526062888953.09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-243526062888953.09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-1014691928703.9712</v>
      </c>
      <c r="L5202" s="444">
        <f t="shared" ca="1" si="202"/>
        <v>-244540754817657.06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-244540754817657.06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-1018919811740.2378</v>
      </c>
      <c r="L5203" s="444">
        <f t="shared" ca="1" si="202"/>
        <v>-245559674629397.31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-245559674629397.31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-1023165310955.8223</v>
      </c>
      <c r="L5204" s="444">
        <f t="shared" ca="1" si="202"/>
        <v>-246582839940353.13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-246582839940353.13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-1027428499751.4712</v>
      </c>
      <c r="L5205" s="444">
        <f t="shared" ca="1" si="202"/>
        <v>-247610268440104.59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-247610268440104.59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-1031709451833.7692</v>
      </c>
      <c r="L5206" s="444">
        <f t="shared" ca="1" si="202"/>
        <v>-248641977891938.38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-248641977891938.38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-1036008241216.41</v>
      </c>
      <c r="L5207" s="444">
        <f t="shared" ca="1" si="202"/>
        <v>-249677986133154.78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-249677986133154.78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-1040324942221.4783</v>
      </c>
      <c r="L5208" s="444">
        <f t="shared" ca="1" si="202"/>
        <v>-250718311075376.25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-250718311075376.25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-1044659629480.7344</v>
      </c>
      <c r="L5209" s="444">
        <f t="shared" ca="1" si="202"/>
        <v>-251762970704857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-251762970704857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-1049012377936.9042</v>
      </c>
      <c r="L5210" s="444">
        <f t="shared" ca="1" si="202"/>
        <v>-252811983082793.91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-252811983082793.91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-1053383262844.9745</v>
      </c>
      <c r="L5211" s="444">
        <f t="shared" ca="1" si="202"/>
        <v>-253865366345638.88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-253865366345638.88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-1057772359773.4952</v>
      </c>
      <c r="L5212" s="444">
        <f t="shared" ca="1" si="202"/>
        <v>-254923138705412.38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-254923138705412.38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-1062179744605.8849</v>
      </c>
      <c r="L5213" s="444">
        <f t="shared" ca="1" si="202"/>
        <v>-255985318450018.25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-255985318450018.25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-1066605493541.7427</v>
      </c>
      <c r="L5214" s="444">
        <f t="shared" ca="1" si="202"/>
        <v>-257051923943560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-257051923943560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-1071049683098.1666</v>
      </c>
      <c r="L5215" s="444">
        <f t="shared" ca="1" si="202"/>
        <v>-258122973626658.16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-258122973626658.16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-1075512390111.0758</v>
      </c>
      <c r="L5216" s="444">
        <f t="shared" ca="1" si="202"/>
        <v>-259198486016769.22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-259198486016769.22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-1079993691736.5382</v>
      </c>
      <c r="L5217" s="444">
        <f t="shared" ca="1" si="202"/>
        <v>-260278479708505.75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-260278479708505.75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-1084493665452.1073</v>
      </c>
      <c r="L5218" s="444">
        <f t="shared" ca="1" si="202"/>
        <v>-261362973373957.84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-261362973373957.84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-1089012389058.1577</v>
      </c>
      <c r="L5219" s="444">
        <f t="shared" ca="1" si="202"/>
        <v>-262451985763016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-262451985763016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-1093549940679.2332</v>
      </c>
      <c r="L5220" s="444">
        <f t="shared" ca="1" si="202"/>
        <v>-263545535703695.22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-263545535703695.22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-1098106398765.3966</v>
      </c>
      <c r="L5221" s="444">
        <f t="shared" ca="1" si="202"/>
        <v>-264643642102460.63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-264643642102460.63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-1102681842093.5859</v>
      </c>
      <c r="L5222" s="444">
        <f t="shared" ca="1" si="202"/>
        <v>-265746323944554.22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-265746323944554.22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-1107276349768.9758</v>
      </c>
      <c r="L5223" s="444">
        <f t="shared" ca="1" si="202"/>
        <v>-266853600294323.19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-266853600294323.19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-1111890001226.3467</v>
      </c>
      <c r="L5224" s="444">
        <f t="shared" ca="1" si="202"/>
        <v>-267965490295549.53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-267965490295549.53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-1116522876231.4563</v>
      </c>
      <c r="L5225" s="444">
        <f t="shared" ca="1" si="202"/>
        <v>-269082013171781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-269082013171781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-1121175054882.4207</v>
      </c>
      <c r="L5226" s="444">
        <f t="shared" ca="1" si="202"/>
        <v>-270203188226663.41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-270203188226663.41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-1125846617611.0974</v>
      </c>
      <c r="L5227" s="444">
        <f t="shared" ca="1" si="202"/>
        <v>-271329034844274.5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-271329034844274.5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-1130537645184.4771</v>
      </c>
      <c r="L5228" s="444">
        <f t="shared" ca="1" si="202"/>
        <v>-272459572489458.97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-272459572489458.97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-1135248218706.0791</v>
      </c>
      <c r="L5229" s="444">
        <f t="shared" ca="1" si="202"/>
        <v>-273594820708165.06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-273594820708165.06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-1139978419617.3545</v>
      </c>
      <c r="L5230" s="444">
        <f t="shared" ca="1" si="202"/>
        <v>-274734799127782.41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-274734799127782.41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-1144728329699.0933</v>
      </c>
      <c r="L5231" s="444">
        <f t="shared" ca="1" si="202"/>
        <v>-275879527457481.5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-275879527457481.5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-1149498031072.8396</v>
      </c>
      <c r="L5232" s="444">
        <f t="shared" ca="1" si="202"/>
        <v>-277029025488554.34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-277029025488554.34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-1154287606202.3098</v>
      </c>
      <c r="L5233" s="444">
        <f t="shared" ca="1" si="202"/>
        <v>-278183313094756.66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-278183313094756.66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-1159097137894.8193</v>
      </c>
      <c r="L5234" s="444">
        <f t="shared" ca="1" si="202"/>
        <v>-279342410232651.47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-279342410232651.47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-1163926709302.7144</v>
      </c>
      <c r="L5235" s="444">
        <f t="shared" ca="1" si="202"/>
        <v>-280506336941954.19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-280506336941954.19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-1168776403924.8091</v>
      </c>
      <c r="L5236" s="444">
        <f t="shared" ca="1" si="202"/>
        <v>-281675113345879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-281675113345879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-1173646305607.8291</v>
      </c>
      <c r="L5237" s="444">
        <f t="shared" ca="1" si="202"/>
        <v>-282848759651486.81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-282848759651486.81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-1178536498547.8618</v>
      </c>
      <c r="L5238" s="444">
        <f t="shared" ca="1" si="202"/>
        <v>-284027296150034.69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-284027296150034.69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-1183447067291.8113</v>
      </c>
      <c r="L5239" s="444">
        <f t="shared" ca="1" si="202"/>
        <v>-285210743217326.5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-285210743217326.5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-1188378096738.8604</v>
      </c>
      <c r="L5240" s="444">
        <f t="shared" ca="1" si="202"/>
        <v>-286399121314065.38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-286399121314065.38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-1193329672141.939</v>
      </c>
      <c r="L5241" s="444">
        <f t="shared" ca="1" si="202"/>
        <v>-287592450986207.31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-287592450986207.31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-1198301879109.197</v>
      </c>
      <c r="L5242" s="444">
        <f t="shared" ca="1" si="202"/>
        <v>-288790752865316.5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-288790752865316.5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-1203294803605.4854</v>
      </c>
      <c r="L5243" s="444">
        <f t="shared" ca="1" si="202"/>
        <v>-289994047668922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-289994047668922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-1208308531953.8416</v>
      </c>
      <c r="L5244" s="444">
        <f t="shared" ca="1" si="202"/>
        <v>-291202356200875.81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-291202356200875.81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-1213343150836.9824</v>
      </c>
      <c r="L5245" s="444">
        <f t="shared" ca="1" si="202"/>
        <v>-292415699351712.81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-292415699351712.81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-1218398747298.8035</v>
      </c>
      <c r="L5246" s="444">
        <f t="shared" ca="1" si="202"/>
        <v>-293634098099011.63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-293634098099011.63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-1223475408745.8818</v>
      </c>
      <c r="L5247" s="444">
        <f t="shared" ca="1" si="202"/>
        <v>-294857573507757.5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-294857573507757.5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-1228573222948.9895</v>
      </c>
      <c r="L5248" s="444">
        <f t="shared" ca="1" si="202"/>
        <v>-296086146730706.5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-296086146730706.5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-1233692278044.6104</v>
      </c>
      <c r="L5249" s="444">
        <f t="shared" ca="1" si="202"/>
        <v>-297319839008751.13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-297319839008751.13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-1238832662536.4629</v>
      </c>
      <c r="L5250" s="444">
        <f t="shared" ca="1" si="202"/>
        <v>-298558671671287.56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-298558671671287.56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-1243994465297.0315</v>
      </c>
      <c r="L5251" s="444">
        <f t="shared" ca="1" si="202"/>
        <v>-299802666136584.63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-299802666136584.63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-1249177775569.1025</v>
      </c>
      <c r="L5252" s="444">
        <f t="shared" ca="1" si="202"/>
        <v>-301051843912153.75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-301051843912153.75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-1254382682967.3074</v>
      </c>
      <c r="L5253" s="444">
        <f t="shared" ca="1" si="202"/>
        <v>-302306226595121.06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-302306226595121.06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-1259609277479.6711</v>
      </c>
      <c r="L5254" s="444">
        <f t="shared" ca="1" si="202"/>
        <v>-303565835872600.75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-303565835872600.75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-1264857649469.1697</v>
      </c>
      <c r="L5255" s="444">
        <f t="shared" ca="1" si="202"/>
        <v>-304830693522069.94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-304830693522069.94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-1270127889675.2915</v>
      </c>
      <c r="L5256" s="444">
        <f t="shared" ca="1" si="202"/>
        <v>-306100821411745.25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-306100821411745.25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-1275420089215.6052</v>
      </c>
      <c r="L5257" s="444">
        <f t="shared" ca="1" si="202"/>
        <v>-307376241500960.88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-307376241500960.88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-1280734339587.3369</v>
      </c>
      <c r="L5258" s="444">
        <f t="shared" ca="1" si="202"/>
        <v>-308656975840548.19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-308656975840548.19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-1286070732668.9507</v>
      </c>
      <c r="L5259" s="444">
        <f t="shared" ca="1" si="202"/>
        <v>-309943046573217.13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-309943046573217.13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-1291429360721.738</v>
      </c>
      <c r="L5260" s="444">
        <f t="shared" ca="1" si="202"/>
        <v>-311234475933938.88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-311234475933938.88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-1296810316391.4119</v>
      </c>
      <c r="L5261" s="444">
        <f t="shared" ca="1" si="202"/>
        <v>-312531286250330.31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-312531286250330.31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-1302213692709.7097</v>
      </c>
      <c r="L5262" s="444">
        <f t="shared" ca="1" si="202"/>
        <v>-313833499943040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-313833499943040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-1307639583096</v>
      </c>
      <c r="L5263" s="444">
        <f t="shared" ca="1" si="202"/>
        <v>-315141139526136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-315141139526136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-1313088081358.8999</v>
      </c>
      <c r="L5264" s="444">
        <f t="shared" ca="1" si="202"/>
        <v>-316454227607494.88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-316454227607494.88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-1318559281697.8953</v>
      </c>
      <c r="L5265" s="444">
        <f t="shared" ca="1" si="202"/>
        <v>-317772786889192.75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-317772786889192.75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-1324053278704.9697</v>
      </c>
      <c r="L5266" s="444">
        <f t="shared" ca="1" si="202"/>
        <v>-319096840167897.75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-319096840167897.75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-1329570167366.2407</v>
      </c>
      <c r="L5267" s="444">
        <f t="shared" ca="1" si="202"/>
        <v>-320426410335264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-320426410335264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-1335110043063.6001</v>
      </c>
      <c r="L5268" s="444">
        <f t="shared" ca="1" si="202"/>
        <v>-321761520378327.63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-321761520378327.63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-1340673001576.365</v>
      </c>
      <c r="L5269" s="444">
        <f t="shared" ca="1" si="202"/>
        <v>-323102193379904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-323102193379904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-1346259139082.9333</v>
      </c>
      <c r="L5270" s="444">
        <f t="shared" ca="1" si="202"/>
        <v>-324448452518986.94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-324448452518986.94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-1351868552162.4456</v>
      </c>
      <c r="L5271" s="444">
        <f t="shared" ca="1" si="202"/>
        <v>-325800321071149.38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-325800321071149.38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-1357501337796.4558</v>
      </c>
      <c r="L5272" s="444">
        <f t="shared" ca="1" si="202"/>
        <v>-327157822408945.81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-327157822408945.81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-1363157593370.6074</v>
      </c>
      <c r="L5273" s="444">
        <f t="shared" ca="1" si="202"/>
        <v>-328520980002316.44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-328520980002316.44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-1368837416676.3184</v>
      </c>
      <c r="L5274" s="444">
        <f t="shared" ca="1" si="202"/>
        <v>-329889817418992.75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-329889817418992.75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-1374540905912.4697</v>
      </c>
      <c r="L5275" s="444">
        <f t="shared" ca="1" si="202"/>
        <v>-331264358324905.25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-331264358324905.25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-1380268159687.1052</v>
      </c>
      <c r="L5276" s="444">
        <f t="shared" ca="1" si="202"/>
        <v>-332644626484592.38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-332644626484592.38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-1386019277019.1348</v>
      </c>
      <c r="L5277" s="444">
        <f t="shared" ca="1" si="202"/>
        <v>-334030645761611.5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-334030645761611.5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-1391794357340.0479</v>
      </c>
      <c r="L5278" s="444">
        <f t="shared" ca="1" si="202"/>
        <v>-335422440118951.56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-335422440118951.56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-1397593500495.6316</v>
      </c>
      <c r="L5279" s="444">
        <f t="shared" ca="1" si="202"/>
        <v>-336820033619447.19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-336820033619447.19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-1403416806747.6965</v>
      </c>
      <c r="L5280" s="444">
        <f t="shared" ca="1" si="202"/>
        <v>-338223450426194.88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-338223450426194.88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-1409264376775.812</v>
      </c>
      <c r="L5281" s="444">
        <f t="shared" ca="1" si="202"/>
        <v>-339632714802970.69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-339632714802970.69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-1415136311679.0444</v>
      </c>
      <c r="L5282" s="444">
        <f t="shared" ca="1" si="202"/>
        <v>-341047851114649.75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-341047851114649.75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-1421032712977.7073</v>
      </c>
      <c r="L5283" s="444">
        <f t="shared" ca="1" si="202"/>
        <v>-342468883827627.44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-342468883827627.44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-1426953682615.1143</v>
      </c>
      <c r="L5284" s="444">
        <f t="shared" ca="1" si="202"/>
        <v>-343895837510242.56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-343895837510242.56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-1432899322959.344</v>
      </c>
      <c r="L5285" s="444">
        <f t="shared" ca="1" si="202"/>
        <v>-345328736833201.94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-345328736833201.94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-1438869736805.0081</v>
      </c>
      <c r="L5286" s="444">
        <f t="shared" ca="1" si="202"/>
        <v>-346767606570006.94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-346767606570006.94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-1444865027375.0288</v>
      </c>
      <c r="L5287" s="444">
        <f t="shared" ca="1" si="202"/>
        <v>-348212471597381.94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-348212471597381.94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-1450885298322.4248</v>
      </c>
      <c r="L5288" s="444">
        <f t="shared" ca="1" si="202"/>
        <v>-349663356895704.38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-349663356895704.38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-1456930653732.1016</v>
      </c>
      <c r="L5289" s="444">
        <f t="shared" ca="1" si="202"/>
        <v>-351120287549436.5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-351120287549436.5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-1463001198122.6521</v>
      </c>
      <c r="L5290" s="444">
        <f t="shared" ca="1" si="202"/>
        <v>-352583288747559.13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-352583288747559.13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-1469097036448.1631</v>
      </c>
      <c r="L5291" s="444">
        <f t="shared" ca="1" si="202"/>
        <v>-354052385784007.31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-354052385784007.31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-1475218274100.0305</v>
      </c>
      <c r="L5292" s="444">
        <f t="shared" ca="1" si="202"/>
        <v>-355527604058107.31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-355527604058107.31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-1481365016908.7805</v>
      </c>
      <c r="L5293" s="444">
        <f t="shared" ca="1" si="202"/>
        <v>-357008969075016.06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-357008969075016.06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-1487537371145.9001</v>
      </c>
      <c r="L5294" s="444">
        <f t="shared" ca="1" si="202"/>
        <v>-358496506446161.94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-358496506446161.94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-1493735443525.6748</v>
      </c>
      <c r="L5295" s="444">
        <f t="shared" ca="1" si="202"/>
        <v>-359990241889687.63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-359990241889687.63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-1499959341207.0317</v>
      </c>
      <c r="L5296" s="444">
        <f t="shared" ca="1" si="202"/>
        <v>-361490201230894.69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-361490201230894.69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-1506209171795.3945</v>
      </c>
      <c r="L5297" s="444">
        <f t="shared" ca="1" si="202"/>
        <v>-362996410402690.06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-362996410402690.06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-1512485043344.542</v>
      </c>
      <c r="L5298" s="444">
        <f t="shared" ca="1" si="202"/>
        <v>-364508895446034.63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-364508895446034.63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-1518787064358.4775</v>
      </c>
      <c r="L5299" s="444">
        <f t="shared" ca="1" si="202"/>
        <v>-366027682510393.13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-366027682510393.13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-1525115343793.3047</v>
      </c>
      <c r="L5300" s="444">
        <f t="shared" ca="1" si="202"/>
        <v>-367552797854186.44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-367552797854186.44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-1531469991059.1101</v>
      </c>
      <c r="L5301" s="444">
        <f t="shared" ca="1" si="202"/>
        <v>-369084267845245.56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-369084267845245.56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-1537851116021.8564</v>
      </c>
      <c r="L5302" s="444">
        <f t="shared" ca="1" si="202"/>
        <v>-370622118961267.44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-370622118961267.44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-1544258829005.281</v>
      </c>
      <c r="L5303" s="444">
        <f t="shared" ca="1" si="202"/>
        <v>-372166377790272.69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-372166377790272.69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-1550693240792.8027</v>
      </c>
      <c r="L5304" s="444">
        <f t="shared" ca="1" si="202"/>
        <v>-373717071031065.5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-373717071031065.5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-1557154462629.4395</v>
      </c>
      <c r="L5305" s="444">
        <f t="shared" ca="1" si="202"/>
        <v>-375274225493694.94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-375274225493694.94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-1563642606223.729</v>
      </c>
      <c r="L5306" s="444">
        <f t="shared" ca="1" si="202"/>
        <v>-376837868099918.69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-376837868099918.69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-1570157783749.6611</v>
      </c>
      <c r="L5307" s="444">
        <f t="shared" ca="1" si="202"/>
        <v>-378408025883668.38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-378408025883668.38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-1576700107848.6182</v>
      </c>
      <c r="L5308" s="444">
        <f t="shared" ca="1" si="202"/>
        <v>-379984725991517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-379984725991517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-1583269691631.3208</v>
      </c>
      <c r="L5309" s="444">
        <f t="shared" ca="1" si="202"/>
        <v>-381567995683148.31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-381567995683148.31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-1589866648679.7847</v>
      </c>
      <c r="L5310" s="444">
        <f t="shared" ca="1" si="202"/>
        <v>-383157862331828.13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-383157862331828.13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-1596491093049.2839</v>
      </c>
      <c r="L5311" s="444">
        <f t="shared" ca="1" si="202"/>
        <v>-384754353424877.44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-384754353424877.44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-1603143139270.3228</v>
      </c>
      <c r="L5312" s="444">
        <f t="shared" ca="1" si="202"/>
        <v>-386357496564147.75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-386357496564147.75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-1609822902350.6157</v>
      </c>
      <c r="L5313" s="444">
        <f t="shared" ca="1" si="202"/>
        <v>-387967319466498.38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-387967319466498.38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-1616530497777.0767</v>
      </c>
      <c r="L5314" s="444">
        <f t="shared" ca="1" si="202"/>
        <v>-389583849964275.44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-389583849964275.44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-1623266041517.8142</v>
      </c>
      <c r="L5315" s="444">
        <f t="shared" ca="1" si="202"/>
        <v>-391207116005793.25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-391207116005793.25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-1630029650024.1384</v>
      </c>
      <c r="L5316" s="444">
        <f t="shared" ca="1" si="202"/>
        <v>-392837145655817.38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-392837145655817.38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-1636821440232.5723</v>
      </c>
      <c r="L5317" s="444">
        <f t="shared" ca="1" si="202"/>
        <v>-394473967096049.94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-394473967096049.94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-1643641529566.8748</v>
      </c>
      <c r="L5318" s="444">
        <f t="shared" ca="1" si="202"/>
        <v>-396117608625616.81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-396117608625616.81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-1650490035940.0701</v>
      </c>
      <c r="L5319" s="444">
        <f t="shared" ca="1" si="202"/>
        <v>-397768098661556.88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-397768098661556.88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-1657367077756.4871</v>
      </c>
      <c r="L5320" s="444">
        <f t="shared" ca="1" si="202"/>
        <v>-399425465739313.38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-399425465739313.38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-1664272773913.8057</v>
      </c>
      <c r="L5321" s="444">
        <f t="shared" ca="1" si="202"/>
        <v>-401089738513227.19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-401089738513227.19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-1671207243805.1133</v>
      </c>
      <c r="L5322" s="444">
        <f t="shared" ca="1" si="202"/>
        <v>-402760945757032.31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-402760945757032.31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-1678170607320.968</v>
      </c>
      <c r="L5323" s="444">
        <f t="shared" ca="1" si="202"/>
        <v>-404439116364353.25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-404439116364353.25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-1685162984851.4719</v>
      </c>
      <c r="L5324" s="444">
        <f t="shared" ca="1" si="202"/>
        <v>-406124279349204.75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-406124279349204.75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-1692184497288.353</v>
      </c>
      <c r="L5325" s="444">
        <f t="shared" ca="1" si="202"/>
        <v>-407816463846493.13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-407816463846493.13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-1699235266027.0547</v>
      </c>
      <c r="L5326" s="444">
        <f t="shared" ca="1" si="202"/>
        <v>-409515699112520.19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-409515699112520.19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-1706315412968.834</v>
      </c>
      <c r="L5327" s="444">
        <f t="shared" ca="1" si="202"/>
        <v>-411222014525489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-411222014525489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-1713425060522.8708</v>
      </c>
      <c r="L5328" s="444">
        <f t="shared" ca="1" si="202"/>
        <v>-412935439586011.88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-412935439586011.88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-1720564331608.3828</v>
      </c>
      <c r="L5329" s="444">
        <f t="shared" ca="1" si="202"/>
        <v>-414656003917620.25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-414656003917620.25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-1727733349656.751</v>
      </c>
      <c r="L5330" s="444">
        <f t="shared" ca="1" si="202"/>
        <v>-416383737267277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-416383737267277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-1734932238613.6541</v>
      </c>
      <c r="L5331" s="444">
        <f t="shared" ca="1" si="202"/>
        <v>-418118669505890.63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-418118669505890.63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-1742161122941.2109</v>
      </c>
      <c r="L5332" s="444">
        <f t="shared" ca="1" si="202"/>
        <v>-419860830628831.81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-419860830628831.81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-1749420127620.1326</v>
      </c>
      <c r="L5333" s="444">
        <f t="shared" ca="1" si="202"/>
        <v>-421610250756451.94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-421610250756451.94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-1756709378151.8831</v>
      </c>
      <c r="L5334" s="444">
        <f t="shared" ca="1" si="202"/>
        <v>-423366960134603.81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-423366960134603.81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-1764029000560.8491</v>
      </c>
      <c r="L5335" s="444">
        <f t="shared" ca="1" si="202"/>
        <v>-425130989135164.69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-425130989135164.69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-1771379121396.5195</v>
      </c>
      <c r="L5336" s="444">
        <f t="shared" ca="1" si="202"/>
        <v>-426902368256561.19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-426902368256561.19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-1778759867735.6716</v>
      </c>
      <c r="L5337" s="444">
        <f t="shared" ca="1" si="202"/>
        <v>-428681128124296.88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-428681128124296.88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-1786171367184.5703</v>
      </c>
      <c r="L5338" s="444">
        <f t="shared" ca="1" si="202"/>
        <v>-430467299491481.44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-430467299491481.44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-1793613747881.1726</v>
      </c>
      <c r="L5339" s="444">
        <f t="shared" ca="1" si="202"/>
        <v>-432260913239362.63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-432260913239362.63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-1801087138497.3442</v>
      </c>
      <c r="L5340" s="444">
        <f t="shared" ca="1" si="202"/>
        <v>-434062000377860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-434062000377860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-1808591668241.0833</v>
      </c>
      <c r="L5341" s="444">
        <f t="shared" ca="1" si="202"/>
        <v>-435870592046101.06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-435870592046101.06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-1816127466858.7544</v>
      </c>
      <c r="L5342" s="444">
        <f t="shared" ca="1" si="202"/>
        <v>-437686719512959.81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-437686719512959.81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-1823694664637.3325</v>
      </c>
      <c r="L5343" s="444">
        <f t="shared" ca="1" si="202"/>
        <v>-439510414177597.13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-439510414177597.13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-1831293392406.6545</v>
      </c>
      <c r="L5344" s="444">
        <f t="shared" ca="1" si="202"/>
        <v>-441341707570003.75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-441341707570003.75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-1838923781541.6824</v>
      </c>
      <c r="L5345" s="444">
        <f t="shared" ca="1" si="202"/>
        <v>-443180631351545.44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-443180631351545.44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-1846585963964.7727</v>
      </c>
      <c r="L5346" s="444">
        <f t="shared" ca="1" si="202"/>
        <v>-445027217315510.19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-445027217315510.19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-1854280072147.959</v>
      </c>
      <c r="L5347" s="444">
        <f t="shared" ca="1" si="202"/>
        <v>-446881497387658.13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-446881497387658.13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-1862006239115.2422</v>
      </c>
      <c r="L5348" s="444">
        <f t="shared" ca="1" si="202"/>
        <v>-448743503626773.38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-448743503626773.38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-1869764598444.8889</v>
      </c>
      <c r="L5349" s="444">
        <f t="shared" ca="1" si="202"/>
        <v>-450613268225218.25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-450613268225218.25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-1877555284271.7427</v>
      </c>
      <c r="L5350" s="444">
        <f t="shared" ca="1" si="202"/>
        <v>-452490823509490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-452490823509490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-1885378431289.5417</v>
      </c>
      <c r="L5351" s="444">
        <f t="shared" ca="1" si="202"/>
        <v>-454376201940779.56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-454376201940779.56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-1893234174753.248</v>
      </c>
      <c r="L5352" s="444">
        <f t="shared" ca="1" si="202"/>
        <v>-456269436115532.81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-456269436115532.81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-1901122650481.3867</v>
      </c>
      <c r="L5353" s="444">
        <f t="shared" ca="1" si="202"/>
        <v>-458170558766014.19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-458170558766014.19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-1909043994858.3923</v>
      </c>
      <c r="L5354" s="444">
        <f t="shared" ca="1" si="202"/>
        <v>-460079602760872.56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-460079602760872.56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-1916998344836.969</v>
      </c>
      <c r="L5355" s="444">
        <f t="shared" ca="1" si="202"/>
        <v>-461996601105709.56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-461996601105709.56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-1924985837940.4565</v>
      </c>
      <c r="L5356" s="444">
        <f t="shared" ca="1" si="202"/>
        <v>-463921586943650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-463921586943650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-1933006612265.208</v>
      </c>
      <c r="L5357" s="444">
        <f t="shared" ca="1" si="202"/>
        <v>-465854593555915.19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-465854593555915.19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-1941060806482.98</v>
      </c>
      <c r="L5358" s="444">
        <f t="shared" ca="1" si="202"/>
        <v>-467795654362398.19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-467795654362398.19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-1949148559843.3257</v>
      </c>
      <c r="L5359" s="444">
        <f t="shared" ca="1" si="202"/>
        <v>-469744802922241.5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-469744802922241.5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-1957270012176.0059</v>
      </c>
      <c r="L5360" s="444">
        <f t="shared" ca="1" si="202"/>
        <v>-471702072934417.5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-471702072934417.5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-1965425303893.4063</v>
      </c>
      <c r="L5361" s="444">
        <f t="shared" ca="1" si="202"/>
        <v>-473667498238310.88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-473667498238310.88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-1973614575992.9619</v>
      </c>
      <c r="L5362" s="444">
        <f t="shared" ca="1" si="202"/>
        <v>-475641112814303.81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-475641112814303.81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-1981837970059.5989</v>
      </c>
      <c r="L5363" s="444">
        <f t="shared" ref="L5363:L5617" ca="1" si="207">I5363-J5363+K5363</f>
        <v>-477622950784363.44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-477622950784363.44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-1990095628268.1809</v>
      </c>
      <c r="L5364" s="444">
        <f t="shared" ca="1" si="207"/>
        <v>-479613046412631.63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-479613046412631.63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-1998387693385.9651</v>
      </c>
      <c r="L5365" s="444">
        <f t="shared" ca="1" si="207"/>
        <v>-481611434106017.56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-481611434106017.56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-2006714308775.0732</v>
      </c>
      <c r="L5366" s="444">
        <f t="shared" ca="1" si="207"/>
        <v>-483618148414792.63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-483618148414792.63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-2015075618394.969</v>
      </c>
      <c r="L5367" s="444">
        <f t="shared" ca="1" si="207"/>
        <v>-485633224033187.63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-485633224033187.63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-2023471766804.9482</v>
      </c>
      <c r="L5368" s="444">
        <f t="shared" ca="1" si="207"/>
        <v>-487656695799992.56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-487656695799992.56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-2031902899166.6357</v>
      </c>
      <c r="L5369" s="444">
        <f t="shared" ca="1" si="207"/>
        <v>-489688598699159.19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-489688598699159.19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-2040369161246.4966</v>
      </c>
      <c r="L5370" s="444">
        <f t="shared" ca="1" si="207"/>
        <v>-491728967860405.69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-491728967860405.69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-2048870699418.3569</v>
      </c>
      <c r="L5371" s="444">
        <f t="shared" ca="1" si="207"/>
        <v>-493777838559824.06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-493777838559824.06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-2057407660665.9336</v>
      </c>
      <c r="L5372" s="444">
        <f t="shared" ca="1" si="207"/>
        <v>-495835246220490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-495835246220490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-2065980192585.3752</v>
      </c>
      <c r="L5373" s="444">
        <f t="shared" ca="1" si="207"/>
        <v>-497901226413075.38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-497901226413075.38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-2074588443387.814</v>
      </c>
      <c r="L5374" s="444">
        <f t="shared" ca="1" si="207"/>
        <v>-499975814856463.19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-499975814856463.19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-2083232561901.9299</v>
      </c>
      <c r="L5375" s="444">
        <f t="shared" ca="1" si="207"/>
        <v>-502059047418365.13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-502059047418365.13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-2091912697576.5212</v>
      </c>
      <c r="L5376" s="444">
        <f t="shared" ca="1" si="207"/>
        <v>-504150960115941.63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-504150960115941.63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-2100629000483.0901</v>
      </c>
      <c r="L5377" s="444">
        <f t="shared" ca="1" si="207"/>
        <v>-506251589116424.69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-506251589116424.69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-2109381621318.4358</v>
      </c>
      <c r="L5378" s="444">
        <f t="shared" ca="1" si="207"/>
        <v>-508360970737743.13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-508360970737743.13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-2118170711407.2629</v>
      </c>
      <c r="L5379" s="444">
        <f t="shared" ca="1" si="207"/>
        <v>-510479141449150.38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-510479141449150.38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-2126996422704.7932</v>
      </c>
      <c r="L5380" s="444">
        <f t="shared" ca="1" si="207"/>
        <v>-512606137871855.19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-512606137871855.19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-2135858907799.3967</v>
      </c>
      <c r="L5381" s="444">
        <f t="shared" ca="1" si="207"/>
        <v>-514741996779654.56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-514741996779654.56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-2144758319915.2273</v>
      </c>
      <c r="L5382" s="444">
        <f t="shared" ca="1" si="207"/>
        <v>-516886755099569.81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-516886755099569.81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-2153694812914.8743</v>
      </c>
      <c r="L5383" s="444">
        <f t="shared" ca="1" si="207"/>
        <v>-519040449912484.69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-519040449912484.69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-2162668541302.0195</v>
      </c>
      <c r="L5384" s="444">
        <f t="shared" ca="1" si="207"/>
        <v>-521203118453786.69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-521203118453786.69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-2171679660224.1108</v>
      </c>
      <c r="L5385" s="444">
        <f t="shared" ca="1" si="207"/>
        <v>-523374798114010.81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-523374798114010.81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-2180728325475.0449</v>
      </c>
      <c r="L5386" s="444">
        <f t="shared" ca="1" si="207"/>
        <v>-525555526439485.88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-525555526439485.88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-2189814693497.8577</v>
      </c>
      <c r="L5387" s="444">
        <f t="shared" ca="1" si="207"/>
        <v>-527745341132983.75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-527745341132983.75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-2198938921387.4319</v>
      </c>
      <c r="L5388" s="444">
        <f t="shared" ca="1" si="207"/>
        <v>-529944280054371.19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-529944280054371.19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-2208101166893.2134</v>
      </c>
      <c r="L5389" s="444">
        <f t="shared" ca="1" si="207"/>
        <v>-532152381221264.38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-532152381221264.38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-2217301588421.9351</v>
      </c>
      <c r="L5390" s="444">
        <f t="shared" ca="1" si="207"/>
        <v>-534369682809686.31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-534369682809686.31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-2226540345040.3594</v>
      </c>
      <c r="L5391" s="444">
        <f t="shared" ca="1" si="207"/>
        <v>-536596223154726.69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-536596223154726.69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-2235817596478.0278</v>
      </c>
      <c r="L5392" s="444">
        <f t="shared" ca="1" si="207"/>
        <v>-538832040751204.69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-538832040751204.69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-2245133503130.0195</v>
      </c>
      <c r="L5393" s="444">
        <f t="shared" ca="1" si="207"/>
        <v>-541077174254334.69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-541077174254334.69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-2254488226059.7275</v>
      </c>
      <c r="L5394" s="444">
        <f t="shared" ca="1" si="207"/>
        <v>-543331662480394.44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-543331662480394.44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-2263881927001.6436</v>
      </c>
      <c r="L5395" s="444">
        <f t="shared" ca="1" si="207"/>
        <v>-545595544407396.06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-545595544407396.06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-2273314768364.1504</v>
      </c>
      <c r="L5396" s="444">
        <f t="shared" ca="1" si="207"/>
        <v>-547868859175760.19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-547868859175760.19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-2282786913232.334</v>
      </c>
      <c r="L5397" s="444">
        <f t="shared" ca="1" si="207"/>
        <v>-550151646088992.5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-550151646088992.5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-2292298525370.8022</v>
      </c>
      <c r="L5398" s="444">
        <f t="shared" ca="1" si="207"/>
        <v>-552443944614363.31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-552443944614363.31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-2301849769226.5137</v>
      </c>
      <c r="L5399" s="444">
        <f t="shared" ca="1" si="207"/>
        <v>-554745794383589.81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-554745794383589.81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-2311440809931.624</v>
      </c>
      <c r="L5400" s="444">
        <f t="shared" ca="1" si="207"/>
        <v>-557057235193521.44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-557057235193521.44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-2321071813306.3389</v>
      </c>
      <c r="L5401" s="444">
        <f t="shared" ca="1" si="207"/>
        <v>-559378307006827.75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-559378307006827.75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-2330742945861.7822</v>
      </c>
      <c r="L5402" s="444">
        <f t="shared" ca="1" si="207"/>
        <v>-561709049952689.56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-561709049952689.56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-2340454374802.873</v>
      </c>
      <c r="L5403" s="444">
        <f t="shared" ca="1" si="207"/>
        <v>-564049504327492.38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-564049504327492.38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-2350206268031.2183</v>
      </c>
      <c r="L5404" s="444">
        <f t="shared" ca="1" si="207"/>
        <v>-566399710595523.63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-566399710595523.63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-2359998794148.0151</v>
      </c>
      <c r="L5405" s="444">
        <f t="shared" ca="1" si="207"/>
        <v>-568759709389671.63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-568759709389671.63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-2369832122456.9648</v>
      </c>
      <c r="L5406" s="444">
        <f t="shared" ca="1" si="207"/>
        <v>-571129541512128.63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-571129541512128.63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-2379706422967.2026</v>
      </c>
      <c r="L5407" s="444">
        <f t="shared" ca="1" si="207"/>
        <v>-573509247935095.88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-573509247935095.88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-2389621866396.2329</v>
      </c>
      <c r="L5408" s="444">
        <f t="shared" ca="1" si="207"/>
        <v>-575898869801492.13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-575898869801492.13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-2399578624172.8838</v>
      </c>
      <c r="L5409" s="444">
        <f t="shared" ca="1" si="207"/>
        <v>-578298448425665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-578298448425665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-2409576868440.271</v>
      </c>
      <c r="L5410" s="444">
        <f t="shared" ca="1" si="207"/>
        <v>-580708025294105.25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-580708025294105.25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-2419616772058.772</v>
      </c>
      <c r="L5411" s="444">
        <f t="shared" ca="1" si="207"/>
        <v>-583127642066164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-583127642066164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-2429698508609.0166</v>
      </c>
      <c r="L5412" s="444">
        <f t="shared" ca="1" si="207"/>
        <v>-585557340574773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-585557340574773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-2439822252394.8877</v>
      </c>
      <c r="L5413" s="444">
        <f t="shared" ca="1" si="207"/>
        <v>-587997162827167.88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-587997162827167.88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-2449988178446.5327</v>
      </c>
      <c r="L5414" s="444">
        <f t="shared" ca="1" si="207"/>
        <v>-590447151005614.38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-590447151005614.38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-2460196462523.3931</v>
      </c>
      <c r="L5415" s="444">
        <f t="shared" ca="1" si="207"/>
        <v>-592907347468137.75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-592907347468137.75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-2470447281117.2407</v>
      </c>
      <c r="L5416" s="444">
        <f t="shared" ca="1" si="207"/>
        <v>-595377794749255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-595377794749255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-2480740811455.229</v>
      </c>
      <c r="L5417" s="444">
        <f t="shared" ca="1" si="207"/>
        <v>-597858535560710.25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-597858535560710.25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-2491077231502.9595</v>
      </c>
      <c r="L5418" s="444">
        <f t="shared" ca="1" si="207"/>
        <v>-600349612792213.25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-600349612792213.25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-2501456719967.5552</v>
      </c>
      <c r="L5419" s="444">
        <f t="shared" ca="1" si="207"/>
        <v>-602851069512180.75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-602851069512180.75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-2511879456300.7529</v>
      </c>
      <c r="L5420" s="444">
        <f t="shared" ca="1" si="207"/>
        <v>-605362948968481.5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-605362948968481.5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-2522345620702.0063</v>
      </c>
      <c r="L5421" s="444">
        <f t="shared" ca="1" si="207"/>
        <v>-607885294589183.5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-607885294589183.5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-2532855394121.5977</v>
      </c>
      <c r="L5422" s="444">
        <f t="shared" ca="1" si="207"/>
        <v>-610418149983305.13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-610418149983305.13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-2543408958263.7715</v>
      </c>
      <c r="L5423" s="444">
        <f t="shared" ca="1" si="207"/>
        <v>-612961558941568.88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-612961558941568.88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-2554006495589.8701</v>
      </c>
      <c r="L5424" s="444">
        <f t="shared" ca="1" si="207"/>
        <v>-615515565437158.75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-615515565437158.75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-2564648189321.4946</v>
      </c>
      <c r="L5425" s="444">
        <f t="shared" ca="1" si="207"/>
        <v>-618080213626480.25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-618080213626480.25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-2575334223443.6675</v>
      </c>
      <c r="L5426" s="444">
        <f t="shared" ca="1" si="207"/>
        <v>-620655547849923.88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-620655547849923.88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-2586064782708.0161</v>
      </c>
      <c r="L5427" s="444">
        <f t="shared" ca="1" si="207"/>
        <v>-623241612632631.88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-623241612632631.88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-2596840052635.9663</v>
      </c>
      <c r="L5428" s="444">
        <f t="shared" ca="1" si="207"/>
        <v>-625838452685267.88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-625838452685267.88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-2607660219521.9492</v>
      </c>
      <c r="L5429" s="444">
        <f t="shared" ca="1" si="207"/>
        <v>-628446112904789.88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-628446112904789.88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-2618525470436.6245</v>
      </c>
      <c r="L5430" s="444">
        <f t="shared" ca="1" si="207"/>
        <v>-631064638375226.5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-631064638375226.5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-2629435993230.1104</v>
      </c>
      <c r="L5431" s="444">
        <f t="shared" ca="1" si="207"/>
        <v>-633694074368456.63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-633694074368456.63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-2640391976535.2358</v>
      </c>
      <c r="L5432" s="444">
        <f t="shared" ca="1" si="207"/>
        <v>-636334466344991.88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-636334466344991.88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-2651393609770.7993</v>
      </c>
      <c r="L5433" s="444">
        <f t="shared" ca="1" si="207"/>
        <v>-638985859954762.63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-638985859954762.63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-2662441083144.8442</v>
      </c>
      <c r="L5434" s="444">
        <f t="shared" ca="1" si="207"/>
        <v>-641648301037907.5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-641648301037907.5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-2673534587657.9478</v>
      </c>
      <c r="L5435" s="444">
        <f t="shared" ca="1" si="207"/>
        <v>-644321835625565.5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-644321835625565.5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-2684674315106.5229</v>
      </c>
      <c r="L5436" s="444">
        <f t="shared" ca="1" si="207"/>
        <v>-647006509940672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-647006509940672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-2695860458086.1333</v>
      </c>
      <c r="L5437" s="444">
        <f t="shared" ca="1" si="207"/>
        <v>-649702370398758.13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-649702370398758.13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-2707093209994.8257</v>
      </c>
      <c r="L5438" s="444">
        <f t="shared" ca="1" si="207"/>
        <v>-652409463608753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-652409463608753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-2718372765036.4707</v>
      </c>
      <c r="L5439" s="444">
        <f t="shared" ca="1" si="207"/>
        <v>-655127836373789.5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-655127836373789.5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-2729699318224.123</v>
      </c>
      <c r="L5440" s="444">
        <f t="shared" ca="1" si="207"/>
        <v>-657857535692013.63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-657857535692013.63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-2741073065383.3901</v>
      </c>
      <c r="L5441" s="444">
        <f t="shared" ca="1" si="207"/>
        <v>-660598608757397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-660598608757397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-2752494203155.8208</v>
      </c>
      <c r="L5442" s="444">
        <f t="shared" ca="1" si="207"/>
        <v>-663351102960552.88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-663351102960552.88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-2763962929002.3037</v>
      </c>
      <c r="L5443" s="444">
        <f t="shared" ca="1" si="207"/>
        <v>-666115065889555.13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-666115065889555.13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-2775479441206.4795</v>
      </c>
      <c r="L5444" s="444">
        <f t="shared" ca="1" si="207"/>
        <v>-668890545330761.63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-668890545330761.63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-2787043938878.1733</v>
      </c>
      <c r="L5445" s="444">
        <f t="shared" ca="1" si="207"/>
        <v>-671677589269639.75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-671677589269639.75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-2798656621956.832</v>
      </c>
      <c r="L5446" s="444">
        <f t="shared" ca="1" si="207"/>
        <v>-674476245891596.63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-674476245891596.63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-2810317691214.9858</v>
      </c>
      <c r="L5447" s="444">
        <f t="shared" ca="1" si="207"/>
        <v>-677286563582811.63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-677286563582811.63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-2822027348261.7148</v>
      </c>
      <c r="L5448" s="444">
        <f t="shared" ca="1" si="207"/>
        <v>-680108590931073.38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-680108590931073.38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-2833785795546.1392</v>
      </c>
      <c r="L5449" s="444">
        <f t="shared" ca="1" si="207"/>
        <v>-682942376726619.5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-682942376726619.5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-2845593236360.9146</v>
      </c>
      <c r="L5450" s="444">
        <f t="shared" ca="1" si="207"/>
        <v>-685787969962980.38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-685787969962980.38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-2857449874845.7515</v>
      </c>
      <c r="L5451" s="444">
        <f t="shared" ca="1" si="207"/>
        <v>-688645419837826.13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-688645419837826.13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-2869355915990.9424</v>
      </c>
      <c r="L5452" s="444">
        <f t="shared" ca="1" si="207"/>
        <v>-691514775753817.13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-691514775753817.13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-2881311565640.9048</v>
      </c>
      <c r="L5453" s="444">
        <f t="shared" ca="1" si="207"/>
        <v>-694396087319458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-694396087319458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-2893317030497.7417</v>
      </c>
      <c r="L5454" s="444">
        <f t="shared" ca="1" si="207"/>
        <v>-697289404349955.75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-697289404349955.75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-2905372518124.8154</v>
      </c>
      <c r="L5455" s="444">
        <f t="shared" ca="1" si="207"/>
        <v>-700194776868080.63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-700194776868080.63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-2917478236950.3359</v>
      </c>
      <c r="L5456" s="444">
        <f t="shared" ca="1" si="207"/>
        <v>-703112255105031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-703112255105031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-2929634396270.9624</v>
      </c>
      <c r="L5457" s="444">
        <f t="shared" ca="1" si="207"/>
        <v>-706041889501302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-706041889501302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-2941841206255.4248</v>
      </c>
      <c r="L5458" s="444">
        <f t="shared" ca="1" si="207"/>
        <v>-708983730707557.38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-708983730707557.38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-2954098877948.1558</v>
      </c>
      <c r="L5459" s="444">
        <f t="shared" ca="1" si="207"/>
        <v>-711937829585505.5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-711937829585505.5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-2966407623272.9395</v>
      </c>
      <c r="L5460" s="444">
        <f t="shared" ca="1" si="207"/>
        <v>-714904237208778.5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-714904237208778.5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-2978767655036.5771</v>
      </c>
      <c r="L5461" s="444">
        <f t="shared" ca="1" si="207"/>
        <v>-717883004863815.13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-717883004863815.13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-2991179186932.563</v>
      </c>
      <c r="L5462" s="444">
        <f t="shared" ca="1" si="207"/>
        <v>-720874184050747.75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-720874184050747.75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-3003642433544.7822</v>
      </c>
      <c r="L5463" s="444">
        <f t="shared" ca="1" si="207"/>
        <v>-723877826484292.5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-723877826484292.5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-3016157610351.2188</v>
      </c>
      <c r="L5464" s="444">
        <f t="shared" ca="1" si="207"/>
        <v>-726893984094643.75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-726893984094643.75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-3028724933727.6821</v>
      </c>
      <c r="L5465" s="444">
        <f t="shared" ca="1" si="207"/>
        <v>-729922709028371.38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-729922709028371.38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-3041344620951.5474</v>
      </c>
      <c r="L5466" s="444">
        <f t="shared" ca="1" si="207"/>
        <v>-732964053649322.88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-732964053649322.88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-3054016890205.5117</v>
      </c>
      <c r="L5467" s="444">
        <f t="shared" ca="1" si="207"/>
        <v>-736018070539528.38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-736018070539528.38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-3066741960581.3682</v>
      </c>
      <c r="L5468" s="444">
        <f t="shared" ca="1" si="207"/>
        <v>-739084812500109.75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-739084812500109.75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-3079520052083.7905</v>
      </c>
      <c r="L5469" s="444">
        <f t="shared" ca="1" si="207"/>
        <v>-742164332552193.5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-742164332552193.5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-3092351385634.1396</v>
      </c>
      <c r="L5470" s="444">
        <f t="shared" ca="1" si="207"/>
        <v>-745256683937827.63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-745256683937827.63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-3105236183074.2817</v>
      </c>
      <c r="L5471" s="444">
        <f t="shared" ca="1" si="207"/>
        <v>-748361920120901.88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-748361920120901.88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-3118174667170.4243</v>
      </c>
      <c r="L5472" s="444">
        <f t="shared" ca="1" si="207"/>
        <v>-751480094788072.25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-751480094788072.25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-3131167061616.9678</v>
      </c>
      <c r="L5473" s="444">
        <f t="shared" ca="1" si="207"/>
        <v>-754611261849689.25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-754611261849689.25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-3144213591040.3721</v>
      </c>
      <c r="L5474" s="444">
        <f t="shared" ca="1" si="207"/>
        <v>-757755475440729.63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-757755475440729.63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-3157314481003.04</v>
      </c>
      <c r="L5475" s="444">
        <f t="shared" ca="1" si="207"/>
        <v>-760912789921732.63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-760912789921732.63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-3170469958007.2192</v>
      </c>
      <c r="L5476" s="444">
        <f t="shared" ca="1" si="207"/>
        <v>-764083259879739.88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-764083259879739.88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-3183680249498.916</v>
      </c>
      <c r="L5477" s="444">
        <f t="shared" ca="1" si="207"/>
        <v>-767266940129238.75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-767266940129238.75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-3196945583871.8281</v>
      </c>
      <c r="L5478" s="444">
        <f t="shared" ca="1" si="207"/>
        <v>-770463885713110.63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-770463885713110.63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-3210266190471.2944</v>
      </c>
      <c r="L5479" s="444">
        <f t="shared" ca="1" si="207"/>
        <v>-773674151903581.88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-773674151903581.88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-3223642299598.2578</v>
      </c>
      <c r="L5480" s="444">
        <f t="shared" ca="1" si="207"/>
        <v>-776897794203180.13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-776897794203180.13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-3237074142513.2505</v>
      </c>
      <c r="L5481" s="444">
        <f t="shared" ca="1" si="207"/>
        <v>-780134868345693.38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-780134868345693.38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-3250561951440.3892</v>
      </c>
      <c r="L5482" s="444">
        <f t="shared" ca="1" si="207"/>
        <v>-783385430297133.75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-783385430297133.75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-3264105959571.3906</v>
      </c>
      <c r="L5483" s="444">
        <f t="shared" ca="1" si="207"/>
        <v>-786649536256705.13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-786649536256705.13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-3277706401069.6045</v>
      </c>
      <c r="L5484" s="444">
        <f t="shared" ca="1" si="207"/>
        <v>-789927242657774.75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-789927242657774.75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-3291363511074.0615</v>
      </c>
      <c r="L5485" s="444">
        <f t="shared" ca="1" si="207"/>
        <v>-793218606168848.75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-793218606168848.75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-3305077525703.5366</v>
      </c>
      <c r="L5486" s="444">
        <f t="shared" ca="1" si="207"/>
        <v>-796523683694552.25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-796523683694552.25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-3318848682060.6343</v>
      </c>
      <c r="L5487" s="444">
        <f t="shared" ca="1" si="207"/>
        <v>-799842532376612.88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-799842532376612.88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-3332677218235.8867</v>
      </c>
      <c r="L5488" s="444">
        <f t="shared" ca="1" si="207"/>
        <v>-803175209594848.75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-803175209594848.75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-3346563373311.8696</v>
      </c>
      <c r="L5489" s="444">
        <f t="shared" ca="1" si="207"/>
        <v>-806521772968160.63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-806521772968160.63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-3360507387367.3359</v>
      </c>
      <c r="L5490" s="444">
        <f t="shared" ca="1" si="207"/>
        <v>-809882280355528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-809882280355528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-3374509501481.3667</v>
      </c>
      <c r="L5491" s="444">
        <f t="shared" ca="1" si="207"/>
        <v>-813256789857009.38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-813256789857009.38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-3388569957737.5391</v>
      </c>
      <c r="L5492" s="444">
        <f t="shared" ca="1" si="207"/>
        <v>-816645359814746.88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-816645359814746.88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-3402688999228.1118</v>
      </c>
      <c r="L5493" s="444">
        <f t="shared" ca="1" si="207"/>
        <v>-820048048813975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-820048048813975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-3416866870058.229</v>
      </c>
      <c r="L5494" s="444">
        <f t="shared" ca="1" si="207"/>
        <v>-823464915684033.25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-823464915684033.25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-3431103815350.1387</v>
      </c>
      <c r="L5495" s="444">
        <f t="shared" ca="1" si="207"/>
        <v>-826896019499383.38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-826896019499383.38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-3445400081247.4307</v>
      </c>
      <c r="L5496" s="444">
        <f t="shared" ca="1" si="207"/>
        <v>-830341419580630.75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-830341419580630.75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-3459755914919.2949</v>
      </c>
      <c r="L5497" s="444">
        <f t="shared" ca="1" si="207"/>
        <v>-833801175495550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-833801175495550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-3474171564564.7915</v>
      </c>
      <c r="L5498" s="444">
        <f t="shared" ca="1" si="207"/>
        <v>-837275347060114.75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-837275347060114.75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-3488647279417.1445</v>
      </c>
      <c r="L5499" s="444">
        <f t="shared" ca="1" si="207"/>
        <v>-840763994339531.88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-840763994339531.88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-3503183309748.0493</v>
      </c>
      <c r="L5500" s="444">
        <f t="shared" ca="1" si="207"/>
        <v>-844267177649279.88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-844267177649279.88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-3517779906871.9995</v>
      </c>
      <c r="L5501" s="444">
        <f t="shared" ca="1" si="207"/>
        <v>-847784957556151.88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-847784957556151.88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-3532437323150.6328</v>
      </c>
      <c r="L5502" s="444">
        <f t="shared" ca="1" si="207"/>
        <v>-851317394879302.5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-851317394879302.5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-3547155811997.0938</v>
      </c>
      <c r="L5503" s="444">
        <f t="shared" ca="1" si="207"/>
        <v>-854864550691299.63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-854864550691299.63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-3561935627880.415</v>
      </c>
      <c r="L5504" s="444">
        <f t="shared" ca="1" si="207"/>
        <v>-858426486319180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-858426486319180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-3576777026329.9165</v>
      </c>
      <c r="L5505" s="444">
        <f t="shared" ca="1" si="207"/>
        <v>-862003263345509.88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-862003263345509.88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-3591680263939.6245</v>
      </c>
      <c r="L5506" s="444">
        <f t="shared" ca="1" si="207"/>
        <v>-865594943609449.5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-865594943609449.5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-3606645598372.7061</v>
      </c>
      <c r="L5507" s="444">
        <f t="shared" ca="1" si="207"/>
        <v>-869201589207822.25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-869201589207822.25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-3621673288365.9258</v>
      </c>
      <c r="L5508" s="444">
        <f t="shared" ca="1" si="207"/>
        <v>-872823262496188.13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-872823262496188.13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-3636763593734.1172</v>
      </c>
      <c r="L5509" s="444">
        <f t="shared" ca="1" si="207"/>
        <v>-876460026089922.25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-876460026089922.25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-3651916775374.6758</v>
      </c>
      <c r="L5510" s="444">
        <f t="shared" ca="1" si="207"/>
        <v>-880111942865296.88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-880111942865296.88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-3667133095272.0698</v>
      </c>
      <c r="L5511" s="444">
        <f t="shared" ca="1" si="207"/>
        <v>-883779075960569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-883779075960569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-3682412816502.3706</v>
      </c>
      <c r="L5512" s="444">
        <f t="shared" ca="1" si="207"/>
        <v>-887461488777071.38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-887461488777071.38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-3697756203237.7974</v>
      </c>
      <c r="L5513" s="444">
        <f t="shared" ca="1" si="207"/>
        <v>-891159244980309.13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-891159244980309.13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-3713163520751.2881</v>
      </c>
      <c r="L5514" s="444">
        <f t="shared" ca="1" si="207"/>
        <v>-894872408501060.38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-894872408501060.38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-3728635035421.0854</v>
      </c>
      <c r="L5515" s="444">
        <f t="shared" ca="1" si="207"/>
        <v>-898601043536481.5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-898601043536481.5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-3744171014735.3394</v>
      </c>
      <c r="L5516" s="444">
        <f t="shared" ca="1" si="207"/>
        <v>-902345214551216.88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-902345214551216.88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-3759771727296.7368</v>
      </c>
      <c r="L5517" s="444">
        <f t="shared" ca="1" si="207"/>
        <v>-906104986278513.63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-906104986278513.63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-3775437442827.1401</v>
      </c>
      <c r="L5518" s="444">
        <f t="shared" ca="1" si="207"/>
        <v>-909880423721340.75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-909880423721340.75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-3791168432172.2529</v>
      </c>
      <c r="L5519" s="444">
        <f t="shared" ca="1" si="207"/>
        <v>-913671592153513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-913671592153513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-3806964967306.3042</v>
      </c>
      <c r="L5520" s="444">
        <f t="shared" ca="1" si="207"/>
        <v>-917478557120819.25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-917478557120819.25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-3822827321336.7466</v>
      </c>
      <c r="L5521" s="444">
        <f t="shared" ca="1" si="207"/>
        <v>-921301384442156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-921301384442156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-3838755768508.9829</v>
      </c>
      <c r="L5522" s="444">
        <f t="shared" ca="1" si="207"/>
        <v>-925140140210665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-925140140210665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-3854750584211.104</v>
      </c>
      <c r="L5523" s="444">
        <f t="shared" ca="1" si="207"/>
        <v>-928994890794876.13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-928994890794876.13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-3870812044978.6504</v>
      </c>
      <c r="L5524" s="444">
        <f t="shared" ca="1" si="207"/>
        <v>-932865702839854.75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-932865702839854.75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-3886940428499.3945</v>
      </c>
      <c r="L5525" s="444">
        <f t="shared" ca="1" si="207"/>
        <v>-936752643268354.13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-936752643268354.13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-3903136013618.1421</v>
      </c>
      <c r="L5526" s="444">
        <f t="shared" ca="1" si="207"/>
        <v>-940655779281972.25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-940655779281972.25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-3919399080341.5508</v>
      </c>
      <c r="L5527" s="444">
        <f t="shared" ca="1" si="207"/>
        <v>-944575178362313.75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-944575178362313.75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-3935729909842.9741</v>
      </c>
      <c r="L5528" s="444">
        <f t="shared" ca="1" si="207"/>
        <v>-948510908272156.75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-948510908272156.75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-3952128784467.3193</v>
      </c>
      <c r="L5529" s="444">
        <f t="shared" ca="1" si="207"/>
        <v>-952463037056624.13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-952463037056624.13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-3968595987735.9341</v>
      </c>
      <c r="L5530" s="444">
        <f t="shared" ca="1" si="207"/>
        <v>-956431633044360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-956431633044360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-3985131804351.5005</v>
      </c>
      <c r="L5531" s="444">
        <f t="shared" ca="1" si="207"/>
        <v>-960416764848711.5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-960416764848711.5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-4001736520202.9644</v>
      </c>
      <c r="L5532" s="444">
        <f t="shared" ca="1" si="207"/>
        <v>-964418501368914.5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-964418501368914.5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-4018410422370.4775</v>
      </c>
      <c r="L5533" s="444">
        <f t="shared" ca="1" si="207"/>
        <v>-968436911791285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-968436911791285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-4035153799130.354</v>
      </c>
      <c r="L5534" s="444">
        <f t="shared" ca="1" si="207"/>
        <v>-972472065590415.38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-972472065590415.38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-4051966939960.064</v>
      </c>
      <c r="L5535" s="444">
        <f t="shared" ca="1" si="207"/>
        <v>-976524032530375.5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-976524032530375.5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-4068850135543.231</v>
      </c>
      <c r="L5536" s="444">
        <f t="shared" ca="1" si="207"/>
        <v>-980592882665918.75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-980592882665918.75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-4085803677774.6606</v>
      </c>
      <c r="L5537" s="444">
        <f t="shared" ca="1" si="207"/>
        <v>-984678686343693.38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-984678686343693.38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-4102827859765.3892</v>
      </c>
      <c r="L5538" s="444">
        <f t="shared" ca="1" si="207"/>
        <v>-988781514203458.75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-988781514203458.75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-4119922975847.7446</v>
      </c>
      <c r="L5539" s="444">
        <f t="shared" ca="1" si="207"/>
        <v>-992901437179306.5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-992901437179306.5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-4137089321580.4438</v>
      </c>
      <c r="L5540" s="444">
        <f t="shared" ca="1" si="207"/>
        <v>-997038526500887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-997038526500887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-4154327193753.6958</v>
      </c>
      <c r="L5541" s="444">
        <f t="shared" ca="1" si="207"/>
        <v>-1001192853694640.8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-1001192853694640.8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-4171636890394.3369</v>
      </c>
      <c r="L5542" s="444">
        <f t="shared" ca="1" si="207"/>
        <v>-1005364490585035.1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-1005364490585035.1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-4189018710770.98</v>
      </c>
      <c r="L5543" s="444">
        <f t="shared" ca="1" si="207"/>
        <v>-1009553509295806.1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-1009553509295806.1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-4206472955399.1919</v>
      </c>
      <c r="L5544" s="444">
        <f t="shared" ca="1" si="207"/>
        <v>-1013759982251205.4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-1013759982251205.4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-4223999926046.6885</v>
      </c>
      <c r="L5545" s="444">
        <f t="shared" ca="1" si="207"/>
        <v>-1017983982177252.1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-1017983982177252.1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-4241599925738.5498</v>
      </c>
      <c r="L5546" s="444">
        <f t="shared" ca="1" si="207"/>
        <v>-1022225582102990.6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-1022225582102990.6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-4259273258762.4609</v>
      </c>
      <c r="L5547" s="444">
        <f t="shared" ca="1" si="207"/>
        <v>-1026484855361753.1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-1026484855361753.1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-4277020230673.9712</v>
      </c>
      <c r="L5548" s="444">
        <f t="shared" ca="1" si="207"/>
        <v>-1030761875592427.1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-1030761875592427.1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-4294841148301.7803</v>
      </c>
      <c r="L5549" s="444">
        <f t="shared" ca="1" si="207"/>
        <v>-1035056716740728.9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-1035056716740728.9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-4312736319753.0376</v>
      </c>
      <c r="L5550" s="444">
        <f t="shared" ca="1" si="207"/>
        <v>-1039369453060481.9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-1039369453060481.9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-4330706054418.6748</v>
      </c>
      <c r="L5551" s="444">
        <f t="shared" ca="1" si="207"/>
        <v>-1043700159114900.5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-1043700159114900.5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-4348750662978.7515</v>
      </c>
      <c r="L5552" s="444">
        <f t="shared" ca="1" si="207"/>
        <v>-1048048909777879.3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-1048048909777879.3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-4366870457407.8306</v>
      </c>
      <c r="L5553" s="444">
        <f t="shared" ca="1" si="207"/>
        <v>-1052415780235287.1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-1052415780235287.1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-4385065750980.3628</v>
      </c>
      <c r="L5554" s="444">
        <f t="shared" ca="1" si="207"/>
        <v>-1056800845986267.5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-1056800845986267.5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-4403336858276.1143</v>
      </c>
      <c r="L5555" s="444">
        <f t="shared" ca="1" si="207"/>
        <v>-1061204182844543.6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-1061204182844543.6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-4421684095185.5986</v>
      </c>
      <c r="L5556" s="444">
        <f t="shared" ca="1" si="207"/>
        <v>-1065625866939729.3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-1065625866939729.3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-4440107778915.5381</v>
      </c>
      <c r="L5557" s="444">
        <f t="shared" ca="1" si="207"/>
        <v>-1070065974718644.8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-1070065974718644.8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-4458608227994.3525</v>
      </c>
      <c r="L5558" s="444">
        <f t="shared" ca="1" si="207"/>
        <v>-1074524582946639.1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-1074524582946639.1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-4477185762277.6631</v>
      </c>
      <c r="L5559" s="444">
        <f t="shared" ca="1" si="207"/>
        <v>-1079001768708916.8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-1079001768708916.8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-4495840702953.8193</v>
      </c>
      <c r="L5560" s="444">
        <f t="shared" ca="1" si="207"/>
        <v>-1083497609411870.6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-1083497609411870.6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-4514573372549.4609</v>
      </c>
      <c r="L5561" s="444">
        <f t="shared" ca="1" si="207"/>
        <v>-1088012182784420.1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-1088012182784420.1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-4533384094935.084</v>
      </c>
      <c r="L5562" s="444">
        <f t="shared" ca="1" si="207"/>
        <v>-1092545566879355.3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-1092545566879355.3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-4552273195330.6465</v>
      </c>
      <c r="L5563" s="444">
        <f t="shared" ca="1" si="207"/>
        <v>-1097097840074685.9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-1097097840074685.9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-4571241000311.1914</v>
      </c>
      <c r="L5564" s="444">
        <f t="shared" ca="1" si="207"/>
        <v>-1101669081074997.1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-1101669081074997.1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-4590287837812.4883</v>
      </c>
      <c r="L5565" s="444">
        <f t="shared" ca="1" si="207"/>
        <v>-1106259368912809.6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-1106259368912809.6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-4609414037136.7061</v>
      </c>
      <c r="L5566" s="444">
        <f t="shared" ca="1" si="207"/>
        <v>-1110868782949946.4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-1110868782949946.4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-4628619928958.1094</v>
      </c>
      <c r="L5567" s="444">
        <f t="shared" ca="1" si="207"/>
        <v>-1115497402878904.5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-1115497402878904.5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-4647905845328.7686</v>
      </c>
      <c r="L5568" s="444">
        <f t="shared" ca="1" si="207"/>
        <v>-1120145308724233.3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-1120145308724233.3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-4667272119684.3047</v>
      </c>
      <c r="L5569" s="444">
        <f t="shared" ca="1" si="207"/>
        <v>-1124812580843917.5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-1124812580843917.5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-4686719086849.6563</v>
      </c>
      <c r="L5570" s="444">
        <f t="shared" ca="1" si="207"/>
        <v>-1129499299930767.3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-1129499299930767.3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-4706247083044.8633</v>
      </c>
      <c r="L5571" s="444">
        <f t="shared" ca="1" si="207"/>
        <v>-1134205547013812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-1134205547013812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-4725856445890.8828</v>
      </c>
      <c r="L5572" s="444">
        <f t="shared" ca="1" si="207"/>
        <v>-1138931403459703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-1138931403459703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-4745547514415.4287</v>
      </c>
      <c r="L5573" s="444">
        <f t="shared" ca="1" si="207"/>
        <v>-1143676950974118.5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-1143676950974118.5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-4765320629058.8271</v>
      </c>
      <c r="L5574" s="444">
        <f t="shared" ca="1" si="207"/>
        <v>-1148442271603177.3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-1148442271603177.3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-4785176131679.9053</v>
      </c>
      <c r="L5575" s="444">
        <f t="shared" ca="1" si="207"/>
        <v>-1153227447734857.3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-1153227447734857.3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-4805114365561.9053</v>
      </c>
      <c r="L5576" s="444">
        <f t="shared" ca="1" si="207"/>
        <v>-1158032562100419.3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-1158032562100419.3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-4825135675418.4131</v>
      </c>
      <c r="L5577" s="444">
        <f t="shared" ca="1" si="207"/>
        <v>-1162857697775837.8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-1162857697775837.8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-4845240407399.3242</v>
      </c>
      <c r="L5578" s="444">
        <f t="shared" ca="1" si="207"/>
        <v>-1167702938183237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-1167702938183237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-4865428909096.8203</v>
      </c>
      <c r="L5579" s="444">
        <f t="shared" ca="1" si="207"/>
        <v>-1172568367092333.8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-1172568367092333.8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-4885701529551.3906</v>
      </c>
      <c r="L5580" s="444">
        <f t="shared" ca="1" si="207"/>
        <v>-1177454068621885.3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-1177454068621885.3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-4906058619257.8555</v>
      </c>
      <c r="L5581" s="444">
        <f t="shared" ca="1" si="207"/>
        <v>-1182360127241143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-1182360127241143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-4926500530171.4287</v>
      </c>
      <c r="L5582" s="444">
        <f t="shared" ca="1" si="207"/>
        <v>-1187286627771314.5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-1187286627771314.5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-4947027615713.8105</v>
      </c>
      <c r="L5583" s="444">
        <f t="shared" ca="1" si="207"/>
        <v>-1192233655387028.3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-1192233655387028.3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-4967640230779.2842</v>
      </c>
      <c r="L5584" s="444">
        <f t="shared" ca="1" si="207"/>
        <v>-1197201295617807.5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-1197201295617807.5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-4988338731740.8643</v>
      </c>
      <c r="L5585" s="444">
        <f t="shared" ca="1" si="207"/>
        <v>-1202189634349548.3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-1202189634349548.3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-5009123476456.4512</v>
      </c>
      <c r="L5586" s="444">
        <f t="shared" ca="1" si="207"/>
        <v>-1207198757826004.8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-1207198757826004.8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-5029994824275.0195</v>
      </c>
      <c r="L5587" s="444">
        <f t="shared" ca="1" si="207"/>
        <v>-1212228752650279.8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-1212228752650279.8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-5050953136042.832</v>
      </c>
      <c r="L5588" s="444">
        <f t="shared" ca="1" si="207"/>
        <v>-1217279705786322.5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-1217279705786322.5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-5071998774109.6768</v>
      </c>
      <c r="L5589" s="444">
        <f t="shared" ca="1" si="207"/>
        <v>-1222351704560432.3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-1222351704560432.3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-5093132102335.1348</v>
      </c>
      <c r="L5590" s="444">
        <f t="shared" ca="1" si="207"/>
        <v>-1227444836662767.5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-1227444836662767.5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-5114353486094.8643</v>
      </c>
      <c r="L5591" s="444">
        <f t="shared" ca="1" si="207"/>
        <v>-1232559190148862.3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-1232559190148862.3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-5135663292286.9258</v>
      </c>
      <c r="L5592" s="444">
        <f t="shared" ca="1" si="207"/>
        <v>-1237694853441149.3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-1237694853441149.3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-5157061889338.1221</v>
      </c>
      <c r="L5593" s="444">
        <f t="shared" ca="1" si="207"/>
        <v>-1242851915330487.3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-1242851915330487.3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-5178549647210.3633</v>
      </c>
      <c r="L5594" s="444">
        <f t="shared" ca="1" si="207"/>
        <v>-1248030464977697.5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-1248030464977697.5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-5200126937407.0732</v>
      </c>
      <c r="L5595" s="444">
        <f t="shared" ca="1" si="207"/>
        <v>-1253230591915104.5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-1253230591915104.5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-5221794132979.6016</v>
      </c>
      <c r="L5596" s="444">
        <f t="shared" ca="1" si="207"/>
        <v>-1258452386048084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-1258452386048084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-5243551608533.6836</v>
      </c>
      <c r="L5597" s="444">
        <f t="shared" ca="1" si="207"/>
        <v>-1263695937656617.8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-1263695937656617.8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-5265399740235.9072</v>
      </c>
      <c r="L5598" s="444">
        <f t="shared" ca="1" si="207"/>
        <v>-1268961337396853.8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-1268961337396853.8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-5287338905820.2236</v>
      </c>
      <c r="L5599" s="444">
        <f t="shared" ca="1" si="207"/>
        <v>-1274248676302674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-1274248676302674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-5309369484594.4746</v>
      </c>
      <c r="L5600" s="444">
        <f t="shared" ca="1" si="207"/>
        <v>-1279558045787268.5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-1279558045787268.5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-5331491857446.9521</v>
      </c>
      <c r="L5601" s="444">
        <f t="shared" ca="1" si="207"/>
        <v>-1284889537644715.5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-1284889537644715.5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-5353706406852.9814</v>
      </c>
      <c r="L5602" s="444">
        <f t="shared" ca="1" si="207"/>
        <v>-1290243244051568.5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-1290243244051568.5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-5376013516881.5352</v>
      </c>
      <c r="L5603" s="444">
        <f t="shared" ca="1" si="207"/>
        <v>-1295619257568450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-1295619257568450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-5398413573201.875</v>
      </c>
      <c r="L5604" s="444">
        <f t="shared" ca="1" si="207"/>
        <v>-1301017671141652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-1301017671141652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-5420906963090.2168</v>
      </c>
      <c r="L5605" s="444">
        <f t="shared" ca="1" si="207"/>
        <v>-1306438578104742.3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-1306438578104742.3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-5443494075436.4258</v>
      </c>
      <c r="L5606" s="444">
        <f t="shared" ca="1" si="207"/>
        <v>-1311882072180178.8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-1311882072180178.8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-5466175300750.7451</v>
      </c>
      <c r="L5607" s="444">
        <f t="shared" ca="1" si="207"/>
        <v>-1317348247480929.5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-1317348247480929.5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-5488951031170.5391</v>
      </c>
      <c r="L5608" s="444">
        <f t="shared" ca="1" si="207"/>
        <v>-1322837198512100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-1322837198512100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-5511821660467.083</v>
      </c>
      <c r="L5609" s="444">
        <f t="shared" ca="1" si="207"/>
        <v>-1328349020172567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-1328349020172567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-5534787584052.3623</v>
      </c>
      <c r="L5610" s="444">
        <f t="shared" ca="1" si="207"/>
        <v>-1333883807756619.3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-1333883807756619.3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-5557849198985.9131</v>
      </c>
      <c r="L5611" s="444">
        <f t="shared" ca="1" si="207"/>
        <v>-1339441656955605.3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-1339441656955605.3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-5581006903981.6885</v>
      </c>
      <c r="L5612" s="444">
        <f t="shared" ca="1" si="207"/>
        <v>-1345022663859587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-1345022663859587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-5604261099414.9453</v>
      </c>
      <c r="L5613" s="444">
        <f t="shared" ca="1" si="207"/>
        <v>-1350626924959002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-1350626924959002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-5627612187329.1748</v>
      </c>
      <c r="L5614" s="444">
        <f t="shared" ca="1" si="207"/>
        <v>-1356254537146331.3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-1356254537146331.3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-5651060571443.0469</v>
      </c>
      <c r="L5615" s="444">
        <f t="shared" ca="1" si="207"/>
        <v>-1361905597717774.3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-1361905597717774.3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-5674606657157.3926</v>
      </c>
      <c r="L5616" s="444">
        <f t="shared" ca="1" si="207"/>
        <v>-1367580204374931.8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-1367580204374931.8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-5698250851562.2158</v>
      </c>
      <c r="L5617" s="444">
        <f t="shared" ca="1" si="207"/>
        <v>-1373278455226494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-1373278455226494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-5721993563443.7246</v>
      </c>
      <c r="L5618" s="444">
        <f t="shared" ref="L5618:L5872" ca="1" si="212">I5618-J5618+K5618</f>
        <v>-1379000448789937.8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-1379000448789937.8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-5745835203291.4072</v>
      </c>
      <c r="L5619" s="444">
        <f t="shared" ca="1" si="212"/>
        <v>-1384746283993229.3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-1384746283993229.3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-5769776183305.1221</v>
      </c>
      <c r="L5620" s="444">
        <f t="shared" ca="1" si="212"/>
        <v>-1390516060176534.3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-1390516060176534.3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-5793816917402.2256</v>
      </c>
      <c r="L5621" s="444">
        <f t="shared" ca="1" si="212"/>
        <v>-1396309877093936.5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-1396309877093936.5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-5817957821224.7354</v>
      </c>
      <c r="L5622" s="444">
        <f t="shared" ca="1" si="212"/>
        <v>-1402127834915161.3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-1402127834915161.3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-5842199312146.5049</v>
      </c>
      <c r="L5623" s="444">
        <f t="shared" ca="1" si="212"/>
        <v>-1407970034227307.8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-1407970034227307.8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-5866541809280.4492</v>
      </c>
      <c r="L5624" s="444">
        <f t="shared" ca="1" si="212"/>
        <v>-1413836576036588.3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-1413836576036588.3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-5890985733485.7842</v>
      </c>
      <c r="L5625" s="444">
        <f t="shared" ca="1" si="212"/>
        <v>-1419727561770074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-1419727561770074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-5915531507375.3086</v>
      </c>
      <c r="L5626" s="444">
        <f t="shared" ca="1" si="212"/>
        <v>-1425643093277449.3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-1425643093277449.3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-5940179555322.7051</v>
      </c>
      <c r="L5627" s="444">
        <f t="shared" ca="1" si="212"/>
        <v>-1431583272832772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-1431583272832772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-5964930303469.8828</v>
      </c>
      <c r="L5628" s="444">
        <f t="shared" ca="1" si="212"/>
        <v>-1437548203136242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-1437548203136242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-5989784179734.3418</v>
      </c>
      <c r="L5629" s="444">
        <f t="shared" ca="1" si="212"/>
        <v>-1443537987315976.3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-1443537987315976.3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-6014741613816.5674</v>
      </c>
      <c r="L5630" s="444">
        <f t="shared" ca="1" si="212"/>
        <v>-1449552728929792.8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-1449552728929792.8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-6039803037207.4697</v>
      </c>
      <c r="L5631" s="444">
        <f t="shared" ca="1" si="212"/>
        <v>-1455592531967000.3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-1455592531967000.3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-6064968883195.834</v>
      </c>
      <c r="L5632" s="444">
        <f t="shared" ca="1" si="212"/>
        <v>-1461657500850196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-1461657500850196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-6090239586875.8164</v>
      </c>
      <c r="L5633" s="444">
        <f t="shared" ca="1" si="212"/>
        <v>-1467747740437071.8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-1467747740437071.8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-6115615585154.4658</v>
      </c>
      <c r="L5634" s="444">
        <f t="shared" ca="1" si="212"/>
        <v>-1473863356022226.3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-1473863356022226.3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-6141097316759.2764</v>
      </c>
      <c r="L5635" s="444">
        <f t="shared" ca="1" si="212"/>
        <v>-1480004453338985.5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-1480004453338985.5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-6166685222245.7725</v>
      </c>
      <c r="L5636" s="444">
        <f t="shared" ca="1" si="212"/>
        <v>-1486171138561231.3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-1486171138561231.3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-6192379744005.1299</v>
      </c>
      <c r="L5637" s="444">
        <f t="shared" ca="1" si="212"/>
        <v>-1492363518305236.5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-1492363518305236.5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-6218181326271.8184</v>
      </c>
      <c r="L5638" s="444">
        <f t="shared" ca="1" si="212"/>
        <v>-1498581699631508.3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-1498581699631508.3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-6244090415131.2842</v>
      </c>
      <c r="L5639" s="444">
        <f t="shared" ca="1" si="212"/>
        <v>-1504825790046639.5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-1504825790046639.5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-6270107458527.6641</v>
      </c>
      <c r="L5640" s="444">
        <f t="shared" ca="1" si="212"/>
        <v>-1511095897505167.3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-1511095897505167.3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-6296232906271.5303</v>
      </c>
      <c r="L5641" s="444">
        <f t="shared" ca="1" si="212"/>
        <v>-1517392130411438.8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-1517392130411438.8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-6322467210047.6611</v>
      </c>
      <c r="L5642" s="444">
        <f t="shared" ca="1" si="212"/>
        <v>-1523714597621486.5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-1523714597621486.5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-6348810823422.8604</v>
      </c>
      <c r="L5643" s="444">
        <f t="shared" ca="1" si="212"/>
        <v>-1530063408444909.3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-1530063408444909.3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-6375264201853.7881</v>
      </c>
      <c r="L5644" s="444">
        <f t="shared" ca="1" si="212"/>
        <v>-1536438672646763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-1536438672646763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-6401827802694.8457</v>
      </c>
      <c r="L5645" s="444">
        <f t="shared" ca="1" si="212"/>
        <v>-1542840500449457.8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-1542840500449457.8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-6428502085206.0742</v>
      </c>
      <c r="L5646" s="444">
        <f t="shared" ca="1" si="212"/>
        <v>-1549269002534663.8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-1549269002534663.8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-6455287510561.0986</v>
      </c>
      <c r="L5647" s="444">
        <f t="shared" ca="1" si="212"/>
        <v>-1555724290045224.8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-1555724290045224.8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-6482184541855.1035</v>
      </c>
      <c r="L5648" s="444">
        <f t="shared" ca="1" si="212"/>
        <v>-1562206474587079.8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-1562206474587079.8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-6509193644112.832</v>
      </c>
      <c r="L5649" s="444">
        <f t="shared" ca="1" si="212"/>
        <v>-1568715668231192.5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-1568715668231192.5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-6536315284296.6357</v>
      </c>
      <c r="L5650" s="444">
        <f t="shared" ca="1" si="212"/>
        <v>-1575251983515489.3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-1575251983515489.3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-6563549931314.5381</v>
      </c>
      <c r="L5651" s="444">
        <f t="shared" ca="1" si="212"/>
        <v>-1581815533446803.8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-1581815533446803.8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-6590898056028.3486</v>
      </c>
      <c r="L5652" s="444">
        <f t="shared" ca="1" si="212"/>
        <v>-1588406431502832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-1588406431502832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-6618360131261.7998</v>
      </c>
      <c r="L5653" s="444">
        <f t="shared" ca="1" si="212"/>
        <v>-1595024791634093.8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-1595024791634093.8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-6645936631808.7236</v>
      </c>
      <c r="L5654" s="444">
        <f t="shared" ca="1" si="212"/>
        <v>-1601670728265902.5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-1601670728265902.5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-6673628034441.2607</v>
      </c>
      <c r="L5655" s="444">
        <f t="shared" ca="1" si="212"/>
        <v>-1608344356300343.8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-1608344356300343.8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-6701434817918.0986</v>
      </c>
      <c r="L5656" s="444">
        <f t="shared" ca="1" si="212"/>
        <v>-1615045791118261.8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-1615045791118261.8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-6729357462992.7568</v>
      </c>
      <c r="L5657" s="444">
        <f t="shared" ca="1" si="212"/>
        <v>-1621775148581254.5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-1621775148581254.5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-6757396452421.8936</v>
      </c>
      <c r="L5658" s="444">
        <f t="shared" ca="1" si="212"/>
        <v>-1628532545033676.5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-1628532545033676.5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-6785552270973.6523</v>
      </c>
      <c r="L5659" s="444">
        <f t="shared" ca="1" si="212"/>
        <v>-1635318097304650.3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-1635318097304650.3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-6813825405436.043</v>
      </c>
      <c r="L5660" s="444">
        <f t="shared" ca="1" si="212"/>
        <v>-1642131922710086.3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-1642131922710086.3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-6842216344625.3594</v>
      </c>
      <c r="L5661" s="444">
        <f t="shared" ca="1" si="212"/>
        <v>-1648974139054711.5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-1648974139054711.5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-6870725579394.6309</v>
      </c>
      <c r="L5662" s="444">
        <f t="shared" ca="1" si="212"/>
        <v>-1655844864634106.3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-1655844864634106.3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-6899353602642.1094</v>
      </c>
      <c r="L5663" s="444">
        <f t="shared" ca="1" si="212"/>
        <v>-1662744218236748.3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-1662744218236748.3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-6928100909319.7842</v>
      </c>
      <c r="L5664" s="444">
        <f t="shared" ca="1" si="212"/>
        <v>-1669672319146068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-1669672319146068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-6956967996441.9502</v>
      </c>
      <c r="L5665" s="444">
        <f t="shared" ca="1" si="212"/>
        <v>-1676629287142510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-1676629287142510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-6985955363093.792</v>
      </c>
      <c r="L5666" s="444">
        <f t="shared" ca="1" si="212"/>
        <v>-1683615242505603.8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-1683615242505603.8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-7015063510440.0156</v>
      </c>
      <c r="L5667" s="444">
        <f t="shared" ca="1" si="212"/>
        <v>-1690630306016043.8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-1690630306016043.8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-7044292941733.5156</v>
      </c>
      <c r="L5668" s="444">
        <f t="shared" ca="1" si="212"/>
        <v>-1697674598957777.3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-1697674598957777.3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-7073644162324.0713</v>
      </c>
      <c r="L5669" s="444">
        <f t="shared" ca="1" si="212"/>
        <v>-1704748243120101.3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-1704748243120101.3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-7103117679667.0889</v>
      </c>
      <c r="L5670" s="444">
        <f t="shared" ca="1" si="212"/>
        <v>-1711851360799768.3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-1711851360799768.3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-7132714003332.3672</v>
      </c>
      <c r="L5671" s="444">
        <f t="shared" ca="1" si="212"/>
        <v>-1718984074803100.5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-1718984074803100.5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-7162433645012.9189</v>
      </c>
      <c r="L5672" s="444">
        <f t="shared" ca="1" si="212"/>
        <v>-1726146508448113.5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-1726146508448113.5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-7192277118533.8057</v>
      </c>
      <c r="L5673" s="444">
        <f t="shared" ca="1" si="212"/>
        <v>-1733338785566647.3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-1733338785566647.3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-7222244939861.0303</v>
      </c>
      <c r="L5674" s="444">
        <f t="shared" ca="1" si="212"/>
        <v>-1740561030506508.3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-1740561030506508.3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-7252337627110.4512</v>
      </c>
      <c r="L5675" s="444">
        <f t="shared" ca="1" si="212"/>
        <v>-1747813368133618.8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-1747813368133618.8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-7282555700556.7451</v>
      </c>
      <c r="L5676" s="444">
        <f t="shared" ca="1" si="212"/>
        <v>-1755095923834175.5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-1755095923834175.5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-7312899682642.3975</v>
      </c>
      <c r="L5677" s="444">
        <f t="shared" ca="1" si="212"/>
        <v>-1762408823516818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-1762408823516818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-7343370097986.7412</v>
      </c>
      <c r="L5678" s="444">
        <f t="shared" ca="1" si="212"/>
        <v>-1769752193614804.8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-1769752193614804.8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-7373967473395.0205</v>
      </c>
      <c r="L5679" s="444">
        <f t="shared" ca="1" si="212"/>
        <v>-1777126161088199.8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-1777126161088199.8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-7404692337867.499</v>
      </c>
      <c r="L5680" s="444">
        <f t="shared" ca="1" si="212"/>
        <v>-1784530853426067.3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-1784530853426067.3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-7435545222608.6133</v>
      </c>
      <c r="L5681" s="444">
        <f t="shared" ca="1" si="212"/>
        <v>-1791966398648675.8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-1791966398648675.8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-7466526661036.1484</v>
      </c>
      <c r="L5682" s="444">
        <f t="shared" ca="1" si="212"/>
        <v>-1799432925309712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-1799432925309712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-7497637188790.4668</v>
      </c>
      <c r="L5683" s="444">
        <f t="shared" ca="1" si="212"/>
        <v>-1806930562498502.5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-1806930562498502.5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-7528877343743.7617</v>
      </c>
      <c r="L5684" s="444">
        <f t="shared" ca="1" si="212"/>
        <v>-1814459439842246.3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-1814459439842246.3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-7560247666009.3594</v>
      </c>
      <c r="L5685" s="444">
        <f t="shared" ca="1" si="212"/>
        <v>-1822019687508255.5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-1822019687508255.5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-7591748697951.0654</v>
      </c>
      <c r="L5686" s="444">
        <f t="shared" ca="1" si="212"/>
        <v>-1829611436206206.5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-1829611436206206.5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-7623380984192.5264</v>
      </c>
      <c r="L5687" s="444">
        <f t="shared" ca="1" si="212"/>
        <v>-1837234817190399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-1837234817190399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-7655145071626.6631</v>
      </c>
      <c r="L5688" s="444">
        <f t="shared" ca="1" si="212"/>
        <v>-1844889962262025.8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-1844889962262025.8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-7687041509425.1064</v>
      </c>
      <c r="L5689" s="444">
        <f t="shared" ca="1" si="212"/>
        <v>-1852577003771450.8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-1852577003771450.8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-7719070849047.7109</v>
      </c>
      <c r="L5690" s="444">
        <f t="shared" ca="1" si="212"/>
        <v>-1860296074620498.5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-1860296074620498.5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-7751233644252.0762</v>
      </c>
      <c r="L5691" s="444">
        <f t="shared" ca="1" si="212"/>
        <v>-1868047308264750.5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-1868047308264750.5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-7783530451103.127</v>
      </c>
      <c r="L5692" s="444">
        <f t="shared" ca="1" si="212"/>
        <v>-1875830838715853.8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-1875830838715853.8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-7815961827982.7236</v>
      </c>
      <c r="L5693" s="444">
        <f t="shared" ca="1" si="212"/>
        <v>-1883646800543836.5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-1883646800543836.5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-7848528335599.3184</v>
      </c>
      <c r="L5694" s="444">
        <f t="shared" ca="1" si="212"/>
        <v>-1891495328879435.8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-1891495328879435.8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-7881230536997.6484</v>
      </c>
      <c r="L5695" s="444">
        <f t="shared" ca="1" si="212"/>
        <v>-1899376559416433.5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-1899376559416433.5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-7914068997568.4736</v>
      </c>
      <c r="L5696" s="444">
        <f t="shared" ca="1" si="212"/>
        <v>-1907290628414002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-1907290628414002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-7947044285058.3418</v>
      </c>
      <c r="L5697" s="444">
        <f t="shared" ca="1" si="212"/>
        <v>-1915237672699060.3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-1915237672699060.3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-7980156969579.418</v>
      </c>
      <c r="L5698" s="444">
        <f t="shared" ca="1" si="212"/>
        <v>-1923217829668639.8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-1923217829668639.8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-8013407623619.333</v>
      </c>
      <c r="L5699" s="444">
        <f t="shared" ca="1" si="212"/>
        <v>-1931231237292259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-1931231237292259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-8046796822051.0791</v>
      </c>
      <c r="L5700" s="444">
        <f t="shared" ca="1" si="212"/>
        <v>-1939278034114310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-1939278034114310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-8080325142142.958</v>
      </c>
      <c r="L5701" s="444">
        <f t="shared" ca="1" si="212"/>
        <v>-1947358359256453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-1947358359256453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-8113993163568.5537</v>
      </c>
      <c r="L5702" s="444">
        <f t="shared" ca="1" si="212"/>
        <v>-1955472352420021.5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-1955472352420021.5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-8147801468416.7559</v>
      </c>
      <c r="L5703" s="444">
        <f t="shared" ca="1" si="212"/>
        <v>-1963620153888438.3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-1963620153888438.3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-8181750641201.8262</v>
      </c>
      <c r="L5704" s="444">
        <f t="shared" ca="1" si="212"/>
        <v>-1971801904529640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-1971801904529640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-8215841268873.5</v>
      </c>
      <c r="L5705" s="444">
        <f t="shared" ca="1" si="212"/>
        <v>-1980017745798513.5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-1980017745798513.5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-8250073940827.1387</v>
      </c>
      <c r="L5706" s="444">
        <f t="shared" ca="1" si="212"/>
        <v>-1988267819739340.8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-1988267819739340.8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-8284449248913.9199</v>
      </c>
      <c r="L5707" s="444">
        <f t="shared" ca="1" si="212"/>
        <v>-1996552268988254.8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-1996552268988254.8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-8318967787451.0615</v>
      </c>
      <c r="L5708" s="444">
        <f t="shared" ca="1" si="212"/>
        <v>-2004871236775705.8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-2004871236775705.8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-8353630153232.1074</v>
      </c>
      <c r="L5709" s="444">
        <f t="shared" ca="1" si="212"/>
        <v>-2013224866928937.8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-2013224866928937.8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-8388436945537.2402</v>
      </c>
      <c r="L5710" s="444">
        <f t="shared" ca="1" si="212"/>
        <v>-2021613303874475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-2021613303874475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-8423388766143.6465</v>
      </c>
      <c r="L5711" s="444">
        <f t="shared" ca="1" si="212"/>
        <v>-2030036692640618.8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-2030036692640618.8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-8458486219335.9102</v>
      </c>
      <c r="L5712" s="444">
        <f t="shared" ca="1" si="212"/>
        <v>-2038495178859954.8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-2038495178859954.8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-8493729911916.4795</v>
      </c>
      <c r="L5713" s="444">
        <f t="shared" ca="1" si="212"/>
        <v>-2046988908771871.3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-2046988908771871.3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-8529120453216.1299</v>
      </c>
      <c r="L5714" s="444">
        <f t="shared" ca="1" si="212"/>
        <v>-2055518029225087.5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-2055518029225087.5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-8564658455104.5313</v>
      </c>
      <c r="L5715" s="444">
        <f t="shared" ca="1" si="212"/>
        <v>-2064082687680192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-2064082687680192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-8600344532000.8008</v>
      </c>
      <c r="L5716" s="444">
        <f t="shared" ca="1" si="212"/>
        <v>-2072683032212192.8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-2072683032212192.8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-8636179300884.1377</v>
      </c>
      <c r="L5717" s="444">
        <f t="shared" ca="1" si="212"/>
        <v>-2081319211513077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-2081319211513077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-8672163381304.4873</v>
      </c>
      <c r="L5718" s="444">
        <f t="shared" ca="1" si="212"/>
        <v>-2089991374894381.5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-2089991374894381.5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-8708297395393.2559</v>
      </c>
      <c r="L5719" s="444">
        <f t="shared" ca="1" si="212"/>
        <v>-2098699672289774.8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-2098699672289774.8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-8744581967874.0615</v>
      </c>
      <c r="L5720" s="444">
        <f t="shared" ca="1" si="212"/>
        <v>-2107444254257648.8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-2107444254257648.8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-8781017726073.5361</v>
      </c>
      <c r="L5721" s="444">
        <f t="shared" ca="1" si="212"/>
        <v>-2116225271983722.3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-2116225271983722.3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-8817605299932.1758</v>
      </c>
      <c r="L5722" s="444">
        <f t="shared" ca="1" si="212"/>
        <v>-2125042877283654.5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-2125042877283654.5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-8854345322015.2266</v>
      </c>
      <c r="L5723" s="444">
        <f t="shared" ca="1" si="212"/>
        <v>-2133897222605669.8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-2133897222605669.8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-8891238427523.623</v>
      </c>
      <c r="L5724" s="444">
        <f t="shared" ca="1" si="212"/>
        <v>-2142788461033193.3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-2142788461033193.3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-8928285254304.9727</v>
      </c>
      <c r="L5725" s="444">
        <f t="shared" ca="1" si="212"/>
        <v>-2151716746287498.3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-2151716746287498.3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-8965486442864.5762</v>
      </c>
      <c r="L5726" s="444">
        <f t="shared" ca="1" si="212"/>
        <v>-2160682232730362.8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-2160682232730362.8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-9002842636376.5117</v>
      </c>
      <c r="L5727" s="444">
        <f t="shared" ca="1" si="212"/>
        <v>-2169685075366739.3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-2169685075366739.3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-9040354480694.7461</v>
      </c>
      <c r="L5728" s="444">
        <f t="shared" ca="1" si="212"/>
        <v>-2178725429847434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-2178725429847434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-9078022624364.3086</v>
      </c>
      <c r="L5729" s="444">
        <f t="shared" ca="1" si="212"/>
        <v>-2187803452471798.3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-2187803452471798.3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-9115847718632.4922</v>
      </c>
      <c r="L5730" s="444">
        <f t="shared" ca="1" si="212"/>
        <v>-2196919300190430.8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-2196919300190430.8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-9153830417460.1289</v>
      </c>
      <c r="L5731" s="444">
        <f t="shared" ca="1" si="212"/>
        <v>-2206073130607891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-2206073130607891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-9191971377532.8789</v>
      </c>
      <c r="L5732" s="444">
        <f t="shared" ca="1" si="212"/>
        <v>-2215265101985424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-2215265101985424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-9230271258272.5996</v>
      </c>
      <c r="L5733" s="444">
        <f t="shared" ca="1" si="212"/>
        <v>-2224495373243696.5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-2224495373243696.5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-9268730721848.7344</v>
      </c>
      <c r="L5734" s="444">
        <f t="shared" ca="1" si="212"/>
        <v>-2233764103965545.3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-2233764103965545.3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-9307350433189.7715</v>
      </c>
      <c r="L5735" s="444">
        <f t="shared" ca="1" si="212"/>
        <v>-2243071454398735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-2243071454398735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-9346131059994.7305</v>
      </c>
      <c r="L5736" s="444">
        <f t="shared" ca="1" si="212"/>
        <v>-2252417585458729.5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-2252417585458729.5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-9385073272744.707</v>
      </c>
      <c r="L5737" s="444">
        <f t="shared" ca="1" si="212"/>
        <v>-2261802658731474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-2261802658731474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-9424177744714.4746</v>
      </c>
      <c r="L5738" s="444">
        <f t="shared" ca="1" si="212"/>
        <v>-2271226836476188.5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-2271226836476188.5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-9463445151984.1191</v>
      </c>
      <c r="L5739" s="444">
        <f t="shared" ca="1" si="212"/>
        <v>-2280690281628172.5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-2280690281628172.5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-9502876173450.7188</v>
      </c>
      <c r="L5740" s="444">
        <f t="shared" ca="1" si="212"/>
        <v>-2290193157801623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-2290193157801623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-9542471490840.0957</v>
      </c>
      <c r="L5741" s="444">
        <f t="shared" ca="1" si="212"/>
        <v>-2299735629292463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-2299735629292463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-9582231788718.5957</v>
      </c>
      <c r="L5742" s="444">
        <f t="shared" ca="1" si="212"/>
        <v>-2309317861081181.5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-2309317861081181.5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-9622157754504.9219</v>
      </c>
      <c r="L5743" s="444">
        <f t="shared" ca="1" si="212"/>
        <v>-2318940018835686.5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-2318940018835686.5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-9662250078482.0273</v>
      </c>
      <c r="L5744" s="444">
        <f t="shared" ca="1" si="212"/>
        <v>-2328602268914168.5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-2328602268914168.5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-9702509453809.0352</v>
      </c>
      <c r="L5745" s="444">
        <f t="shared" ca="1" si="212"/>
        <v>-2338304778367977.5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-2338304778367977.5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-9742936576533.2402</v>
      </c>
      <c r="L5746" s="444">
        <f t="shared" ca="1" si="212"/>
        <v>-2348047714944510.5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-2348047714944510.5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-9783532145602.127</v>
      </c>
      <c r="L5747" s="444">
        <f t="shared" ca="1" si="212"/>
        <v>-2357831247090112.5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-2357831247090112.5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-9824296862875.4688</v>
      </c>
      <c r="L5748" s="444">
        <f t="shared" ca="1" si="212"/>
        <v>-2367655543952988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-2367655543952988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-9865231433137.4492</v>
      </c>
      <c r="L5749" s="444">
        <f t="shared" ca="1" si="212"/>
        <v>-2377520775386125.5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-2377520775386125.5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-9906336564108.8555</v>
      </c>
      <c r="L5750" s="444">
        <f t="shared" ca="1" si="212"/>
        <v>-2387427111950234.5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-2387427111950234.5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-9947612966459.3105</v>
      </c>
      <c r="L5751" s="444">
        <f t="shared" ca="1" si="212"/>
        <v>-2397374724916694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-2397374724916694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-9989061353819.5586</v>
      </c>
      <c r="L5752" s="444">
        <f t="shared" ca="1" si="212"/>
        <v>-2407363786270513.5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-2407363786270513.5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-10030682442793.807</v>
      </c>
      <c r="L5753" s="444">
        <f t="shared" ca="1" si="212"/>
        <v>-2417394468713307.5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-2417394468713307.5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-10072476952972.115</v>
      </c>
      <c r="L5754" s="444">
        <f t="shared" ca="1" si="212"/>
        <v>-2427466945666279.5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-2427466945666279.5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-10114445606942.832</v>
      </c>
      <c r="L5755" s="444">
        <f t="shared" ca="1" si="212"/>
        <v>-2437581391273222.5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-2437581391273222.5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-10156589130305.094</v>
      </c>
      <c r="L5756" s="444">
        <f t="shared" ca="1" si="212"/>
        <v>-2447737980403527.5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-2447737980403527.5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-10198908251681.365</v>
      </c>
      <c r="L5757" s="444">
        <f t="shared" ca="1" si="212"/>
        <v>-2457936888655209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-2457936888655209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-10241403702730.037</v>
      </c>
      <c r="L5758" s="444">
        <f t="shared" ca="1" si="212"/>
        <v>-2468178292357939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-2468178292357939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-10284076218158.078</v>
      </c>
      <c r="L5759" s="444">
        <f t="shared" ca="1" si="212"/>
        <v>-2478462368576097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-2478462368576097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-10326926535733.738</v>
      </c>
      <c r="L5760" s="444">
        <f t="shared" ca="1" si="212"/>
        <v>-2488789295111830.5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-2488789295111830.5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-10369955396299.293</v>
      </c>
      <c r="L5761" s="444">
        <f t="shared" ca="1" si="212"/>
        <v>-2499159250508130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-2499159250508130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-10413163543783.875</v>
      </c>
      <c r="L5762" s="444">
        <f t="shared" ca="1" si="212"/>
        <v>-2509572414051914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-2509572414051914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-10456551725216.309</v>
      </c>
      <c r="L5763" s="444">
        <f t="shared" ca="1" si="212"/>
        <v>-2520028965777130.5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-2520028965777130.5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-10500120690738.043</v>
      </c>
      <c r="L5764" s="444">
        <f t="shared" ca="1" si="212"/>
        <v>-2530529086467868.5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-2530529086467868.5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-10543871193616.119</v>
      </c>
      <c r="L5765" s="444">
        <f t="shared" ca="1" si="212"/>
        <v>-2541072957661484.5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-2541072957661484.5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-10587803990256.186</v>
      </c>
      <c r="L5766" s="444">
        <f t="shared" ca="1" si="212"/>
        <v>-2551660761651740.5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-2551660761651740.5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-10631919840215.586</v>
      </c>
      <c r="L5767" s="444">
        <f t="shared" ca="1" si="212"/>
        <v>-2562292681491956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-2562292681491956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-10676219506216.482</v>
      </c>
      <c r="L5768" s="444">
        <f t="shared" ca="1" si="212"/>
        <v>-2572968900998172.5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-2572968900998172.5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-10720703754159.053</v>
      </c>
      <c r="L5769" s="444">
        <f t="shared" ca="1" si="212"/>
        <v>-2583689604752331.5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-2583689604752331.5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-10765373353134.715</v>
      </c>
      <c r="L5770" s="444">
        <f t="shared" ca="1" si="212"/>
        <v>-2594454978105466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-2594454978105466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-10810229075439.441</v>
      </c>
      <c r="L5771" s="444">
        <f t="shared" ca="1" si="212"/>
        <v>-2605265207180905.5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-2605265207180905.5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-10855271696587.105</v>
      </c>
      <c r="L5772" s="444">
        <f t="shared" ca="1" si="212"/>
        <v>-2616120478877492.5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-2616120478877492.5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-10900501995322.885</v>
      </c>
      <c r="L5773" s="444">
        <f t="shared" ca="1" si="212"/>
        <v>-2627020980872815.5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-2627020980872815.5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-10945920753636.73</v>
      </c>
      <c r="L5774" s="444">
        <f t="shared" ca="1" si="212"/>
        <v>-2637966901626452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-2637966901626452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-10991528756776.883</v>
      </c>
      <c r="L5775" s="444">
        <f t="shared" ca="1" si="212"/>
        <v>-2648958430383229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-2648958430383229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-11037326793263.453</v>
      </c>
      <c r="L5776" s="444">
        <f t="shared" ca="1" si="212"/>
        <v>-2659995757176492.5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-2659995757176492.5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-11083315654902.053</v>
      </c>
      <c r="L5777" s="444">
        <f t="shared" ca="1" si="212"/>
        <v>-2671079072831394.5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-2671079072831394.5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-11129496136797.477</v>
      </c>
      <c r="L5778" s="444">
        <f t="shared" ca="1" si="212"/>
        <v>-2682208568968192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-2682208568968192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-11175869037367.467</v>
      </c>
      <c r="L5779" s="444">
        <f t="shared" ca="1" si="212"/>
        <v>-2693384438005559.5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-2693384438005559.5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-11222435158356.498</v>
      </c>
      <c r="L5780" s="444">
        <f t="shared" ca="1" si="212"/>
        <v>-2704606873163916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-2704606873163916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-11269195304849.65</v>
      </c>
      <c r="L5781" s="444">
        <f t="shared" ca="1" si="212"/>
        <v>-2715876068468765.5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-2715876068468765.5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-11316150285286.523</v>
      </c>
      <c r="L5782" s="444">
        <f t="shared" ca="1" si="212"/>
        <v>-2727192218754052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-2727192218754052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-11363300911475.217</v>
      </c>
      <c r="L5783" s="444">
        <f t="shared" ca="1" si="212"/>
        <v>-2738555519665527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-2738555519665527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-11410647998606.363</v>
      </c>
      <c r="L5784" s="444">
        <f t="shared" ca="1" si="212"/>
        <v>-2749966167664133.5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-2749966167664133.5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-11458192365267.223</v>
      </c>
      <c r="L5785" s="444">
        <f t="shared" ca="1" si="212"/>
        <v>-2761424360029400.5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-2761424360029400.5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-11505934833455.836</v>
      </c>
      <c r="L5786" s="444">
        <f t="shared" ca="1" si="212"/>
        <v>-2772930294862856.5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-2772930294862856.5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-11553876228595.234</v>
      </c>
      <c r="L5787" s="444">
        <f t="shared" ca="1" si="212"/>
        <v>-2784484171091451.5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-2784484171091451.5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-11602017379547.715</v>
      </c>
      <c r="L5788" s="444">
        <f t="shared" ca="1" si="212"/>
        <v>-2796086188470999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-2796086188470999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-11650359118629.162</v>
      </c>
      <c r="L5789" s="444">
        <f t="shared" ca="1" si="212"/>
        <v>-2807736547589628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-2807736547589628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-11698902281623.449</v>
      </c>
      <c r="L5790" s="444">
        <f t="shared" ca="1" si="212"/>
        <v>-2819435449871251.5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-2819435449871251.5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-11747647707796.881</v>
      </c>
      <c r="L5791" s="444">
        <f t="shared" ca="1" si="212"/>
        <v>-2831183097579048.5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-2831183097579048.5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-11796596239912.701</v>
      </c>
      <c r="L5792" s="444">
        <f t="shared" ca="1" si="212"/>
        <v>-2842979693818961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-2842979693818961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-11845748724245.67</v>
      </c>
      <c r="L5793" s="444">
        <f t="shared" ca="1" si="212"/>
        <v>-2854825442543206.5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-2854825442543206.5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-11895106010596.693</v>
      </c>
      <c r="L5794" s="444">
        <f t="shared" ca="1" si="212"/>
        <v>-2866720548553803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-2866720548553803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-11944668952307.512</v>
      </c>
      <c r="L5795" s="444">
        <f t="shared" ca="1" si="212"/>
        <v>-2878665217506110.5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-2878665217506110.5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-11994438406275.461</v>
      </c>
      <c r="L5796" s="444">
        <f t="shared" ca="1" si="212"/>
        <v>-2890659655912386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-2890659655912386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-12044415232968.275</v>
      </c>
      <c r="L5797" s="444">
        <f t="shared" ca="1" si="212"/>
        <v>-2902704071145354.5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-2902704071145354.5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-12094600296438.977</v>
      </c>
      <c r="L5798" s="444">
        <f t="shared" ca="1" si="212"/>
        <v>-2914798671441793.5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-2914798671441793.5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-12144994464340.807</v>
      </c>
      <c r="L5799" s="444">
        <f t="shared" ca="1" si="212"/>
        <v>-2926943665906134.5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-2926943665906134.5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-12195598607942.227</v>
      </c>
      <c r="L5800" s="444">
        <f t="shared" ca="1" si="212"/>
        <v>-2939139264514076.5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-2939139264514076.5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-12246413602141.984</v>
      </c>
      <c r="L5801" s="444">
        <f t="shared" ca="1" si="212"/>
        <v>-2951385678116218.5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-2951385678116218.5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-12297440325484.244</v>
      </c>
      <c r="L5802" s="444">
        <f t="shared" ca="1" si="212"/>
        <v>-2963683118441702.5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-2963683118441702.5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-12348679660173.76</v>
      </c>
      <c r="L5803" s="444">
        <f t="shared" ca="1" si="212"/>
        <v>-2976031798101876.5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-2976031798101876.5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-12400132492091.152</v>
      </c>
      <c r="L5804" s="444">
        <f t="shared" ca="1" si="212"/>
        <v>-2988431930593967.5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-2988431930593967.5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-12451799710808.197</v>
      </c>
      <c r="L5805" s="444">
        <f t="shared" ca="1" si="212"/>
        <v>-3000883730304775.5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-3000883730304775.5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-12503682209603.23</v>
      </c>
      <c r="L5806" s="444">
        <f t="shared" ca="1" si="212"/>
        <v>-3013387412514378.5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-3013387412514378.5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-12555780885476.576</v>
      </c>
      <c r="L5807" s="444">
        <f t="shared" ca="1" si="212"/>
        <v>-3025943193399855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-3025943193399855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-12608096639166.063</v>
      </c>
      <c r="L5808" s="444">
        <f t="shared" ca="1" si="212"/>
        <v>-3038551290039021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-3038551290039021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-12660630375162.588</v>
      </c>
      <c r="L5809" s="444">
        <f t="shared" ca="1" si="212"/>
        <v>-3051211920414183.5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-3051211920414183.5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-12713383001725.764</v>
      </c>
      <c r="L5810" s="444">
        <f t="shared" ca="1" si="212"/>
        <v>-3063925303415909.5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-3063925303415909.5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-12766355430899.623</v>
      </c>
      <c r="L5811" s="444">
        <f t="shared" ca="1" si="212"/>
        <v>-3076691658846809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-3076691658846809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-12819548578528.371</v>
      </c>
      <c r="L5812" s="444">
        <f t="shared" ca="1" si="212"/>
        <v>-3089511207425337.5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-3089511207425337.5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-12872963364272.24</v>
      </c>
      <c r="L5813" s="444">
        <f t="shared" ca="1" si="212"/>
        <v>-3102384170789609.5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-3102384170789609.5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-12926600711623.373</v>
      </c>
      <c r="L5814" s="444">
        <f t="shared" ca="1" si="212"/>
        <v>-3115310771501233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-3115310771501233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-12980461547921.805</v>
      </c>
      <c r="L5815" s="444">
        <f t="shared" ca="1" si="212"/>
        <v>-3128291233049155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-3128291233049155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-13034546804371.479</v>
      </c>
      <c r="L5816" s="444">
        <f t="shared" ca="1" si="212"/>
        <v>-3141325779853526.5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-3141325779853526.5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-13088857416056.359</v>
      </c>
      <c r="L5817" s="444">
        <f t="shared" ca="1" si="212"/>
        <v>-3154414637269583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-3154414637269583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-13143394321956.596</v>
      </c>
      <c r="L5818" s="444">
        <f t="shared" ca="1" si="212"/>
        <v>-3167558031591539.5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-3167558031591539.5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-13198158464964.748</v>
      </c>
      <c r="L5819" s="444">
        <f t="shared" ca="1" si="212"/>
        <v>-3180756190056504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-3180756190056504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-13253150791902.1</v>
      </c>
      <c r="L5820" s="444">
        <f t="shared" ca="1" si="212"/>
        <v>-3194009340848406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-3194009340848406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-13308372253535.025</v>
      </c>
      <c r="L5821" s="444">
        <f t="shared" ca="1" si="212"/>
        <v>-3207317713101941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-3207317713101941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-13363823804591.42</v>
      </c>
      <c r="L5822" s="444">
        <f t="shared" ca="1" si="212"/>
        <v>-3220681536906532.5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-3220681536906532.5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-13419506403777.219</v>
      </c>
      <c r="L5823" s="444">
        <f t="shared" ca="1" si="212"/>
        <v>-3234101043310309.5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-3234101043310309.5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-13475421013792.957</v>
      </c>
      <c r="L5824" s="444">
        <f t="shared" ca="1" si="212"/>
        <v>-3247576464324102.5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-3247576464324102.5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-13531568601350.428</v>
      </c>
      <c r="L5825" s="444">
        <f t="shared" ca="1" si="212"/>
        <v>-3261108032925453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-3261108032925453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-13587950137189.387</v>
      </c>
      <c r="L5826" s="444">
        <f t="shared" ca="1" si="212"/>
        <v>-3274695983062642.5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-3274695983062642.5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-13644566596094.344</v>
      </c>
      <c r="L5827" s="444">
        <f t="shared" ca="1" si="212"/>
        <v>-3288340549658737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-3288340549658737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-13701418956911.404</v>
      </c>
      <c r="L5828" s="444">
        <f t="shared" ca="1" si="212"/>
        <v>-3302041968615648.5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-3302041968615648.5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-13758508202565.201</v>
      </c>
      <c r="L5829" s="444">
        <f t="shared" ca="1" si="212"/>
        <v>-3315800476818213.5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-3315800476818213.5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-13815835320075.889</v>
      </c>
      <c r="L5830" s="444">
        <f t="shared" ca="1" si="212"/>
        <v>-3329616312138289.5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-3329616312138289.5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-13873401300576.207</v>
      </c>
      <c r="L5831" s="444">
        <f t="shared" ca="1" si="212"/>
        <v>-3343489713438865.5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-3343489713438865.5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-13931207139328.605</v>
      </c>
      <c r="L5832" s="444">
        <f t="shared" ca="1" si="212"/>
        <v>-3357420920578194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-3357420920578194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-13989253835742.475</v>
      </c>
      <c r="L5833" s="444">
        <f t="shared" ca="1" si="212"/>
        <v>-3371410174413936.5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-3371410174413936.5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-14047542393391.402</v>
      </c>
      <c r="L5834" s="444">
        <f t="shared" ca="1" si="212"/>
        <v>-3385457716807328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-3385457716807328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-14106073820030.533</v>
      </c>
      <c r="L5835" s="444">
        <f t="shared" ca="1" si="212"/>
        <v>-3399563790627358.5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-3399563790627358.5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-14164849127613.994</v>
      </c>
      <c r="L5836" s="444">
        <f t="shared" ca="1" si="212"/>
        <v>-3413728639754972.5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-3413728639754972.5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-14223869332312.385</v>
      </c>
      <c r="L5837" s="444">
        <f t="shared" ca="1" si="212"/>
        <v>-3427952509087285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-3427952509087285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-14283135454530.354</v>
      </c>
      <c r="L5838" s="444">
        <f t="shared" ca="1" si="212"/>
        <v>-3442235644541815.5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-3442235644541815.5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-14342648518924.23</v>
      </c>
      <c r="L5839" s="444">
        <f t="shared" ca="1" si="212"/>
        <v>-3456578293060739.5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-3456578293060739.5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-14402409554419.748</v>
      </c>
      <c r="L5840" s="444">
        <f t="shared" ca="1" si="212"/>
        <v>-3470980702615159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-3470980702615159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-14462419594229.828</v>
      </c>
      <c r="L5841" s="444">
        <f t="shared" ca="1" si="212"/>
        <v>-3485443122209389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-3485443122209389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-14522679675872.453</v>
      </c>
      <c r="L5842" s="444">
        <f t="shared" ca="1" si="212"/>
        <v>-3499965801885261.5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-3499965801885261.5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-14583190841188.59</v>
      </c>
      <c r="L5843" s="444">
        <f t="shared" ca="1" si="212"/>
        <v>-3514548992726450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-3514548992726450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-14643954136360.209</v>
      </c>
      <c r="L5844" s="444">
        <f t="shared" ca="1" si="212"/>
        <v>-3529192946862810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-3529192946862810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-14704970611928.375</v>
      </c>
      <c r="L5845" s="444">
        <f t="shared" ca="1" si="212"/>
        <v>-3543897917474738.5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-3543897917474738.5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-14766241322811.41</v>
      </c>
      <c r="L5846" s="444">
        <f t="shared" ca="1" si="212"/>
        <v>-3558664158797550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-3558664158797550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-14827767328323.123</v>
      </c>
      <c r="L5847" s="444">
        <f t="shared" ca="1" si="212"/>
        <v>-3573491926125873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-3573491926125873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-14889549692191.137</v>
      </c>
      <c r="L5848" s="444">
        <f t="shared" ca="1" si="212"/>
        <v>-3588381475818064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-3588381475818064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-14951589482575.266</v>
      </c>
      <c r="L5849" s="444">
        <f t="shared" ca="1" si="212"/>
        <v>-3603333065300639.5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-3603333065300639.5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-15013887772085.998</v>
      </c>
      <c r="L5850" s="444">
        <f t="shared" ca="1" si="212"/>
        <v>-3618346953072725.5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-3618346953072725.5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-15076445637803.023</v>
      </c>
      <c r="L5851" s="444">
        <f t="shared" ca="1" si="212"/>
        <v>-3633423398710528.5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-3633423398710528.5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-15139264161293.871</v>
      </c>
      <c r="L5852" s="444">
        <f t="shared" ca="1" si="212"/>
        <v>-3648562662871822.5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-3648562662871822.5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-15202344428632.594</v>
      </c>
      <c r="L5853" s="444">
        <f t="shared" ca="1" si="212"/>
        <v>-3663765007300455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-3663765007300455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-15265687530418.564</v>
      </c>
      <c r="L5854" s="444">
        <f t="shared" ca="1" si="212"/>
        <v>-3679030694830873.5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-3679030694830873.5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-15329294561795.309</v>
      </c>
      <c r="L5855" s="444">
        <f t="shared" ca="1" si="212"/>
        <v>-3694359989392669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-3694359989392669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-15393166622469.453</v>
      </c>
      <c r="L5856" s="444">
        <f t="shared" ca="1" si="212"/>
        <v>-3709753156015138.5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-3709753156015138.5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-15457304816729.742</v>
      </c>
      <c r="L5857" s="444">
        <f t="shared" ca="1" si="212"/>
        <v>-3725210460831868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-3725210460831868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-15521710253466.117</v>
      </c>
      <c r="L5858" s="444">
        <f t="shared" ca="1" si="212"/>
        <v>-3740732171085334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-3740732171085334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-15586384046188.893</v>
      </c>
      <c r="L5859" s="444">
        <f t="shared" ca="1" si="212"/>
        <v>-3756318555131523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-3756318555131523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-15651327313048.012</v>
      </c>
      <c r="L5860" s="444">
        <f t="shared" ca="1" si="212"/>
        <v>-3771969882444571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-3771969882444571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-15716541176852.381</v>
      </c>
      <c r="L5861" s="444">
        <f t="shared" ca="1" si="212"/>
        <v>-3787686423621423.5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-3787686423621423.5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-15782026765089.264</v>
      </c>
      <c r="L5862" s="444">
        <f t="shared" ca="1" si="212"/>
        <v>-3803468450386513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-3803468450386513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-15847785209943.807</v>
      </c>
      <c r="L5863" s="444">
        <f t="shared" ca="1" si="212"/>
        <v>-3819316235596457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-3819316235596457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-15913817648318.57</v>
      </c>
      <c r="L5864" s="444">
        <f t="shared" ca="1" si="212"/>
        <v>-3835230053244775.5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-3835230053244775.5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-15980125221853.23</v>
      </c>
      <c r="L5865" s="444">
        <f t="shared" ca="1" si="212"/>
        <v>-3851210178466628.5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-3851210178466628.5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-16046709076944.285</v>
      </c>
      <c r="L5866" s="444">
        <f t="shared" ca="1" si="212"/>
        <v>-3867256887543573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-3867256887543573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-16113570364764.885</v>
      </c>
      <c r="L5867" s="444">
        <f t="shared" ca="1" si="212"/>
        <v>-3883370457908338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-3883370457908338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-16180710241284.744</v>
      </c>
      <c r="L5868" s="444">
        <f t="shared" ca="1" si="212"/>
        <v>-3899551168149622.5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-3899551168149622.5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-16248129867290.094</v>
      </c>
      <c r="L5869" s="444">
        <f t="shared" ca="1" si="212"/>
        <v>-3915799298016912.5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-3915799298016912.5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-16315830408403.803</v>
      </c>
      <c r="L5870" s="444">
        <f t="shared" ca="1" si="212"/>
        <v>-3932115128425316.5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-3932115128425316.5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-16383813035105.486</v>
      </c>
      <c r="L5871" s="444">
        <f t="shared" ca="1" si="212"/>
        <v>-3948498941460422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-3948498941460422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-16452078922751.758</v>
      </c>
      <c r="L5872" s="444">
        <f t="shared" ca="1" si="212"/>
        <v>-3964951020383174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-3964951020383174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-16520629251596.559</v>
      </c>
      <c r="L5873" s="444">
        <f t="shared" ref="L5873:L6127" ca="1" si="217">I5873-J5873+K5873</f>
        <v>-3981471649634770.5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-3981471649634770.5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-16589465206811.543</v>
      </c>
      <c r="L5874" s="444">
        <f t="shared" ca="1" si="217"/>
        <v>-3998061114841582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-3998061114841582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-16658587978506.592</v>
      </c>
      <c r="L5875" s="444">
        <f t="shared" ca="1" si="217"/>
        <v>-4014719702820088.5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-4014719702820088.5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-16727998761750.367</v>
      </c>
      <c r="L5876" s="444">
        <f t="shared" ca="1" si="217"/>
        <v>-4031447701581839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-4031447701581839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-16797698756590.996</v>
      </c>
      <c r="L5877" s="444">
        <f t="shared" ca="1" si="217"/>
        <v>-4048245400338430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-4048245400338430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-16867689168076.793</v>
      </c>
      <c r="L5878" s="444">
        <f t="shared" ca="1" si="217"/>
        <v>-4065113089506507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-4065113089506507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-16937971206277.111</v>
      </c>
      <c r="L5879" s="444">
        <f t="shared" ca="1" si="217"/>
        <v>-4082051060712784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-4082051060712784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-17008546086303.266</v>
      </c>
      <c r="L5880" s="444">
        <f t="shared" ca="1" si="217"/>
        <v>-4099059606799087.5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-4099059606799087.5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-17079415028329.531</v>
      </c>
      <c r="L5881" s="444">
        <f t="shared" ca="1" si="217"/>
        <v>-4116139021827417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-4116139021827417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-17150579257614.24</v>
      </c>
      <c r="L5882" s="444">
        <f t="shared" ca="1" si="217"/>
        <v>-4133289601085031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-4133289601085031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-17222040004520.961</v>
      </c>
      <c r="L5883" s="444">
        <f t="shared" ca="1" si="217"/>
        <v>-4150511641089552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-4150511641089552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-17293798504539.803</v>
      </c>
      <c r="L5884" s="444">
        <f t="shared" ca="1" si="217"/>
        <v>-4167805439594092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-4167805439594092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-17365855998308.717</v>
      </c>
      <c r="L5885" s="444">
        <f t="shared" ca="1" si="217"/>
        <v>-4185171295592400.5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-4185171295592400.5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-17438213731635.002</v>
      </c>
      <c r="L5886" s="444">
        <f t="shared" ca="1" si="217"/>
        <v>-4202609509324035.5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-4202609509324035.5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-17510872955516.814</v>
      </c>
      <c r="L5887" s="444">
        <f t="shared" ca="1" si="217"/>
        <v>-4220120382279552.5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-4220120382279552.5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-17583834926164.803</v>
      </c>
      <c r="L5888" s="444">
        <f t="shared" ca="1" si="217"/>
        <v>-4237704217205717.5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-4237704217205717.5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-17657100905023.824</v>
      </c>
      <c r="L5889" s="444">
        <f t="shared" ca="1" si="217"/>
        <v>-4255361318110741.5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-4255361318110741.5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-17730672158794.758</v>
      </c>
      <c r="L5890" s="444">
        <f t="shared" ca="1" si="217"/>
        <v>-4273091990269536.5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-4273091990269536.5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-17804549959456.402</v>
      </c>
      <c r="L5891" s="444">
        <f t="shared" ca="1" si="217"/>
        <v>-4290896540228993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-4290896540228993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-17878735584287.469</v>
      </c>
      <c r="L5892" s="444">
        <f t="shared" ca="1" si="217"/>
        <v>-4308775275813280.5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-4308775275813280.5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-17953230315888.672</v>
      </c>
      <c r="L5893" s="444">
        <f t="shared" ca="1" si="217"/>
        <v>-4326728506129169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-4326728506129169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-18028035442204.867</v>
      </c>
      <c r="L5894" s="444">
        <f t="shared" ca="1" si="217"/>
        <v>-4344756541571374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-4344756541571374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-18103152256547.391</v>
      </c>
      <c r="L5895" s="444">
        <f t="shared" ca="1" si="217"/>
        <v>-4362859693827921.5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-4362859693827921.5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-18178582057616.34</v>
      </c>
      <c r="L5896" s="444">
        <f t="shared" ca="1" si="217"/>
        <v>-4381038275885538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-4381038275885538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-18254326149523.074</v>
      </c>
      <c r="L5897" s="444">
        <f t="shared" ca="1" si="217"/>
        <v>-4399292602035061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-4399292602035061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-18330385841812.754</v>
      </c>
      <c r="L5898" s="444">
        <f t="shared" ca="1" si="217"/>
        <v>-4417622987876874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-4417622987876874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-18406762449486.977</v>
      </c>
      <c r="L5899" s="444">
        <f t="shared" ca="1" si="217"/>
        <v>-4436029750326361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-4436029750326361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-18483457293026.504</v>
      </c>
      <c r="L5900" s="444">
        <f t="shared" ca="1" si="217"/>
        <v>-4454513207619387.5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-4454513207619387.5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-18560471698414.113</v>
      </c>
      <c r="L5901" s="444">
        <f t="shared" ca="1" si="217"/>
        <v>-4473073679317801.5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-4473073679317801.5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-18637806997157.508</v>
      </c>
      <c r="L5902" s="444">
        <f t="shared" ca="1" si="217"/>
        <v>-4491711486314959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-4491711486314959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-18715464526312.328</v>
      </c>
      <c r="L5903" s="444">
        <f t="shared" ca="1" si="217"/>
        <v>-4510426950841271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-4510426950841271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-18793445628505.297</v>
      </c>
      <c r="L5904" s="444">
        <f t="shared" ca="1" si="217"/>
        <v>-4529220396469776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-4529220396469776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-18871751651957.398</v>
      </c>
      <c r="L5905" s="444">
        <f t="shared" ca="1" si="217"/>
        <v>-4548092148121733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-4548092148121733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-18950383950507.219</v>
      </c>
      <c r="L5906" s="444">
        <f t="shared" ca="1" si="217"/>
        <v>-4567042532072240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-4567042532072240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-19029343883634.332</v>
      </c>
      <c r="L5907" s="444">
        <f t="shared" ca="1" si="217"/>
        <v>-4586071875955874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-4586071875955874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-19108632816482.809</v>
      </c>
      <c r="L5908" s="444">
        <f t="shared" ca="1" si="217"/>
        <v>-4605180508772357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-4605180508772357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-19188252119884.82</v>
      </c>
      <c r="L5909" s="444">
        <f t="shared" ca="1" si="217"/>
        <v>-4624368760892242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-4624368760892242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-19268203170384.34</v>
      </c>
      <c r="L5910" s="444">
        <f t="shared" ca="1" si="217"/>
        <v>-4643636964062626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-4643636964062626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-19348487350260.941</v>
      </c>
      <c r="L5911" s="444">
        <f t="shared" ca="1" si="217"/>
        <v>-4662985451412887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-4662985451412887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-19429106047553.695</v>
      </c>
      <c r="L5912" s="444">
        <f t="shared" ca="1" si="217"/>
        <v>-4682414557460441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-4682414557460441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-19510060656085.172</v>
      </c>
      <c r="L5913" s="444">
        <f t="shared" ca="1" si="217"/>
        <v>-4701924618116526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-4701924618116526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-19591352575485.523</v>
      </c>
      <c r="L5914" s="444">
        <f t="shared" ca="1" si="217"/>
        <v>-4721515970692012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-4721515970692012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-19672983211216.715</v>
      </c>
      <c r="L5915" s="444">
        <f t="shared" ca="1" si="217"/>
        <v>-4741188953903229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-4741188953903229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-19754953974596.789</v>
      </c>
      <c r="L5916" s="444">
        <f t="shared" ca="1" si="217"/>
        <v>-4760943907877826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-4760943907877826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-19837266282824.273</v>
      </c>
      <c r="L5917" s="444">
        <f t="shared" ca="1" si="217"/>
        <v>-4780781174160650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-4780781174160650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-19919921559002.707</v>
      </c>
      <c r="L5918" s="444">
        <f t="shared" ca="1" si="217"/>
        <v>-4800701095719653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-4800701095719653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-20002921232165.219</v>
      </c>
      <c r="L5919" s="444">
        <f t="shared" ca="1" si="217"/>
        <v>-4820704016951818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-4820704016951818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-20086266737299.242</v>
      </c>
      <c r="L5920" s="444">
        <f t="shared" ca="1" si="217"/>
        <v>-4840790283689117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-4840790283689117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-20169959515371.32</v>
      </c>
      <c r="L5921" s="444">
        <f t="shared" ca="1" si="217"/>
        <v>-4860960243204488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-4860960243204488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-20254001013352.031</v>
      </c>
      <c r="L5922" s="444">
        <f t="shared" ca="1" si="217"/>
        <v>-4881214244217840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-4881214244217840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-20338392684241</v>
      </c>
      <c r="L5923" s="444">
        <f t="shared" ca="1" si="217"/>
        <v>-4901552636902081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-4901552636902081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-20423135987092.004</v>
      </c>
      <c r="L5924" s="444">
        <f t="shared" ca="1" si="217"/>
        <v>-4921975772889173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-4921975772889173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-20508232387038.219</v>
      </c>
      <c r="L5925" s="444">
        <f t="shared" ca="1" si="217"/>
        <v>-4942484005276211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-4942484005276211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-20593683355317.547</v>
      </c>
      <c r="L5926" s="444">
        <f t="shared" ca="1" si="217"/>
        <v>-4963077688631529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-4963077688631529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-20679490369298.039</v>
      </c>
      <c r="L5927" s="444">
        <f t="shared" ca="1" si="217"/>
        <v>-4983757179000827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-4983757179000827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-20765654912503.445</v>
      </c>
      <c r="L5928" s="444">
        <f t="shared" ca="1" si="217"/>
        <v>-5004522833913330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-5004522833913330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-20852178474638.875</v>
      </c>
      <c r="L5929" s="444">
        <f t="shared" ca="1" si="217"/>
        <v>-5025375012387969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-5025375012387969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-20939062551616.539</v>
      </c>
      <c r="L5930" s="444">
        <f t="shared" ca="1" si="217"/>
        <v>-5046314074939586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-5046314074939586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-21026308645581.609</v>
      </c>
      <c r="L5931" s="444">
        <f t="shared" ca="1" si="217"/>
        <v>-5067340383585168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-5067340383585168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-21113918264938.199</v>
      </c>
      <c r="L5932" s="444">
        <f t="shared" ca="1" si="217"/>
        <v>-5088454301850106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-5088454301850106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-21201892924375.441</v>
      </c>
      <c r="L5933" s="444">
        <f t="shared" ca="1" si="217"/>
        <v>-5109656194774481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-5109656194774481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-21290234144893.672</v>
      </c>
      <c r="L5934" s="444">
        <f t="shared" ca="1" si="217"/>
        <v>-5130946428919375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-5130946428919375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-21378943453830.73</v>
      </c>
      <c r="L5935" s="444">
        <f t="shared" ca="1" si="217"/>
        <v>-5152325372373206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-5152325372373206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-21468022384888.359</v>
      </c>
      <c r="L5936" s="444">
        <f t="shared" ca="1" si="217"/>
        <v>-5173793394758094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-5173793394758094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-21557472478158.727</v>
      </c>
      <c r="L5937" s="444">
        <f t="shared" ca="1" si="217"/>
        <v>-5195350867236253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-5195350867236253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-21647295280151.055</v>
      </c>
      <c r="L5938" s="444">
        <f t="shared" ca="1" si="217"/>
        <v>-5216998162516404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-5216998162516404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-21737492343818.352</v>
      </c>
      <c r="L5939" s="444">
        <f t="shared" ca="1" si="217"/>
        <v>-5238735654860222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-5238735654860222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-21828065228584.258</v>
      </c>
      <c r="L5940" s="444">
        <f t="shared" ca="1" si="217"/>
        <v>-5260563720088806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-5260563720088806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-21919015500370.023</v>
      </c>
      <c r="L5941" s="444">
        <f t="shared" ca="1" si="217"/>
        <v>-5282482735589176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-5282482735589176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-22010344731621.566</v>
      </c>
      <c r="L5942" s="444">
        <f t="shared" ca="1" si="217"/>
        <v>-5304493080320798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-5304493080320798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-22102054501336.656</v>
      </c>
      <c r="L5943" s="444">
        <f t="shared" ca="1" si="217"/>
        <v>-5326595134822135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-5326595134822135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-22194146395092.23</v>
      </c>
      <c r="L5944" s="444">
        <f t="shared" ca="1" si="217"/>
        <v>-5348789281217227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-5348789281217227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-22286622005071.777</v>
      </c>
      <c r="L5945" s="444">
        <f t="shared" ca="1" si="217"/>
        <v>-5371075903222299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-5371075903222299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-22379482930092.914</v>
      </c>
      <c r="L5946" s="444">
        <f t="shared" ca="1" si="217"/>
        <v>-5393455386152392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-5393455386152392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-22472730775634.965</v>
      </c>
      <c r="L5947" s="444">
        <f t="shared" ca="1" si="217"/>
        <v>-5415928116928027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-5415928116928027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-22566367153866.777</v>
      </c>
      <c r="L5948" s="444">
        <f t="shared" ca="1" si="217"/>
        <v>-5438494484081894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-5438494484081894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-22660393683674.559</v>
      </c>
      <c r="L5949" s="444">
        <f t="shared" ca="1" si="217"/>
        <v>-5461154877765569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-5461154877765569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-22754811990689.871</v>
      </c>
      <c r="L5950" s="444">
        <f t="shared" ca="1" si="217"/>
        <v>-5483909689756259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-5483909689756259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-22849623707317.746</v>
      </c>
      <c r="L5951" s="444">
        <f t="shared" ca="1" si="217"/>
        <v>-5506759313463577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-5506759313463577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-22944830472764.902</v>
      </c>
      <c r="L5952" s="444">
        <f t="shared" ca="1" si="217"/>
        <v>-5529704143936342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-5529704143936342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-23040433933068.09</v>
      </c>
      <c r="L5953" s="444">
        <f t="shared" ca="1" si="217"/>
        <v>-5552744577869410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-5552744577869410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-23136435741122.543</v>
      </c>
      <c r="L5954" s="444">
        <f t="shared" ca="1" si="217"/>
        <v>-5575881013610533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-5575881013610533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-23232837556710.555</v>
      </c>
      <c r="L5955" s="444">
        <f t="shared" ca="1" si="217"/>
        <v>-5599113851167244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-5599113851167244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-23329641046530.184</v>
      </c>
      <c r="L5956" s="444">
        <f t="shared" ca="1" si="217"/>
        <v>-5622443492213774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-5622443492213774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-23426847884224.059</v>
      </c>
      <c r="L5957" s="444">
        <f t="shared" ca="1" si="217"/>
        <v>-5645870340097998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-5645870340097998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-23524459750408.324</v>
      </c>
      <c r="L5958" s="444">
        <f t="shared" ca="1" si="217"/>
        <v>-5669394799848406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-5669394799848406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-23622478332701.691</v>
      </c>
      <c r="L5959" s="444">
        <f t="shared" ca="1" si="217"/>
        <v>-5693017278181108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-5693017278181108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-23720905325754.617</v>
      </c>
      <c r="L5960" s="444">
        <f t="shared" ca="1" si="217"/>
        <v>-5716738183506863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-5716738183506863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-23819742431278.594</v>
      </c>
      <c r="L5961" s="444">
        <f t="shared" ca="1" si="217"/>
        <v>-5740557925938142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-5740557925938142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-23918991358075.59</v>
      </c>
      <c r="L5962" s="444">
        <f t="shared" ca="1" si="217"/>
        <v>-5764476917296218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-5764476917296218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-24018653822067.574</v>
      </c>
      <c r="L5963" s="444">
        <f t="shared" ca="1" si="217"/>
        <v>-5788495571118286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-5788495571118286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-24118731546326.191</v>
      </c>
      <c r="L5964" s="444">
        <f t="shared" ca="1" si="217"/>
        <v>-5812614302664612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-5812614302664612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-24219226261102.551</v>
      </c>
      <c r="L5965" s="444">
        <f t="shared" ca="1" si="217"/>
        <v>-5836833528925715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-5836833528925715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-24320139703857.145</v>
      </c>
      <c r="L5966" s="444">
        <f t="shared" ca="1" si="217"/>
        <v>-5861153668629572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-5861153668629572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-24421473619289.883</v>
      </c>
      <c r="L5967" s="444">
        <f t="shared" ca="1" si="217"/>
        <v>-5885575142248862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-5885575142248862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-24523229759370.258</v>
      </c>
      <c r="L5968" s="444">
        <f t="shared" ca="1" si="217"/>
        <v>-5910098372008232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-5910098372008232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-24625409883367.633</v>
      </c>
      <c r="L5969" s="444">
        <f t="shared" ca="1" si="217"/>
        <v>-5934723781891600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-5934723781891600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-24728015757881.668</v>
      </c>
      <c r="L5970" s="444">
        <f t="shared" ca="1" si="217"/>
        <v>-5959451797649482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-5959451797649482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-24831049156872.84</v>
      </c>
      <c r="L5971" s="444">
        <f t="shared" ca="1" si="217"/>
        <v>-5984282846806355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-5984282846806355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-24934511861693.145</v>
      </c>
      <c r="L5972" s="444">
        <f t="shared" ca="1" si="217"/>
        <v>-6009217358668048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-6009217358668048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-25038405661116.867</v>
      </c>
      <c r="L5973" s="444">
        <f t="shared" ca="1" si="217"/>
        <v>-6034255764329165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-6034255764329165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-25142732351371.52</v>
      </c>
      <c r="L5974" s="444">
        <f t="shared" ca="1" si="217"/>
        <v>-6059398496680537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-6059398496680537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-25247493736168.902</v>
      </c>
      <c r="L5975" s="444">
        <f t="shared" ca="1" si="217"/>
        <v>-6084645990416706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-6084645990416706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-25352691626736.273</v>
      </c>
      <c r="L5976" s="444">
        <f t="shared" ca="1" si="217"/>
        <v>-6109998682043442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-6109998682043442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-25458327841847.676</v>
      </c>
      <c r="L5977" s="444">
        <f t="shared" ca="1" si="217"/>
        <v>-6135457009885290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-6135457009885290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-25564404207855.375</v>
      </c>
      <c r="L5978" s="444">
        <f t="shared" ca="1" si="217"/>
        <v>-6161021414093145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-6161021414093145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-25670922558721.438</v>
      </c>
      <c r="L5979" s="444">
        <f t="shared" ca="1" si="217"/>
        <v>-6186692336651866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-6186692336651866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-25777884736049.441</v>
      </c>
      <c r="L5980" s="444">
        <f t="shared" ca="1" si="217"/>
        <v>-6212470221387915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-6212470221387915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-25885292589116.313</v>
      </c>
      <c r="L5981" s="444">
        <f t="shared" ca="1" si="217"/>
        <v>-6238355513977031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-6238355513977031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-25993147974904.297</v>
      </c>
      <c r="L5982" s="444">
        <f t="shared" ca="1" si="217"/>
        <v>-6264348661951935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-6264348661951935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-26101452758133.063</v>
      </c>
      <c r="L5983" s="444">
        <f t="shared" ca="1" si="217"/>
        <v>-6290450114710068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-6290450114710068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-26210208811291.949</v>
      </c>
      <c r="L5984" s="444">
        <f t="shared" ca="1" si="217"/>
        <v>-6316660323521360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-6316660323521360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-26319418014672.332</v>
      </c>
      <c r="L5985" s="444">
        <f t="shared" ca="1" si="217"/>
        <v>-6342979741536032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-6342979741536032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-26429082256400.133</v>
      </c>
      <c r="L5986" s="444">
        <f t="shared" ca="1" si="217"/>
        <v>-6369408823792432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-6369408823792432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-26539203432468.465</v>
      </c>
      <c r="L5987" s="444">
        <f t="shared" ca="1" si="217"/>
        <v>-6395948027224900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-6395948027224900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-26649783446770.418</v>
      </c>
      <c r="L5988" s="444">
        <f t="shared" ca="1" si="217"/>
        <v>-6422597810671670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-6422597810671670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-26760824211131.957</v>
      </c>
      <c r="L5989" s="444">
        <f t="shared" ca="1" si="217"/>
        <v>-6449358634882802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-6449358634882802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-26872327645345.008</v>
      </c>
      <c r="L5990" s="444">
        <f t="shared" ca="1" si="217"/>
        <v>-6476230962528147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-6476230962528147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-26984295677200.613</v>
      </c>
      <c r="L5991" s="444">
        <f t="shared" ca="1" si="217"/>
        <v>-6503215258205348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-6503215258205348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-27096730242522.281</v>
      </c>
      <c r="L5992" s="444">
        <f t="shared" ca="1" si="217"/>
        <v>-6530311988447870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-6530311988447870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-27209633285199.457</v>
      </c>
      <c r="L5993" s="444">
        <f t="shared" ca="1" si="217"/>
        <v>-6557521621733069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-6557521621733069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-27323006757221.121</v>
      </c>
      <c r="L5994" s="444">
        <f t="shared" ca="1" si="217"/>
        <v>-6584844628490290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-6584844628490290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-27436852618709.543</v>
      </c>
      <c r="L5995" s="444">
        <f t="shared" ca="1" si="217"/>
        <v>-6612281481109000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-6612281481109000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-27551172837954.168</v>
      </c>
      <c r="L5996" s="444">
        <f t="shared" ca="1" si="217"/>
        <v>-6639832653946954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-6639832653946954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-27665969391445.641</v>
      </c>
      <c r="L5997" s="444">
        <f t="shared" ca="1" si="217"/>
        <v>-6667498623338400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-6667498623338400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-27781244263910</v>
      </c>
      <c r="L5998" s="444">
        <f t="shared" ca="1" si="217"/>
        <v>-6695279867602310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-6695279867602310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-27896999448342.957</v>
      </c>
      <c r="L5999" s="444">
        <f t="shared" ca="1" si="217"/>
        <v>-6723176867050653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-6723176867050653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-28013236946044.387</v>
      </c>
      <c r="L6000" s="444">
        <f t="shared" ca="1" si="217"/>
        <v>-6751190103996697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-6751190103996697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-28129958766652.902</v>
      </c>
      <c r="L6001" s="444">
        <f t="shared" ca="1" si="217"/>
        <v>-6779320062763350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-6779320062763350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-28247166928180.625</v>
      </c>
      <c r="L6002" s="444">
        <f t="shared" ca="1" si="217"/>
        <v>-6807567229691531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-6807567229691531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-28364863457048.047</v>
      </c>
      <c r="L6003" s="444">
        <f t="shared" ca="1" si="217"/>
        <v>-6835932093148579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-6835932093148579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-28483050388119.078</v>
      </c>
      <c r="L6004" s="444">
        <f t="shared" ca="1" si="217"/>
        <v>-6864415143536698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-6864415143536698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-28601729764736.242</v>
      </c>
      <c r="L6005" s="444">
        <f t="shared" ca="1" si="217"/>
        <v>-6893016873301434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-6893016873301434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-28720903638755.973</v>
      </c>
      <c r="L6006" s="444">
        <f t="shared" ca="1" si="217"/>
        <v>-6921737776940190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-6921737776940190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-28840574070584.125</v>
      </c>
      <c r="L6007" s="444">
        <f t="shared" ca="1" si="217"/>
        <v>-6950578351010774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-6950578351010774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-28960743129211.559</v>
      </c>
      <c r="L6008" s="444">
        <f t="shared" ca="1" si="217"/>
        <v>-6979539094139986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-6979539094139986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-29081412892249.941</v>
      </c>
      <c r="L6009" s="444">
        <f t="shared" ca="1" si="217"/>
        <v>-7008620507032236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-7008620507032236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-29202585445967.648</v>
      </c>
      <c r="L6010" s="444">
        <f t="shared" ca="1" si="217"/>
        <v>-7037823092478204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-7037823092478204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-29324262885325.844</v>
      </c>
      <c r="L6011" s="444">
        <f t="shared" ca="1" si="217"/>
        <v>-7067147355363530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-7067147355363530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-29446447314014.707</v>
      </c>
      <c r="L6012" s="444">
        <f t="shared" ca="1" si="217"/>
        <v>-7096593802677545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-7096593802677545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-29569140844489.77</v>
      </c>
      <c r="L6013" s="444">
        <f t="shared" ca="1" si="217"/>
        <v>-7126162943522035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-7126162943522035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-29692345598008.473</v>
      </c>
      <c r="L6014" s="444">
        <f t="shared" ca="1" si="217"/>
        <v>-7155855289120043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-7155855289120043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-29816063704666.844</v>
      </c>
      <c r="L6015" s="444">
        <f t="shared" ca="1" si="217"/>
        <v>-7185671352824710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-7185671352824710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-29940297303436.293</v>
      </c>
      <c r="L6016" s="444">
        <f t="shared" ca="1" si="217"/>
        <v>-7215611650128146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-7215611650128146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-30065048542200.609</v>
      </c>
      <c r="L6017" s="444">
        <f t="shared" ca="1" si="217"/>
        <v>-7245676698670347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-7245676698670347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-30190319577793.113</v>
      </c>
      <c r="L6018" s="444">
        <f t="shared" ca="1" si="217"/>
        <v>-7275867018248140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-7275867018248140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-30316112576033.918</v>
      </c>
      <c r="L6019" s="444">
        <f t="shared" ca="1" si="217"/>
        <v>-7306183130824174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-7306183130824174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-30442429711767.391</v>
      </c>
      <c r="L6020" s="444">
        <f t="shared" ca="1" si="217"/>
        <v>-7336625560535941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-7336625560535941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-30569273168899.758</v>
      </c>
      <c r="L6021" s="444">
        <f t="shared" ca="1" si="217"/>
        <v>-7367194833704841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-7367194833704841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-30696645140436.836</v>
      </c>
      <c r="L6022" s="444">
        <f t="shared" ca="1" si="217"/>
        <v>-7397891478845278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-7397891478845278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-30824547828521.992</v>
      </c>
      <c r="L6023" s="444">
        <f t="shared" ca="1" si="217"/>
        <v>-7428716026673800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-7428716026673800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-30952983444474.168</v>
      </c>
      <c r="L6024" s="444">
        <f t="shared" ca="1" si="217"/>
        <v>-7459669010118274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-7459669010118274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-31081954208826.141</v>
      </c>
      <c r="L6025" s="444">
        <f t="shared" ca="1" si="217"/>
        <v>-7490750964327100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-7490750964327100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-31211462351362.918</v>
      </c>
      <c r="L6026" s="444">
        <f t="shared" ca="1" si="217"/>
        <v>-7521962426678463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-7521962426678463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-31341510111160.262</v>
      </c>
      <c r="L6027" s="444">
        <f t="shared" ca="1" si="217"/>
        <v>-7553303936789623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-7553303936789623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-31472099736623.426</v>
      </c>
      <c r="L6028" s="444">
        <f t="shared" ca="1" si="217"/>
        <v>-7584776036526246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-7584776036526246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-31603233485526.023</v>
      </c>
      <c r="L6029" s="444">
        <f t="shared" ca="1" si="217"/>
        <v>-7616379270011772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-7616379270011772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-31734913625049.051</v>
      </c>
      <c r="L6030" s="444">
        <f t="shared" ca="1" si="217"/>
        <v>-7648114183636821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-7648114183636821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-31867142431820.086</v>
      </c>
      <c r="L6031" s="444">
        <f t="shared" ca="1" si="217"/>
        <v>-7679981326068641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-7679981326068641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-31999922191952.672</v>
      </c>
      <c r="L6032" s="444">
        <f t="shared" ca="1" si="217"/>
        <v>-7711981248260594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-7711981248260594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-32133255201085.809</v>
      </c>
      <c r="L6033" s="444">
        <f t="shared" ca="1" si="217"/>
        <v>-7744114503461680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-7744114503461680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-32267143764423.672</v>
      </c>
      <c r="L6034" s="444">
        <f t="shared" ca="1" si="217"/>
        <v>-7776381647226104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-7776381647226104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-32401590196775.43</v>
      </c>
      <c r="L6035" s="444">
        <f t="shared" ca="1" si="217"/>
        <v>-7808783237422879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-7808783237422879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-32536596822595.328</v>
      </c>
      <c r="L6036" s="444">
        <f t="shared" ca="1" si="217"/>
        <v>-7841319834245474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-7841319834245474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-32672165976022.809</v>
      </c>
      <c r="L6037" s="444">
        <f t="shared" ca="1" si="217"/>
        <v>-7873992000221497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-7873992000221497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-32808300000922.906</v>
      </c>
      <c r="L6038" s="444">
        <f t="shared" ca="1" si="217"/>
        <v>-7906800300222420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-7906800300222420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-32945001250926.746</v>
      </c>
      <c r="L6039" s="444">
        <f t="shared" ca="1" si="217"/>
        <v>-7939745301473347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-7939745301473347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-33082272089472.281</v>
      </c>
      <c r="L6040" s="444">
        <f t="shared" ca="1" si="217"/>
        <v>-7972827573562819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-7972827573562819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-33220114889845.078</v>
      </c>
      <c r="L6041" s="444">
        <f t="shared" ca="1" si="217"/>
        <v>-8006047688452664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-8006047688452664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-33358532035219.434</v>
      </c>
      <c r="L6042" s="444">
        <f t="shared" ca="1" si="217"/>
        <v>-8039406220487883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-8039406220487883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-33497525918699.508</v>
      </c>
      <c r="L6043" s="444">
        <f t="shared" ca="1" si="217"/>
        <v>-8072903746406583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-8072903746406583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-33637098943360.762</v>
      </c>
      <c r="L6044" s="444">
        <f t="shared" ca="1" si="217"/>
        <v>-8106540845349944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-8106540845349944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-33777253522291.434</v>
      </c>
      <c r="L6045" s="444">
        <f t="shared" ca="1" si="217"/>
        <v>-8140318098872235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-8140318098872235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-33917992078634.316</v>
      </c>
      <c r="L6046" s="444">
        <f t="shared" ca="1" si="217"/>
        <v>-8174236090950869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-8174236090950869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-34059317045628.617</v>
      </c>
      <c r="L6047" s="444">
        <f t="shared" ca="1" si="217"/>
        <v>-8208295407996498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-8208295407996498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-34201230866652.074</v>
      </c>
      <c r="L6048" s="444">
        <f t="shared" ca="1" si="217"/>
        <v>-8242496638863150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-8242496638863150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-34343735995263.125</v>
      </c>
      <c r="L6049" s="444">
        <f t="shared" ca="1" si="217"/>
        <v>-8276840374858413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-8276840374858413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-34486834895243.387</v>
      </c>
      <c r="L6050" s="444">
        <f t="shared" ca="1" si="217"/>
        <v>-8311327209753656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-8311327209753656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-34630530040640.234</v>
      </c>
      <c r="L6051" s="444">
        <f t="shared" ca="1" si="217"/>
        <v>-8345957739794296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-8345957739794296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-34774823915809.57</v>
      </c>
      <c r="L6052" s="444">
        <f t="shared" ca="1" si="217"/>
        <v>-8380732563710106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-8380732563710106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-34919719015458.777</v>
      </c>
      <c r="L6053" s="444">
        <f t="shared" ca="1" si="217"/>
        <v>-8415652282725565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-8415652282725565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-35065217844689.855</v>
      </c>
      <c r="L6054" s="444">
        <f t="shared" ca="1" si="217"/>
        <v>-8450717500570255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-8450717500570255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-35211322919042.727</v>
      </c>
      <c r="L6055" s="444">
        <f t="shared" ca="1" si="217"/>
        <v>-8485928823489298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-8485928823489298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-35358036764538.742</v>
      </c>
      <c r="L6056" s="444">
        <f t="shared" ca="1" si="217"/>
        <v>-8521286860253837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-8521286860253837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-35505361917724.313</v>
      </c>
      <c r="L6057" s="444">
        <f t="shared" ca="1" si="217"/>
        <v>-8556792222171561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-8556792222171561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-35653300925714.836</v>
      </c>
      <c r="L6058" s="444">
        <f t="shared" ca="1" si="217"/>
        <v>-8592445523097276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-8592445523097276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-35801856346238.648</v>
      </c>
      <c r="L6059" s="444">
        <f t="shared" ca="1" si="217"/>
        <v>-8628247379443515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-8628247379443515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-35951030747681.313</v>
      </c>
      <c r="L6060" s="444">
        <f t="shared" ca="1" si="217"/>
        <v>-8664198410191196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-8664198410191196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-36100826709129.984</v>
      </c>
      <c r="L6061" s="444">
        <f t="shared" ca="1" si="217"/>
        <v>-8700299236900326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-8700299236900326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-36251246820418.023</v>
      </c>
      <c r="L6062" s="444">
        <f t="shared" ca="1" si="217"/>
        <v>-8736550483720744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-8736550483720744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-36402293682169.773</v>
      </c>
      <c r="L6063" s="444">
        <f t="shared" ca="1" si="217"/>
        <v>-8772952777402914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-8772952777402914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-36553969905845.477</v>
      </c>
      <c r="L6064" s="444">
        <f t="shared" ca="1" si="217"/>
        <v>-8809506747308759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-8809506747308759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-36706278113786.5</v>
      </c>
      <c r="L6065" s="444">
        <f t="shared" ca="1" si="217"/>
        <v>-8846213025422546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-8846213025422546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-36859220939260.609</v>
      </c>
      <c r="L6066" s="444">
        <f t="shared" ca="1" si="217"/>
        <v>-8883072246361807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-8883072246361807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-37012801026507.523</v>
      </c>
      <c r="L6067" s="444">
        <f t="shared" ca="1" si="217"/>
        <v>-8920085047388315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-8920085047388315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-37167021030784.641</v>
      </c>
      <c r="L6068" s="444">
        <f t="shared" ca="1" si="217"/>
        <v>-8957252068419100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-8957252068419100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-37321883618412.914</v>
      </c>
      <c r="L6069" s="444">
        <f t="shared" ca="1" si="217"/>
        <v>-8994573952037513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-8994573952037513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-37477391466822.977</v>
      </c>
      <c r="L6070" s="444">
        <f t="shared" ca="1" si="217"/>
        <v>-9032051343504336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-9032051343504336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-37633547264601.398</v>
      </c>
      <c r="L6071" s="444">
        <f t="shared" ca="1" si="217"/>
        <v>-9069684890768938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-9069684890768938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-37790353711537.242</v>
      </c>
      <c r="L6072" s="444">
        <f t="shared" ca="1" si="217"/>
        <v>-9107475244480476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-9107475244480476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-37947813518668.648</v>
      </c>
      <c r="L6073" s="444">
        <f t="shared" ca="1" si="217"/>
        <v>-9145423057999144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-9145423057999144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-38105929408329.766</v>
      </c>
      <c r="L6074" s="444">
        <f t="shared" ca="1" si="217"/>
        <v>-9183528987407474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-9183528987407474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-38264704114197.805</v>
      </c>
      <c r="L6075" s="444">
        <f t="shared" ca="1" si="217"/>
        <v>-9221793691521672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-9221793691521672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-38424140381340.297</v>
      </c>
      <c r="L6076" s="444">
        <f t="shared" ca="1" si="217"/>
        <v>-9260217831903012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-9260217831903012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-38584240966262.547</v>
      </c>
      <c r="L6077" s="444">
        <f t="shared" ca="1" si="217"/>
        <v>-9298802072869274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-9298802072869274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-38745008636955.305</v>
      </c>
      <c r="L6078" s="444">
        <f t="shared" ca="1" si="217"/>
        <v>-9337547081506230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-9337547081506230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-38906446172942.625</v>
      </c>
      <c r="L6079" s="444">
        <f t="shared" ca="1" si="217"/>
        <v>-9376453527679172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-9376453527679172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-39068556365329.883</v>
      </c>
      <c r="L6080" s="444">
        <f t="shared" ca="1" si="217"/>
        <v>-9415522084044502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-9415522084044502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-39231342016852.094</v>
      </c>
      <c r="L6081" s="444">
        <f t="shared" ca="1" si="217"/>
        <v>-9454753426061354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-9454753426061354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-39394805941922.305</v>
      </c>
      <c r="L6082" s="444">
        <f t="shared" ca="1" si="217"/>
        <v>-9494148232003276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-9494148232003276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-39558950966680.313</v>
      </c>
      <c r="L6083" s="444">
        <f t="shared" ca="1" si="217"/>
        <v>-9533707182969956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-9533707182969956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-39723779929041.484</v>
      </c>
      <c r="L6084" s="444">
        <f t="shared" ca="1" si="217"/>
        <v>-9573430962898998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-9573430962898998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-39889295678745.828</v>
      </c>
      <c r="L6085" s="444">
        <f t="shared" ca="1" si="217"/>
        <v>-9613320258577744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-9613320258577744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-40055501077407.266</v>
      </c>
      <c r="L6086" s="444">
        <f t="shared" ca="1" si="217"/>
        <v>-9653375759655152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-9653375759655152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-40222398998563.133</v>
      </c>
      <c r="L6087" s="444">
        <f t="shared" ca="1" si="217"/>
        <v>-9693598158653716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-9693598158653716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-40389992327723.813</v>
      </c>
      <c r="L6088" s="444">
        <f t="shared" ca="1" si="217"/>
        <v>-9733988150981440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-9733988150981440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-40558283962422.664</v>
      </c>
      <c r="L6089" s="444">
        <f t="shared" ca="1" si="217"/>
        <v>-9774546434943862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-9774546434943862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-40727276812266.094</v>
      </c>
      <c r="L6090" s="444">
        <f t="shared" ca="1" si="217"/>
        <v>-9815273711756128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-9815273711756128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-40896973798983.867</v>
      </c>
      <c r="L6091" s="444">
        <f t="shared" ca="1" si="217"/>
        <v>-9856170685555112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-9856170685555112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-41067377856479.633</v>
      </c>
      <c r="L6092" s="444">
        <f t="shared" ca="1" si="217"/>
        <v>-9897238063411592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-9897238063411592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-41238491930881.633</v>
      </c>
      <c r="L6093" s="444">
        <f t="shared" ca="1" si="217"/>
        <v>-9938476555342474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-9938476555342474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-41410318980593.641</v>
      </c>
      <c r="L6094" s="444">
        <f t="shared" ca="1" si="217"/>
        <v>-9979886874323068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-9979886874323068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-41582861976346.117</v>
      </c>
      <c r="L6095" s="444">
        <f t="shared" ca="1" si="217"/>
        <v>-1.0021469736299414E+16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-1.0021469736299414E+16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-41756123901247.555</v>
      </c>
      <c r="L6096" s="444">
        <f t="shared" ca="1" si="217"/>
        <v>-1.0063225860200662E+16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-1.0063225860200662E+16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-41930107750836.094</v>
      </c>
      <c r="L6097" s="444">
        <f t="shared" ca="1" si="217"/>
        <v>-1.0105155967951498E+16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-1.0105155967951498E+16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-42104816533131.242</v>
      </c>
      <c r="L6098" s="444">
        <f t="shared" ca="1" si="217"/>
        <v>-1.014726078448463E+16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-1.014726078448463E+16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-42280253268685.961</v>
      </c>
      <c r="L6099" s="444">
        <f t="shared" ca="1" si="217"/>
        <v>-1.0189541037753316E+16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-1.0189541037753316E+16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-42456420990638.813</v>
      </c>
      <c r="L6100" s="444">
        <f t="shared" ca="1" si="217"/>
        <v>-1.0231997458743954E+16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-1.0231997458743954E+16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-42633322744766.477</v>
      </c>
      <c r="L6101" s="444">
        <f t="shared" ca="1" si="217"/>
        <v>-1.027463078148872E+16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-1.027463078148872E+16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-42810961589536.336</v>
      </c>
      <c r="L6102" s="444">
        <f t="shared" ca="1" si="217"/>
        <v>-1.0317441743078256E+16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-1.0317441743078256E+16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-42989340596159.398</v>
      </c>
      <c r="L6103" s="444">
        <f t="shared" ca="1" si="217"/>
        <v>-1.0360431083674416E+16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-1.0360431083674416E+16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-43168462848643.398</v>
      </c>
      <c r="L6104" s="444">
        <f t="shared" ca="1" si="217"/>
        <v>-1.040359954652306E+16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-1.040359954652306E+16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-43348331443846.086</v>
      </c>
      <c r="L6105" s="444">
        <f t="shared" ca="1" si="217"/>
        <v>-1.0446947877966906E+16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-1.0446947877966906E+16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-43528949491528.773</v>
      </c>
      <c r="L6106" s="444">
        <f t="shared" ca="1" si="217"/>
        <v>-1.0490476827458434E+16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-1.0490476827458434E+16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-43710320114410.141</v>
      </c>
      <c r="L6107" s="444">
        <f t="shared" ca="1" si="217"/>
        <v>-1.0534187147572844E+16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-1.0534187147572844E+16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-43892446448220.18</v>
      </c>
      <c r="L6108" s="444">
        <f t="shared" ca="1" si="217"/>
        <v>-1.0578079594021064E+16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-1.0578079594021064E+16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-44075331641754.43</v>
      </c>
      <c r="L6109" s="444">
        <f t="shared" ca="1" si="217"/>
        <v>-1.0622154925662818E+16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-1.0622154925662818E+16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-44258978856928.406</v>
      </c>
      <c r="L6110" s="444">
        <f t="shared" ca="1" si="217"/>
        <v>-1.0666413904519746E+16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-1.0666413904519746E+16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-44443391268832.273</v>
      </c>
      <c r="L6111" s="444">
        <f t="shared" ca="1" si="217"/>
        <v>-1.0710857295788578E+16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-1.0710857295788578E+16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-44628572065785.742</v>
      </c>
      <c r="L6112" s="444">
        <f t="shared" ca="1" si="217"/>
        <v>-1.0755485867854364E+16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-1.0755485867854364E+16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-44814524449393.18</v>
      </c>
      <c r="L6113" s="444">
        <f t="shared" ca="1" si="217"/>
        <v>-1.0800300392303758E+16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-1.0800300392303758E+16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-45001251634598.992</v>
      </c>
      <c r="L6114" s="444">
        <f t="shared" ca="1" si="217"/>
        <v>-1.0845301643938356E+16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-1.0845301643938356E+16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-45188756849743.148</v>
      </c>
      <c r="L6115" s="444">
        <f t="shared" ca="1" si="217"/>
        <v>-1.08904904007881E+16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-1.08904904007881E+16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-45377043336617.086</v>
      </c>
      <c r="L6116" s="444">
        <f t="shared" ca="1" si="217"/>
        <v>-1.0935867444124718E+16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-1.0935867444124718E+16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-45566114350519.656</v>
      </c>
      <c r="L6117" s="444">
        <f t="shared" ca="1" si="217"/>
        <v>-1.0981433558475238E+16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-1.0981433558475238E+16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-45755973160313.492</v>
      </c>
      <c r="L6118" s="444">
        <f t="shared" ca="1" si="217"/>
        <v>-1.1027189531635552E+16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-1.1027189531635552E+16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-45946623048481.469</v>
      </c>
      <c r="L6119" s="444">
        <f t="shared" ca="1" si="217"/>
        <v>-1.1073136154684034E+16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-1.1073136154684034E+16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-46138067311183.477</v>
      </c>
      <c r="L6120" s="444">
        <f t="shared" ca="1" si="217"/>
        <v>-1.1119274221995218E+16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-1.1119274221995218E+16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-46330309258313.406</v>
      </c>
      <c r="L6121" s="444">
        <f t="shared" ca="1" si="217"/>
        <v>-1.1165604531253532E+16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-1.1165604531253532E+16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-46523352213556.383</v>
      </c>
      <c r="L6122" s="444">
        <f t="shared" ca="1" si="217"/>
        <v>-1.1212127883467088E+16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-1.1212127883467088E+16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-46717199514446.203</v>
      </c>
      <c r="L6123" s="444">
        <f t="shared" ca="1" si="217"/>
        <v>-1.1258845082981534E+16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-1.1258845082981534E+16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-46911854512423.055</v>
      </c>
      <c r="L6124" s="444">
        <f t="shared" ca="1" si="217"/>
        <v>-1.1305756937493958E+16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-1.1305756937493958E+16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-47107320572891.492</v>
      </c>
      <c r="L6125" s="444">
        <f t="shared" ca="1" si="217"/>
        <v>-1.135286425806685E+16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-1.135286425806685E+16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-47303601075278.539</v>
      </c>
      <c r="L6126" s="444">
        <f t="shared" ca="1" si="217"/>
        <v>-1.1400167859142128E+16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-1.1400167859142128E+16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-47500699413092.203</v>
      </c>
      <c r="L6127" s="444">
        <f t="shared" ca="1" si="217"/>
        <v>-1.144766855855522E+16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-1.144766855855522E+16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-47698618993980.086</v>
      </c>
      <c r="L6128" s="444">
        <f t="shared" ref="L6128:L6250" ca="1" si="222">I6128-J6128+K6128</f>
        <v>-1.14953671775492E+16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-1.14953671775492E+16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-47897363239788.336</v>
      </c>
      <c r="L6129" s="444">
        <f t="shared" ca="1" si="222"/>
        <v>-1.1543264540788988E+16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-1.1543264540788988E+16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-48096935586620.781</v>
      </c>
      <c r="L6130" s="444">
        <f t="shared" ca="1" si="222"/>
        <v>-1.1591361476375608E+16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-1.1591361476375608E+16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-48297339484898.367</v>
      </c>
      <c r="L6131" s="444">
        <f t="shared" ca="1" si="222"/>
        <v>-1.1639658815860506E+16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-1.1639658815860506E+16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-48498578399418.773</v>
      </c>
      <c r="L6132" s="444">
        <f t="shared" ca="1" si="222"/>
        <v>-1.1688157394259924E+16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-1.1688157394259924E+16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-48700655809416.352</v>
      </c>
      <c r="L6133" s="444">
        <f t="shared" ca="1" si="222"/>
        <v>-1.173685805006934E+16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-1.173685805006934E+16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-48903575208622.25</v>
      </c>
      <c r="L6134" s="444">
        <f t="shared" ca="1" si="222"/>
        <v>-1.1785761625277962E+16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-1.1785761625277962E+16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-49107340105324.844</v>
      </c>
      <c r="L6135" s="444">
        <f t="shared" ca="1" si="222"/>
        <v>-1.1834868965383286E+16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-1.1834868965383286E+16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-49311954022430.359</v>
      </c>
      <c r="L6136" s="444">
        <f t="shared" ca="1" si="222"/>
        <v>-1.1884180919405716E+16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-1.1884180919405716E+16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-49517420497523.813</v>
      </c>
      <c r="L6137" s="444">
        <f t="shared" ca="1" si="222"/>
        <v>-1.193369833990324E+16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-1.193369833990324E+16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-49723743082930.164</v>
      </c>
      <c r="L6138" s="444">
        <f t="shared" ca="1" si="222"/>
        <v>-1.198342208298617E+16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-1.198342208298617E+16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-49930925345775.711</v>
      </c>
      <c r="L6139" s="444">
        <f t="shared" ca="1" si="222"/>
        <v>-1.2033353008331946E+16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-1.2033353008331946E+16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-50138970868049.773</v>
      </c>
      <c r="L6140" s="444">
        <f t="shared" ca="1" si="222"/>
        <v>-1.2083491979199996E+16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-1.2083491979199996E+16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-50347883246666.648</v>
      </c>
      <c r="L6141" s="444">
        <f t="shared" ca="1" si="222"/>
        <v>-1.2133839862446662E+16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-1.2133839862446662E+16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-50557666093527.758</v>
      </c>
      <c r="L6142" s="444">
        <f t="shared" ca="1" si="222"/>
        <v>-1.218439752854019E+16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-1.218439752854019E+16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-50768323035584.125</v>
      </c>
      <c r="L6143" s="444">
        <f t="shared" ca="1" si="222"/>
        <v>-1.2235165851575774E+16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-1.2235165851575774E+16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-50979857714899.055</v>
      </c>
      <c r="L6144" s="444">
        <f t="shared" ca="1" si="222"/>
        <v>-1.2286145709290674E+16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-1.2286145709290674E+16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-51192273788711.141</v>
      </c>
      <c r="L6145" s="444">
        <f t="shared" ca="1" si="222"/>
        <v>-1.2337337983079386E+16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-1.2337337983079386E+16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-51405574929497.438</v>
      </c>
      <c r="L6146" s="444">
        <f t="shared" ca="1" si="222"/>
        <v>-1.2388743558008884E+16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-1.2388743558008884E+16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-51619764825037.016</v>
      </c>
      <c r="L6147" s="444">
        <f t="shared" ca="1" si="222"/>
        <v>-1.2440363322833922E+16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-1.2440363322833922E+16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-51834847178474.672</v>
      </c>
      <c r="L6148" s="444">
        <f t="shared" ca="1" si="222"/>
        <v>-1.2492198170012396E+16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-1.2492198170012396E+16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-52050825708384.984</v>
      </c>
      <c r="L6149" s="444">
        <f t="shared" ca="1" si="222"/>
        <v>-1.254424899572078E+16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-1.254424899572078E+16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-52267704148836.586</v>
      </c>
      <c r="L6150" s="444">
        <f t="shared" ca="1" si="222"/>
        <v>-1.2596516699869616E+16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-1.2596516699869616E+16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-52485486249456.734</v>
      </c>
      <c r="L6151" s="444">
        <f t="shared" ca="1" si="222"/>
        <v>-1.2649002186119072E+16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-1.2649002186119072E+16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-52704175775496.133</v>
      </c>
      <c r="L6152" s="444">
        <f t="shared" ca="1" si="222"/>
        <v>-1.2701706361894568E+16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-1.2701706361894568E+16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-52923776507894.031</v>
      </c>
      <c r="L6153" s="444">
        <f t="shared" ca="1" si="222"/>
        <v>-1.2754630138402462E+16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-1.2754630138402462E+16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-53144292243343.594</v>
      </c>
      <c r="L6154" s="444">
        <f t="shared" ca="1" si="222"/>
        <v>-1.2807774430645806E+16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-1.2807774430645806E+16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-53365726794357.523</v>
      </c>
      <c r="L6155" s="444">
        <f t="shared" ca="1" si="222"/>
        <v>-1.2861140157440164E+16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-1.2861140157440164E+16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-53588083989334.016</v>
      </c>
      <c r="L6156" s="444">
        <f t="shared" ca="1" si="222"/>
        <v>-1.2914728241429498E+16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-1.2914728241429498E+16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-53811367672622.906</v>
      </c>
      <c r="L6157" s="444">
        <f t="shared" ca="1" si="222"/>
        <v>-1.296853960910212E+16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-1.296853960910212E+16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-54035581704592.164</v>
      </c>
      <c r="L6158" s="444">
        <f t="shared" ca="1" si="222"/>
        <v>-1.3022575190806712E+16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-1.3022575190806712E+16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-54260729961694.633</v>
      </c>
      <c r="L6159" s="444">
        <f t="shared" ca="1" si="222"/>
        <v>-1.3076835920768406E+16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-1.3076835920768406E+16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-54486816336535.023</v>
      </c>
      <c r="L6160" s="444">
        <f t="shared" ca="1" si="222"/>
        <v>-1.3131322737104942E+16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-1.3131322737104942E+16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-54713844737937.258</v>
      </c>
      <c r="L6161" s="444">
        <f t="shared" ca="1" si="222"/>
        <v>-1.318603658184288E+16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-1.318603658184288E+16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-54941819091012</v>
      </c>
      <c r="L6162" s="444">
        <f t="shared" ca="1" si="222"/>
        <v>-1.3240978400933892E+16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-1.3240978400933892E+16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-55170743337224.547</v>
      </c>
      <c r="L6163" s="444">
        <f t="shared" ca="1" si="222"/>
        <v>-1.3296149144271116E+16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-1.3296149144271116E+16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-55400621434462.984</v>
      </c>
      <c r="L6164" s="444">
        <f t="shared" ca="1" si="222"/>
        <v>-1.3351549765705578E+16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-1.3351549765705578E+16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-55631457357106.578</v>
      </c>
      <c r="L6165" s="444">
        <f t="shared" ca="1" si="222"/>
        <v>-1.3407181223062684E+16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-1.3407181223062684E+16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-55863255096094.516</v>
      </c>
      <c r="L6166" s="444">
        <f t="shared" ca="1" si="222"/>
        <v>-1.3463044478158778E+16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-1.3463044478158778E+16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-56096018658994.906</v>
      </c>
      <c r="L6167" s="444">
        <f t="shared" ca="1" si="222"/>
        <v>-1.3519140496817772E+16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-1.3519140496817772E+16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-56329752070074.047</v>
      </c>
      <c r="L6168" s="444">
        <f t="shared" ca="1" si="222"/>
        <v>-1.3575470248887846E+16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-1.3575470248887846E+16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-56564459370366.023</v>
      </c>
      <c r="L6169" s="444">
        <f t="shared" ca="1" si="222"/>
        <v>-1.3632034708258212E+16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-1.3632034708258212E+16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-56800144617742.547</v>
      </c>
      <c r="L6170" s="444">
        <f t="shared" ca="1" si="222"/>
        <v>-1.3688834852875954E+16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-1.3688834852875954E+16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-57036811886983.141</v>
      </c>
      <c r="L6171" s="444">
        <f t="shared" ca="1" si="222"/>
        <v>-1.3745871664762938E+16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-1.3745871664762938E+16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-57274465269845.57</v>
      </c>
      <c r="L6172" s="444">
        <f t="shared" ca="1" si="222"/>
        <v>-1.3803146130032784E+16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-1.3803146130032784E+16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-57513108875136.602</v>
      </c>
      <c r="L6173" s="444">
        <f t="shared" ca="1" si="222"/>
        <v>-1.386065923890792E+16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-1.386065923890792E+16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-57752746828783</v>
      </c>
      <c r="L6174" s="444">
        <f t="shared" ca="1" si="222"/>
        <v>-1.3918411985736704E+16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-1.3918411985736704E+16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-57993383273902.93</v>
      </c>
      <c r="L6175" s="444">
        <f t="shared" ca="1" si="222"/>
        <v>-1.3976405369010606E+16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-1.3976405369010606E+16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-58235022370877.523</v>
      </c>
      <c r="L6176" s="444">
        <f t="shared" ca="1" si="222"/>
        <v>-1.4034640391381484E+16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-1.4034640391381484E+16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-58477668297422.844</v>
      </c>
      <c r="L6177" s="444">
        <f t="shared" ca="1" si="222"/>
        <v>-1.4093118059678906E+16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-1.4093118059678906E+16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-58721325248662.109</v>
      </c>
      <c r="L6178" s="444">
        <f t="shared" ca="1" si="222"/>
        <v>-1.4151839384927568E+16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-1.4151839384927568E+16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-58965997437198.195</v>
      </c>
      <c r="L6179" s="444">
        <f t="shared" ca="1" si="222"/>
        <v>-1.4210805382364766E+16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-1.4210805382364766E+16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-59211689093186.523</v>
      </c>
      <c r="L6180" s="444">
        <f t="shared" ca="1" si="222"/>
        <v>-1.4270017071457952E+16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-1.4270017071457952E+16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-59458404464408.133</v>
      </c>
      <c r="L6181" s="444">
        <f t="shared" ca="1" si="222"/>
        <v>-1.432947547592236E+16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-1.432947547592236E+16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-59706147816343.164</v>
      </c>
      <c r="L6182" s="444">
        <f t="shared" ca="1" si="222"/>
        <v>-1.4389181623738704E+16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-1.4389181623738704E+16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-59954923432244.602</v>
      </c>
      <c r="L6183" s="444">
        <f t="shared" ca="1" si="222"/>
        <v>-1.4449136547170948E+16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-1.4449136547170948E+16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-60204735613212.281</v>
      </c>
      <c r="L6184" s="444">
        <f t="shared" ca="1" si="222"/>
        <v>-1.450934128278416E+16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-1.450934128278416E+16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-60455588678267.336</v>
      </c>
      <c r="L6185" s="444">
        <f t="shared" ca="1" si="222"/>
        <v>-1.4569796871462428E+16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-1.4569796871462428E+16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-60707486964426.773</v>
      </c>
      <c r="L6186" s="444">
        <f t="shared" ca="1" si="222"/>
        <v>-1.4630504358426854E+16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-1.4630504358426854E+16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-60960434826778.563</v>
      </c>
      <c r="L6187" s="444">
        <f t="shared" ca="1" si="222"/>
        <v>-1.4691464793253632E+16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-1.4691464793253632E+16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-61214436638556.805</v>
      </c>
      <c r="L6188" s="444">
        <f t="shared" ca="1" si="222"/>
        <v>-1.4752679229892188E+16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-1.4752679229892188E+16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-61469496791217.445</v>
      </c>
      <c r="L6189" s="444">
        <f t="shared" ca="1" si="222"/>
        <v>-1.4814148726683406E+16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-1.4814148726683406E+16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-61725619694514.18</v>
      </c>
      <c r="L6190" s="444">
        <f t="shared" ca="1" si="222"/>
        <v>-1.487587434637792E+16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-1.487587434637792E+16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-61982809776574.664</v>
      </c>
      <c r="L6191" s="444">
        <f t="shared" ca="1" si="222"/>
        <v>-1.4937857156154494E+16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-1.4937857156154494E+16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-62241071483977.055</v>
      </c>
      <c r="L6192" s="444">
        <f t="shared" ca="1" si="222"/>
        <v>-1.5000098227638472E+16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-1.5000098227638472E+16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-62500409281826.977</v>
      </c>
      <c r="L6193" s="444">
        <f t="shared" ca="1" si="222"/>
        <v>-1.5062598636920298E+16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-1.5062598636920298E+16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-62760827653834.57</v>
      </c>
      <c r="L6194" s="444">
        <f t="shared" ca="1" si="222"/>
        <v>-1.5125359464574132E+16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-1.5125359464574132E+16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-63022331102392.227</v>
      </c>
      <c r="L6195" s="444">
        <f t="shared" ca="1" si="222"/>
        <v>-1.5188381795676524E+16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-1.5188381795676524E+16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-63284924148652.18</v>
      </c>
      <c r="L6196" s="444">
        <f t="shared" ca="1" si="222"/>
        <v>-1.5251666719825176E+16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-1.5251666719825176E+16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-63548611332604.898</v>
      </c>
      <c r="L6197" s="444">
        <f t="shared" ca="1" si="222"/>
        <v>-1.531521533115778E+16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-1.531521533115778E+16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-63813397213157.406</v>
      </c>
      <c r="L6198" s="444">
        <f t="shared" ca="1" si="222"/>
        <v>-1.5379028728370938E+16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-1.5379028728370938E+16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-64079286368212.25</v>
      </c>
      <c r="L6199" s="444">
        <f t="shared" ca="1" si="222"/>
        <v>-1.544310801473915E+16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-1.544310801473915E+16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-64346283394746.461</v>
      </c>
      <c r="L6200" s="444">
        <f t="shared" ca="1" si="222"/>
        <v>-1.5507454298133896E+16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-1.5507454298133896E+16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-64614392908891.234</v>
      </c>
      <c r="L6201" s="444">
        <f t="shared" ca="1" si="222"/>
        <v>-1.5572068691042788E+16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-1.5572068691042788E+16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-64883619546011.609</v>
      </c>
      <c r="L6202" s="444">
        <f t="shared" ca="1" si="222"/>
        <v>-1.56369523105888E+16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-1.56369523105888E+16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-65153967960786.664</v>
      </c>
      <c r="L6203" s="444">
        <f t="shared" ca="1" si="222"/>
        <v>-1.5702106278549586E+16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-1.5702106278549586E+16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-65425442827289.938</v>
      </c>
      <c r="L6204" s="444">
        <f t="shared" ca="1" si="222"/>
        <v>-1.5767531721376876E+16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-1.5767531721376876E+16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-65698048839070.32</v>
      </c>
      <c r="L6205" s="444">
        <f t="shared" ca="1" si="222"/>
        <v>-1.5833229770215946E+16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-1.5833229770215946E+16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-65971790709233.102</v>
      </c>
      <c r="L6206" s="444">
        <f t="shared" ca="1" si="222"/>
        <v>-1.589920156092518E+16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-1.589920156092518E+16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-66246673170521.57</v>
      </c>
      <c r="L6207" s="444">
        <f t="shared" ca="1" si="222"/>
        <v>-1.5965448234095702E+16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-1.5965448234095702E+16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-66522700975398.75</v>
      </c>
      <c r="L6208" s="444">
        <f t="shared" ca="1" si="222"/>
        <v>-1.60319709350711E+16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-1.60319709350711E+16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-66799878896129.586</v>
      </c>
      <c r="L6209" s="444">
        <f t="shared" ca="1" si="222"/>
        <v>-1.609877081396723E+16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-1.609877081396723E+16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-67078211724863.461</v>
      </c>
      <c r="L6210" s="444">
        <f t="shared" ca="1" si="222"/>
        <v>-1.6165849025692094E+16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-1.6165849025692094E+16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-67357704273717.055</v>
      </c>
      <c r="L6211" s="444">
        <f t="shared" ca="1" si="222"/>
        <v>-1.6233206729965812E+16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-1.6233206729965812E+16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-67638361374857.555</v>
      </c>
      <c r="L6212" s="444">
        <f t="shared" ca="1" si="222"/>
        <v>-1.630084509134067E+16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-1.630084509134067E+16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-67920187880586.125</v>
      </c>
      <c r="L6213" s="444">
        <f t="shared" ca="1" si="222"/>
        <v>-1.6368765279221256E+16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-1.6368765279221256E+16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-68203188663421.898</v>
      </c>
      <c r="L6214" s="444">
        <f t="shared" ca="1" si="222"/>
        <v>-1.6436968467884678E+16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-1.6436968467884678E+16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-68487368616186.164</v>
      </c>
      <c r="L6215" s="444">
        <f t="shared" ca="1" si="222"/>
        <v>-1.6505455836500864E+16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-1.6505455836500864E+16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-68772732652086.93</v>
      </c>
      <c r="L6216" s="444">
        <f t="shared" ca="1" si="222"/>
        <v>-1.657422856915295E+16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-1.657422856915295E+16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-69059285704803.961</v>
      </c>
      <c r="L6217" s="444">
        <f t="shared" ca="1" si="222"/>
        <v>-1.6643287854857754E+16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-1.6643287854857754E+16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-69347032728573.969</v>
      </c>
      <c r="L6218" s="444">
        <f t="shared" ca="1" si="222"/>
        <v>-1.6712634887586328E+16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-1.6712634887586328E+16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-69635978698276.367</v>
      </c>
      <c r="L6219" s="444">
        <f t="shared" ca="1" si="222"/>
        <v>-1.6782270866284604E+16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-1.6782270866284604E+16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-69926128609519.172</v>
      </c>
      <c r="L6220" s="444">
        <f t="shared" ca="1" si="222"/>
        <v>-1.6852196994894124E+16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-1.6852196994894124E+16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-70217487478725.516</v>
      </c>
      <c r="L6221" s="444">
        <f t="shared" ca="1" si="222"/>
        <v>-1.692241448237285E+16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-1.692241448237285E+16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-70510060343220.203</v>
      </c>
      <c r="L6222" s="444">
        <f t="shared" ca="1" si="222"/>
        <v>-1.699292454271607E+16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-1.699292454271607E+16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-70803852261316.953</v>
      </c>
      <c r="L6223" s="444">
        <f t="shared" ca="1" si="222"/>
        <v>-1.7063728394977386E+16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-1.7063728394977386E+16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-71098868312405.781</v>
      </c>
      <c r="L6224" s="444">
        <f t="shared" ca="1" si="222"/>
        <v>-1.7134827263289792E+16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-1.7134827263289792E+16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-71395113597040.797</v>
      </c>
      <c r="L6225" s="444">
        <f t="shared" ca="1" si="222"/>
        <v>-1.7206222376886832E+16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-1.7206222376886832E+16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-71692593237028.469</v>
      </c>
      <c r="L6226" s="444">
        <f t="shared" ca="1" si="222"/>
        <v>-1.727791497012386E+16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-1.727791497012386E+16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-71991312375516.078</v>
      </c>
      <c r="L6227" s="444">
        <f t="shared" ca="1" si="222"/>
        <v>-1.7349906282499376E+16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-1.7349906282499376E+16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-72291276177080.734</v>
      </c>
      <c r="L6228" s="444">
        <f t="shared" ca="1" si="222"/>
        <v>-1.7422197558676456E+16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-1.7422197558676456E+16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-72592489827818.563</v>
      </c>
      <c r="L6229" s="444">
        <f t="shared" ca="1" si="222"/>
        <v>-1.7494790048504274E+16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-1.7494790048504274E+16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-72894958535434.469</v>
      </c>
      <c r="L6230" s="444">
        <f t="shared" ca="1" si="222"/>
        <v>-1.7567685007039708E+16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-1.7567685007039708E+16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-73198687529332.125</v>
      </c>
      <c r="L6231" s="444">
        <f t="shared" ca="1" si="222"/>
        <v>-1.764088369456904E+16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-1.764088369456904E+16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-73503682060704.328</v>
      </c>
      <c r="L6232" s="444">
        <f t="shared" ca="1" si="222"/>
        <v>-1.7714387376629744E+16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-1.7714387376629744E+16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-73809947402623.938</v>
      </c>
      <c r="L6233" s="444">
        <f t="shared" ca="1" si="222"/>
        <v>-1.7788197324032368E+16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-1.7788197324032368E+16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-74117488850134.875</v>
      </c>
      <c r="L6234" s="444">
        <f t="shared" ca="1" si="222"/>
        <v>-1.7862314812882502E+16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-1.7862314812882502E+16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-74426311720343.75</v>
      </c>
      <c r="L6235" s="444">
        <f t="shared" ca="1" si="222"/>
        <v>-1.7936741124602846E+16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-1.7936741124602846E+16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-74736421352511.844</v>
      </c>
      <c r="L6236" s="444">
        <f t="shared" ca="1" si="222"/>
        <v>-1.8011477545955358E+16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-1.8011477545955358E+16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-75047823108147.328</v>
      </c>
      <c r="L6237" s="444">
        <f t="shared" ca="1" si="222"/>
        <v>-1.8086525369063504E+16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-1.8086525369063504E+16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-75360522371097.938</v>
      </c>
      <c r="L6238" s="444">
        <f t="shared" ca="1" si="222"/>
        <v>-1.81618858914346E+16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-1.81618858914346E+16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-75674524547644.172</v>
      </c>
      <c r="L6239" s="444">
        <f t="shared" ca="1" si="222"/>
        <v>-1.8237560415982244E+16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-1.8237560415982244E+16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-75989835066592.688</v>
      </c>
      <c r="L6240" s="444">
        <f t="shared" ca="1" si="222"/>
        <v>-1.8313550251048836E+16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-1.8313550251048836E+16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-76306459379370.156</v>
      </c>
      <c r="L6241" s="444">
        <f t="shared" ca="1" si="222"/>
        <v>-1.8389856710428208E+16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-1.8389856710428208E+16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-76624402960117.531</v>
      </c>
      <c r="L6242" s="444">
        <f t="shared" ca="1" si="222"/>
        <v>-1.8466481113388324E+16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-1.8466481113388324E+16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-76943671305784.688</v>
      </c>
      <c r="L6243" s="444">
        <f t="shared" ca="1" si="222"/>
        <v>-1.8543424784694108E+16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-1.8543424784694108E+16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-77264269936225.453</v>
      </c>
      <c r="L6244" s="444">
        <f t="shared" ca="1" si="222"/>
        <v>-1.8620689054630332E+16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-1.8620689054630332E+16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-77586204394293.047</v>
      </c>
      <c r="L6245" s="444">
        <f t="shared" ca="1" si="222"/>
        <v>-1.8698275259024624E+16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-1.8698275259024624E+16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-77909480245935.938</v>
      </c>
      <c r="L6246" s="444">
        <f t="shared" ca="1" si="222"/>
        <v>-1.877618473927056E+16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-1.877618473927056E+16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-78234103080294</v>
      </c>
      <c r="L6247" s="444">
        <f t="shared" ca="1" si="222"/>
        <v>-1.8854418842350856E+16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-1.8854418842350856E+16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-78560078509795.234</v>
      </c>
      <c r="L6248" s="444">
        <f t="shared" ca="1" si="222"/>
        <v>-1.8932978920860652E+16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-1.8932978920860652E+16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-78887412170252.719</v>
      </c>
      <c r="L6249" s="444">
        <f t="shared" ca="1" si="222"/>
        <v>-1.9011866333030904E+16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-1.9011866333030904E+16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-79216109720962.094</v>
      </c>
      <c r="L6250" s="444">
        <f t="shared" ca="1" si="222"/>
        <v>-1.9091082442751868E+16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3577643.7229795074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66.916666666666671</v>
      </c>
      <c r="C4" s="463">
        <f ca="1">(SUMIFS(H:H,I:I,"&gt;0",L:L,"&lt;0"))</f>
        <v>803</v>
      </c>
      <c r="D4" s="456">
        <f t="array" aca="1" ref="D4" ca="1">INDEX(N:N,MATCH(C4,H:H,0),0)</f>
        <v>75697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3577643.7229795074</v>
      </c>
      <c r="C8" s="447">
        <f t="shared" ref="C8:C71" si="0">SUMIF(G:G,A8,J:J)</f>
        <v>0</v>
      </c>
      <c r="D8" s="447">
        <f ca="1">SUMIF(G:G,1,K:K)</f>
        <v>183039.04281230128</v>
      </c>
      <c r="E8" s="447">
        <f t="shared" ref="E8:E71" ca="1" si="1">B8-C8+D8</f>
        <v>3760682.7657918087</v>
      </c>
      <c r="F8" s="431"/>
      <c r="G8" s="459">
        <v>1</v>
      </c>
      <c r="H8" s="459">
        <v>1</v>
      </c>
      <c r="I8" s="444">
        <f ca="1">B1</f>
        <v>3577643.7229795074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14906.848845747947</v>
      </c>
      <c r="L8" s="444">
        <f t="shared" ref="L8:L262" ca="1" si="3">I8-J8+K8</f>
        <v>3592550.5718252552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3760682.7657918087</v>
      </c>
      <c r="C9" s="447">
        <f t="shared" si="0"/>
        <v>0</v>
      </c>
      <c r="D9" s="447">
        <f ca="1">SUMIF(G:G,2,K:K)</f>
        <v>192403.66762903446</v>
      </c>
      <c r="E9" s="447">
        <f t="shared" ca="1" si="1"/>
        <v>3953086.433420843</v>
      </c>
      <c r="F9" s="431"/>
      <c r="G9" s="459">
        <v>1</v>
      </c>
      <c r="H9" s="459">
        <v>2</v>
      </c>
      <c r="I9" s="444">
        <f t="shared" ref="I9:I263" ca="1" si="5">L8</f>
        <v>3592550.5718252552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14968.960715938565</v>
      </c>
      <c r="L9" s="444">
        <f t="shared" ca="1" si="3"/>
        <v>3607519.5325411935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3953086.433420843</v>
      </c>
      <c r="C10" s="447">
        <f t="shared" si="0"/>
        <v>0</v>
      </c>
      <c r="D10" s="447">
        <f ca="1">SUMIF(G:G,3,K:K)</f>
        <v>202247.40442434206</v>
      </c>
      <c r="E10" s="447">
        <f t="shared" ca="1" si="1"/>
        <v>4155333.8378451848</v>
      </c>
      <c r="F10" s="431"/>
      <c r="G10" s="459">
        <v>1</v>
      </c>
      <c r="H10" s="459">
        <v>3</v>
      </c>
      <c r="I10" s="444">
        <f t="shared" ca="1" si="5"/>
        <v>3607519.5325411935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15031.331385588308</v>
      </c>
      <c r="L10" s="444">
        <f t="shared" ca="1" si="3"/>
        <v>3622550.8639267818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4155333.8378451848</v>
      </c>
      <c r="C11" s="447">
        <f t="shared" si="0"/>
        <v>0</v>
      </c>
      <c r="D11" s="447">
        <f ca="1">SUMIF(G:G,4,K:K)</f>
        <v>212594.76547634584</v>
      </c>
      <c r="E11" s="447">
        <f t="shared" ca="1" si="1"/>
        <v>4367928.6033215309</v>
      </c>
      <c r="F11" s="431"/>
      <c r="G11" s="459">
        <v>1</v>
      </c>
      <c r="H11" s="459">
        <v>4</v>
      </c>
      <c r="I11" s="444">
        <f t="shared" ca="1" si="5"/>
        <v>3622550.8639267818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15093.961933028255</v>
      </c>
      <c r="L11" s="444">
        <f t="shared" ca="1" si="3"/>
        <v>3637644.8258598102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4367928.6033215309</v>
      </c>
      <c r="C12" s="447">
        <f t="shared" si="0"/>
        <v>0</v>
      </c>
      <c r="D12" s="447">
        <f ca="1">SUMIF(G:G,5,K:K)</f>
        <v>223471.51715783769</v>
      </c>
      <c r="E12" s="447">
        <f t="shared" ca="1" si="1"/>
        <v>4591400.1204793686</v>
      </c>
      <c r="F12" s="431"/>
      <c r="G12" s="459">
        <v>1</v>
      </c>
      <c r="H12" s="459">
        <v>5</v>
      </c>
      <c r="I12" s="444">
        <f t="shared" ca="1" si="5"/>
        <v>3637644.8258598102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15156.853441082543</v>
      </c>
      <c r="L12" s="444">
        <f t="shared" ca="1" si="3"/>
        <v>3652801.6793008926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4591400.1204793686</v>
      </c>
      <c r="C13" s="447">
        <f t="shared" si="0"/>
        <v>110555.47832289393</v>
      </c>
      <c r="D13" s="447">
        <f ca="1">SUMIF(G:G,6,K:K)</f>
        <v>233515.09912324554</v>
      </c>
      <c r="E13" s="447">
        <f t="shared" ca="1" si="1"/>
        <v>4714359.7412797194</v>
      </c>
      <c r="F13" s="431"/>
      <c r="G13" s="459">
        <v>1</v>
      </c>
      <c r="H13" s="459">
        <v>6</v>
      </c>
      <c r="I13" s="444">
        <f t="shared" ca="1" si="5"/>
        <v>3652801.6793008926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15220.00699708705</v>
      </c>
      <c r="L13" s="444">
        <f t="shared" ca="1" si="3"/>
        <v>3668021.6862979797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4714359.7412797194</v>
      </c>
      <c r="C14" s="447">
        <f t="shared" si="0"/>
        <v>265333.14797494543</v>
      </c>
      <c r="D14" s="447">
        <f ca="1">SUMIF(G:G,7,K:K)</f>
        <v>233898.54559094916</v>
      </c>
      <c r="E14" s="447">
        <f t="shared" ca="1" si="1"/>
        <v>4682925.138895723</v>
      </c>
      <c r="F14" s="431"/>
      <c r="G14" s="459">
        <v>1</v>
      </c>
      <c r="H14" s="459">
        <v>7</v>
      </c>
      <c r="I14" s="444">
        <f t="shared" ca="1" si="5"/>
        <v>3668021.6862979797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15283.423692908249</v>
      </c>
      <c r="L14" s="444">
        <f t="shared" ca="1" si="3"/>
        <v>3683305.1099908878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4682925.138895723</v>
      </c>
      <c r="C15" s="447">
        <f t="shared" si="0"/>
        <v>265333.14797494543</v>
      </c>
      <c r="D15" s="447">
        <f ca="1">SUMIF(G:G,8,K:K)</f>
        <v>232290.2916738264</v>
      </c>
      <c r="E15" s="447">
        <f t="shared" ca="1" si="1"/>
        <v>4649882.2825946035</v>
      </c>
      <c r="F15" s="431"/>
      <c r="G15" s="459">
        <v>1</v>
      </c>
      <c r="H15" s="459">
        <v>8</v>
      </c>
      <c r="I15" s="444">
        <f t="shared" ca="1" si="5"/>
        <v>3683305.1099908878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15347.104624962032</v>
      </c>
      <c r="L15" s="444">
        <f t="shared" ca="1" si="3"/>
        <v>3698652.2146158498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4649882.2825946035</v>
      </c>
      <c r="C16" s="447">
        <f t="shared" si="0"/>
        <v>246150.24357494549</v>
      </c>
      <c r="D16" s="447">
        <f ca="1">SUMIF(G:G,9,K:K)</f>
        <v>231086.05263739906</v>
      </c>
      <c r="E16" s="447">
        <f t="shared" ca="1" si="1"/>
        <v>4634818.0916570574</v>
      </c>
      <c r="F16" s="431"/>
      <c r="G16" s="459">
        <v>1</v>
      </c>
      <c r="H16" s="459">
        <v>9</v>
      </c>
      <c r="I16" s="444">
        <f t="shared" ca="1" si="5"/>
        <v>3698652.2146158498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15411.050894232707</v>
      </c>
      <c r="L16" s="444">
        <f t="shared" ca="1" si="3"/>
        <v>3714063.2655100827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4634818.0916570574</v>
      </c>
      <c r="C17" s="447">
        <f t="shared" si="0"/>
        <v>244406.34317494548</v>
      </c>
      <c r="D17" s="447">
        <f ca="1">SUMIF(G:G,10,K:K)</f>
        <v>230404.56129316211</v>
      </c>
      <c r="E17" s="447">
        <f t="shared" ca="1" si="1"/>
        <v>4620816.3097752742</v>
      </c>
      <c r="F17" s="431"/>
      <c r="G17" s="459">
        <v>1</v>
      </c>
      <c r="H17" s="459">
        <v>10</v>
      </c>
      <c r="I17" s="444">
        <f t="shared" ca="1" si="5"/>
        <v>3714063.2655100827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15475.263606292012</v>
      </c>
      <c r="L17" s="444">
        <f t="shared" ca="1" si="3"/>
        <v>3729538.5291163749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4620816.3097752742</v>
      </c>
      <c r="C18" s="447">
        <f t="shared" si="0"/>
        <v>244406.34317494548</v>
      </c>
      <c r="D18" s="447">
        <f ca="1">SUMIF(G:G,11,K:K)</f>
        <v>229688.20355836401</v>
      </c>
      <c r="E18" s="447">
        <f t="shared" ca="1" si="1"/>
        <v>4606098.1701586926</v>
      </c>
      <c r="F18" s="431"/>
      <c r="G18" s="459">
        <v>1</v>
      </c>
      <c r="H18" s="459">
        <v>11</v>
      </c>
      <c r="I18" s="444">
        <f t="shared" ca="1" si="5"/>
        <v>3729538.5291163749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15539.743871318231</v>
      </c>
      <c r="L18" s="444">
        <f t="shared" ca="1" si="3"/>
        <v>3745078.2729876931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4606098.1701586926</v>
      </c>
      <c r="C19" s="447">
        <f t="shared" si="0"/>
        <v>244406.34317494548</v>
      </c>
      <c r="D19" s="447">
        <f ca="1">SUMIF(G:G,12,K:K)</f>
        <v>228935.19560229141</v>
      </c>
      <c r="E19" s="447">
        <f t="shared" ca="1" si="1"/>
        <v>4590627.0225860383</v>
      </c>
      <c r="F19" s="431"/>
      <c r="G19" s="459">
        <v>1</v>
      </c>
      <c r="H19" s="459">
        <v>12</v>
      </c>
      <c r="I19" s="444">
        <f t="shared" ca="1" si="5"/>
        <v>3745078.2729876931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15604.492804115385</v>
      </c>
      <c r="L19" s="444">
        <f t="shared" ca="1" si="3"/>
        <v>3760682.7657918083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4590627.0225860383</v>
      </c>
      <c r="C20" s="447">
        <f t="shared" si="0"/>
        <v>244406.34317494548</v>
      </c>
      <c r="D20" s="447">
        <f ca="1">SUMIF(G:G,13,K:K)</f>
        <v>228143.66233006603</v>
      </c>
      <c r="E20" s="447">
        <f t="shared" ca="1" si="1"/>
        <v>4574364.3417411586</v>
      </c>
      <c r="F20" s="431"/>
      <c r="G20" s="459">
        <v>2</v>
      </c>
      <c r="H20" s="459">
        <v>13</v>
      </c>
      <c r="I20" s="444">
        <f t="shared" ca="1" si="5"/>
        <v>3760682.7657918083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15669.511524132537</v>
      </c>
      <c r="L20" s="444">
        <f t="shared" ca="1" si="3"/>
        <v>3776352.2773159407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4574364.3417411586</v>
      </c>
      <c r="C21" s="447">
        <f t="shared" si="0"/>
        <v>244406.34317494548</v>
      </c>
      <c r="D21" s="447">
        <f ca="1">SUMIF(G:G,14,K:K)</f>
        <v>227311.63271339712</v>
      </c>
      <c r="E21" s="447">
        <f t="shared" ca="1" si="1"/>
        <v>4557269.6312796101</v>
      </c>
      <c r="F21" s="431"/>
      <c r="G21" s="459">
        <v>2</v>
      </c>
      <c r="H21" s="459">
        <v>14</v>
      </c>
      <c r="I21" s="444">
        <f t="shared" ca="1" si="5"/>
        <v>3776352.2773159407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15734.801155483086</v>
      </c>
      <c r="L21" s="444">
        <f t="shared" ca="1" si="3"/>
        <v>3792087.0784714236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4557269.6312796101</v>
      </c>
      <c r="C22" s="447">
        <f t="shared" si="0"/>
        <v>244406.34317494548</v>
      </c>
      <c r="D22" s="447">
        <f ca="1">SUMIF(G:G,15,K:K)</f>
        <v>226437.0348824455</v>
      </c>
      <c r="E22" s="447">
        <f t="shared" ca="1" si="1"/>
        <v>4539300.3229871104</v>
      </c>
      <c r="F22" s="431"/>
      <c r="G22" s="459">
        <v>2</v>
      </c>
      <c r="H22" s="459">
        <v>15</v>
      </c>
      <c r="I22" s="444">
        <f t="shared" ca="1" si="5"/>
        <v>3792087.0784714236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15800.362826964265</v>
      </c>
      <c r="L22" s="444">
        <f t="shared" ca="1" si="3"/>
        <v>3807887.4412983879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4539300.3229871104</v>
      </c>
      <c r="C23" s="447">
        <f t="shared" si="0"/>
        <v>244406.34317494548</v>
      </c>
      <c r="D23" s="447">
        <f ca="1">SUMIF(G:G,16,K:K)</f>
        <v>225517.69096657919</v>
      </c>
      <c r="E23" s="447">
        <f t="shared" ca="1" si="1"/>
        <v>4520411.6707787439</v>
      </c>
      <c r="F23" s="431"/>
      <c r="G23" s="459">
        <v>2</v>
      </c>
      <c r="H23" s="459">
        <v>16</v>
      </c>
      <c r="I23" s="444">
        <f t="shared" ca="1" si="5"/>
        <v>3807887.4412983879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15866.197672076618</v>
      </c>
      <c r="L23" s="444">
        <f t="shared" ca="1" si="3"/>
        <v>3823753.6389704645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4520411.6707787439</v>
      </c>
      <c r="C24" s="447">
        <f t="shared" si="0"/>
        <v>244406.34317494548</v>
      </c>
      <c r="D24" s="447">
        <f ca="1">SUMIF(G:G,17,K:K)</f>
        <v>224551.3116711711</v>
      </c>
      <c r="E24" s="447">
        <f t="shared" ca="1" si="1"/>
        <v>4500556.6392749697</v>
      </c>
      <c r="F24" s="431"/>
      <c r="G24" s="459">
        <v>2</v>
      </c>
      <c r="H24" s="459">
        <v>17</v>
      </c>
      <c r="I24" s="444">
        <f t="shared" ca="1" si="5"/>
        <v>3823753.6389704645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15932.306829043602</v>
      </c>
      <c r="L24" s="444">
        <f t="shared" ca="1" si="3"/>
        <v>3839685.9457995081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4500556.6392749697</v>
      </c>
      <c r="C25" s="447">
        <f t="shared" si="0"/>
        <v>244406.34317494548</v>
      </c>
      <c r="D25" s="447">
        <f ca="1">SUMIF(G:G,18,K:K)</f>
        <v>223535.49057693643</v>
      </c>
      <c r="E25" s="447">
        <f t="shared" ca="1" si="1"/>
        <v>4479685.786676961</v>
      </c>
      <c r="F25" s="431"/>
      <c r="G25" s="459">
        <v>2</v>
      </c>
      <c r="H25" s="459">
        <v>18</v>
      </c>
      <c r="I25" s="444">
        <f t="shared" ca="1" si="5"/>
        <v>3839685.9457995081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15998.691440831284</v>
      </c>
      <c r="L25" s="444">
        <f t="shared" ca="1" si="3"/>
        <v>3855684.6372403395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4479685.786676961</v>
      </c>
      <c r="C26" s="447">
        <f t="shared" si="0"/>
        <v>244406.34317494548</v>
      </c>
      <c r="D26" s="447">
        <f ca="1">SUMIF(G:G,19,K:K)</f>
        <v>222467.69814761242</v>
      </c>
      <c r="E26" s="447">
        <f t="shared" ca="1" si="1"/>
        <v>4457747.1416496281</v>
      </c>
      <c r="F26" s="431"/>
      <c r="G26" s="459">
        <v>2</v>
      </c>
      <c r="H26" s="459">
        <v>19</v>
      </c>
      <c r="I26" s="444">
        <f t="shared" ca="1" si="5"/>
        <v>3855684.6372403395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16065.352655168081</v>
      </c>
      <c r="L26" s="444">
        <f t="shared" ca="1" si="3"/>
        <v>3871749.9898955077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4457747.1416496281</v>
      </c>
      <c r="C27" s="447">
        <f t="shared" si="0"/>
        <v>244406.34317494548</v>
      </c>
      <c r="D27" s="447">
        <f ca="1">SUMIF(G:G,20,K:K)</f>
        <v>221345.27543106041</v>
      </c>
      <c r="E27" s="447">
        <f t="shared" ca="1" si="1"/>
        <v>4434686.0739057427</v>
      </c>
      <c r="F27" s="431"/>
      <c r="G27" s="459">
        <v>2</v>
      </c>
      <c r="H27" s="459">
        <v>20</v>
      </c>
      <c r="I27" s="444">
        <f t="shared" ca="1" si="5"/>
        <v>3871749.9898955077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16132.291624564616</v>
      </c>
      <c r="L27" s="444">
        <f t="shared" ca="1" si="3"/>
        <v>3887882.2815200724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4434686.0739057427</v>
      </c>
      <c r="C28" s="447">
        <f t="shared" si="0"/>
        <v>244406.34317494548</v>
      </c>
      <c r="D28" s="447">
        <f ca="1">SUMIF(G:G,21,K:K)</f>
        <v>220165.42743810403</v>
      </c>
      <c r="E28" s="447">
        <f t="shared" ca="1" si="1"/>
        <v>4410445.1581689008</v>
      </c>
      <c r="F28" s="431"/>
      <c r="G28" s="459">
        <v>2</v>
      </c>
      <c r="H28" s="459">
        <v>21</v>
      </c>
      <c r="I28" s="444">
        <f t="shared" ca="1" si="5"/>
        <v>3887882.2815200724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16199.509506333634</v>
      </c>
      <c r="L28" s="444">
        <f t="shared" ca="1" si="3"/>
        <v>3904081.791026406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4410445.1581689008</v>
      </c>
      <c r="C29" s="447">
        <f t="shared" si="0"/>
        <v>244406.34317494548</v>
      </c>
      <c r="D29" s="447">
        <f ca="1">SUMIF(G:G,22,K:K)</f>
        <v>218925.21618261607</v>
      </c>
      <c r="E29" s="447">
        <f t="shared" ca="1" si="1"/>
        <v>4384964.0311765708</v>
      </c>
      <c r="F29" s="431"/>
      <c r="G29" s="459">
        <v>2</v>
      </c>
      <c r="H29" s="459">
        <v>22</v>
      </c>
      <c r="I29" s="444">
        <f t="shared" ca="1" si="5"/>
        <v>3904081.791026406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16267.007462610027</v>
      </c>
      <c r="L29" s="444">
        <f t="shared" ca="1" si="3"/>
        <v>3920348.798489016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4384964.0311765708</v>
      </c>
      <c r="C30" s="447">
        <f t="shared" si="0"/>
        <v>244406.34317494548</v>
      </c>
      <c r="D30" s="447">
        <f ca="1">SUMIF(G:G,23,K:K)</f>
        <v>217621.55336552305</v>
      </c>
      <c r="E30" s="447">
        <f t="shared" ca="1" si="1"/>
        <v>4358179.2413671482</v>
      </c>
      <c r="F30" s="431"/>
      <c r="G30" s="459">
        <v>2</v>
      </c>
      <c r="H30" s="459">
        <v>23</v>
      </c>
      <c r="I30" s="444">
        <f t="shared" ca="1" si="5"/>
        <v>3920348.798489016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16334.786660370899</v>
      </c>
      <c r="L30" s="444">
        <f t="shared" ca="1" si="3"/>
        <v>3936683.5851493869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4358179.2413671482</v>
      </c>
      <c r="C31" s="447">
        <f t="shared" si="0"/>
        <v>244406.34317494548</v>
      </c>
      <c r="D31" s="447">
        <f ca="1">SUMIF(G:G,24,K:K)</f>
        <v>216251.1926845097</v>
      </c>
      <c r="E31" s="447">
        <f t="shared" ca="1" si="1"/>
        <v>4330024.0908767125</v>
      </c>
      <c r="F31" s="431"/>
      <c r="G31" s="459">
        <v>2</v>
      </c>
      <c r="H31" s="459">
        <v>24</v>
      </c>
      <c r="I31" s="444">
        <f t="shared" ca="1" si="5"/>
        <v>3936683.5851493869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16402.848271455779</v>
      </c>
      <c r="L31" s="444">
        <f t="shared" ca="1" si="3"/>
        <v>3953086.4334208425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4330024.0908767125</v>
      </c>
      <c r="C32" s="447">
        <f t="shared" si="0"/>
        <v>244406.34317494548</v>
      </c>
      <c r="D32" s="447">
        <f ca="1">SUMIF(G:G,25,K:K)</f>
        <v>214810.72175027325</v>
      </c>
      <c r="E32" s="447">
        <f t="shared" ca="1" si="1"/>
        <v>4300428.4694520403</v>
      </c>
      <c r="F32" s="431"/>
      <c r="G32" s="459">
        <v>3</v>
      </c>
      <c r="H32" s="459">
        <v>25</v>
      </c>
      <c r="I32" s="444">
        <f t="shared" ca="1" si="5"/>
        <v>3953086.4334208425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16471.193472586845</v>
      </c>
      <c r="L32" s="444">
        <f t="shared" ca="1" si="3"/>
        <v>3969557.6268934296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4300428.4694520403</v>
      </c>
      <c r="C33" s="447">
        <f t="shared" si="0"/>
        <v>244406.34317494548</v>
      </c>
      <c r="D33" s="447">
        <f ca="1">SUMIF(G:G,26,K:K)</f>
        <v>213296.55358919772</v>
      </c>
      <c r="E33" s="447">
        <f t="shared" ca="1" si="1"/>
        <v>4269318.6798662925</v>
      </c>
      <c r="F33" s="431"/>
      <c r="G33" s="459">
        <v>3</v>
      </c>
      <c r="H33" s="459">
        <v>26</v>
      </c>
      <c r="I33" s="444">
        <f t="shared" ca="1" si="5"/>
        <v>3969557.6268934296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16539.823445389291</v>
      </c>
      <c r="L33" s="444">
        <f t="shared" ca="1" si="3"/>
        <v>3986097.4503388191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4269318.6798662925</v>
      </c>
      <c r="C34" s="447">
        <f t="shared" si="0"/>
        <v>244406.34317494548</v>
      </c>
      <c r="D34" s="447">
        <f ca="1">SUMIF(G:G,27,K:K)</f>
        <v>211704.91771128948</v>
      </c>
      <c r="E34" s="447">
        <f t="shared" ca="1" si="1"/>
        <v>4236617.2544026366</v>
      </c>
      <c r="F34" s="431"/>
      <c r="G34" s="459">
        <v>3</v>
      </c>
      <c r="H34" s="459">
        <v>27</v>
      </c>
      <c r="I34" s="444">
        <f t="shared" ca="1" si="5"/>
        <v>3986097.4503388191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16608.739376411748</v>
      </c>
      <c r="L34" s="444">
        <f t="shared" ca="1" si="3"/>
        <v>4002706.1897152308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4236617.2544026366</v>
      </c>
      <c r="C35" s="447">
        <f t="shared" si="0"/>
        <v>244406.34317494548</v>
      </c>
      <c r="D35" s="447">
        <f ca="1">SUMIF(G:G,28,K:K)</f>
        <v>210031.85072113076</v>
      </c>
      <c r="E35" s="447">
        <f t="shared" ca="1" si="1"/>
        <v>4202242.7619488221</v>
      </c>
      <c r="F35" s="431"/>
      <c r="G35" s="459">
        <v>3</v>
      </c>
      <c r="H35" s="459">
        <v>28</v>
      </c>
      <c r="I35" s="444">
        <f t="shared" ca="1" si="5"/>
        <v>4002706.1897152308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16677.942457146793</v>
      </c>
      <c r="L35" s="444">
        <f t="shared" ca="1" si="3"/>
        <v>4019384.1321723778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4202242.7619488221</v>
      </c>
      <c r="C36" s="447">
        <f t="shared" si="0"/>
        <v>244406.34317494548</v>
      </c>
      <c r="D36" s="447">
        <f ca="1">SUMIF(G:G,29,K:K)</f>
        <v>208273.18644847226</v>
      </c>
      <c r="E36" s="447">
        <f t="shared" ca="1" si="1"/>
        <v>4166109.6052223486</v>
      </c>
      <c r="F36" s="431"/>
      <c r="G36" s="459">
        <v>3</v>
      </c>
      <c r="H36" s="459">
        <v>29</v>
      </c>
      <c r="I36" s="444">
        <f t="shared" ca="1" si="5"/>
        <v>4019384.1321723778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16747.43388405157</v>
      </c>
      <c r="L36" s="444">
        <f t="shared" ca="1" si="3"/>
        <v>4036131.5660564294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4166109.6052223486</v>
      </c>
      <c r="C37" s="447">
        <f t="shared" si="0"/>
        <v>244406.34317494548</v>
      </c>
      <c r="D37" s="447">
        <f ca="1">SUMIF(G:G,30,K:K)</f>
        <v>206424.54557388785</v>
      </c>
      <c r="E37" s="447">
        <f t="shared" ca="1" si="1"/>
        <v>4128127.8076212909</v>
      </c>
      <c r="F37" s="431"/>
      <c r="G37" s="459">
        <v>3</v>
      </c>
      <c r="H37" s="459">
        <v>30</v>
      </c>
      <c r="I37" s="444">
        <f t="shared" ca="1" si="5"/>
        <v>4036131.5660564294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16817.214858568459</v>
      </c>
      <c r="L37" s="444">
        <f t="shared" ca="1" si="3"/>
        <v>4052948.7809149977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4128127.8076212909</v>
      </c>
      <c r="C38" s="447">
        <f t="shared" si="0"/>
        <v>244406.34317494548</v>
      </c>
      <c r="D38" s="447">
        <f ca="1">SUMIF(G:G,31,K:K)</f>
        <v>204481.32472365786</v>
      </c>
      <c r="E38" s="447">
        <f t="shared" ca="1" si="1"/>
        <v>4088202.789170003</v>
      </c>
      <c r="F38" s="431"/>
      <c r="G38" s="459">
        <v>3</v>
      </c>
      <c r="H38" s="459">
        <v>31</v>
      </c>
      <c r="I38" s="444">
        <f t="shared" ca="1" si="5"/>
        <v>4052948.7809149977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16887.286587145823</v>
      </c>
      <c r="L38" s="444">
        <f t="shared" ca="1" si="3"/>
        <v>4069836.0675021433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4088202.789170003</v>
      </c>
      <c r="C39" s="447">
        <f t="shared" si="0"/>
        <v>244406.34317494548</v>
      </c>
      <c r="D39" s="447">
        <f ca="1">SUMIF(G:G,32,K:K)</f>
        <v>202438.68500672674</v>
      </c>
      <c r="E39" s="447">
        <f t="shared" ca="1" si="1"/>
        <v>4046235.131001784</v>
      </c>
      <c r="F39" s="431"/>
      <c r="G39" s="459">
        <v>3</v>
      </c>
      <c r="H39" s="459">
        <v>32</v>
      </c>
      <c r="I39" s="444">
        <f t="shared" ca="1" si="5"/>
        <v>4069836.0675021433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16957.650281258931</v>
      </c>
      <c r="L39" s="444">
        <f t="shared" ca="1" si="3"/>
        <v>4086793.7177834022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4046235.131001784</v>
      </c>
      <c r="C40" s="447">
        <f t="shared" si="0"/>
        <v>244406.34317494548</v>
      </c>
      <c r="D40" s="447">
        <f ca="1">SUMIF(G:G,33,K:K)</f>
        <v>200291.53996518889</v>
      </c>
      <c r="E40" s="447">
        <f t="shared" ca="1" si="1"/>
        <v>4002120.3277920275</v>
      </c>
      <c r="F40" s="431"/>
      <c r="G40" s="459">
        <v>3</v>
      </c>
      <c r="H40" s="459">
        <v>33</v>
      </c>
      <c r="I40" s="444">
        <f t="shared" ca="1" si="5"/>
        <v>4086793.7177834022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17028.307157430845</v>
      </c>
      <c r="L40" s="444">
        <f t="shared" ca="1" si="3"/>
        <v>4103822.024940833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4002120.3277920275</v>
      </c>
      <c r="C41" s="447">
        <f t="shared" si="0"/>
        <v>244406.34317494548</v>
      </c>
      <c r="D41" s="447">
        <f ca="1">SUMIF(G:G,34,K:K)</f>
        <v>198034.54290829858</v>
      </c>
      <c r="E41" s="447">
        <f t="shared" ca="1" si="1"/>
        <v>3955748.5275253807</v>
      </c>
      <c r="F41" s="431"/>
      <c r="G41" s="459">
        <v>3</v>
      </c>
      <c r="H41" s="459">
        <v>34</v>
      </c>
      <c r="I41" s="444">
        <f t="shared" ca="1" si="5"/>
        <v>4103822.024940833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17099.258437253473</v>
      </c>
      <c r="L41" s="444">
        <f t="shared" ca="1" si="3"/>
        <v>4120921.2833780865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3955748.5275253807</v>
      </c>
      <c r="C42" s="447">
        <f t="shared" si="0"/>
        <v>244406.34317494548</v>
      </c>
      <c r="D42" s="447">
        <f ca="1">SUMIF(G:G,35,K:K)</f>
        <v>195662.07359846425</v>
      </c>
      <c r="E42" s="447">
        <f t="shared" ca="1" si="1"/>
        <v>3907004.2579488996</v>
      </c>
      <c r="F42" s="431"/>
      <c r="G42" s="459">
        <v>3</v>
      </c>
      <c r="H42" s="459">
        <v>35</v>
      </c>
      <c r="I42" s="444">
        <f t="shared" ca="1" si="5"/>
        <v>4120921.2833780865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17170.505347408693</v>
      </c>
      <c r="L42" s="444">
        <f t="shared" ca="1" si="3"/>
        <v>4138091.7887254953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3907004.2579488996</v>
      </c>
      <c r="C43" s="447">
        <f t="shared" si="0"/>
        <v>244406.34317494548</v>
      </c>
      <c r="D43" s="447">
        <f ca="1">SUMIF(G:G,36,K:K)</f>
        <v>193168.22425607266</v>
      </c>
      <c r="E43" s="447">
        <f t="shared" ca="1" si="1"/>
        <v>3855766.1390300267</v>
      </c>
      <c r="F43" s="431"/>
      <c r="G43" s="459">
        <v>3</v>
      </c>
      <c r="H43" s="459">
        <v>36</v>
      </c>
      <c r="I43" s="444">
        <f t="shared" ca="1" si="5"/>
        <v>4138091.7887254953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17242.049119689564</v>
      </c>
      <c r="L43" s="444">
        <f t="shared" ca="1" si="3"/>
        <v>4155333.8378451848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3855766.1390300267</v>
      </c>
      <c r="C44" s="447">
        <f t="shared" si="0"/>
        <v>244406.34317494548</v>
      </c>
      <c r="D44" s="447">
        <f ca="1">SUMIF(G:G,37,K:K)</f>
        <v>190546.78484829314</v>
      </c>
      <c r="E44" s="447">
        <f t="shared" ca="1" si="1"/>
        <v>3801906.5807033745</v>
      </c>
      <c r="F44" s="431"/>
      <c r="G44" s="459">
        <v>4</v>
      </c>
      <c r="H44" s="459">
        <v>37</v>
      </c>
      <c r="I44" s="444">
        <f t="shared" ca="1" si="5"/>
        <v>4155333.8378451848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17313.890991021603</v>
      </c>
      <c r="L44" s="444">
        <f t="shared" ca="1" si="3"/>
        <v>4172647.7288362063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3801906.5807033745</v>
      </c>
      <c r="C45" s="447">
        <f t="shared" si="0"/>
        <v>244406.34317494548</v>
      </c>
      <c r="D45" s="447">
        <f ca="1">SUMIF(G:G,38,K:K)</f>
        <v>187791.22762522969</v>
      </c>
      <c r="E45" s="447">
        <f t="shared" ca="1" si="1"/>
        <v>3745291.4651536588</v>
      </c>
      <c r="F45" s="431"/>
      <c r="G45" s="459">
        <v>4</v>
      </c>
      <c r="H45" s="459">
        <v>38</v>
      </c>
      <c r="I45" s="444">
        <f t="shared" ca="1" si="5"/>
        <v>4172647.7288362063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17386.032203484192</v>
      </c>
      <c r="L45" s="444">
        <f t="shared" ca="1" si="3"/>
        <v>4190033.7610396906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3745291.4651536588</v>
      </c>
      <c r="C46" s="447">
        <f t="shared" si="0"/>
        <v>244406.34317494548</v>
      </c>
      <c r="D46" s="447">
        <f ca="1">SUMIF(G:G,39,K:K)</f>
        <v>184894.69086491261</v>
      </c>
      <c r="E46" s="447">
        <f t="shared" ca="1" si="1"/>
        <v>3685779.8128436259</v>
      </c>
      <c r="F46" s="431"/>
      <c r="G46" s="459">
        <v>4</v>
      </c>
      <c r="H46" s="459">
        <v>39</v>
      </c>
      <c r="I46" s="444">
        <f t="shared" ca="1" si="5"/>
        <v>4190033.7610396906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17458.474004332042</v>
      </c>
      <c r="L46" s="444">
        <f t="shared" ca="1" si="3"/>
        <v>4207492.235044023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3685779.8128436259</v>
      </c>
      <c r="C47" s="447">
        <f t="shared" si="0"/>
        <v>244406.34317494548</v>
      </c>
      <c r="D47" s="447">
        <f ca="1">SUMIF(G:G,40,K:K)</f>
        <v>181849.9617866535</v>
      </c>
      <c r="E47" s="447">
        <f t="shared" ca="1" si="1"/>
        <v>3623223.4314553337</v>
      </c>
      <c r="F47" s="431"/>
      <c r="G47" s="459">
        <v>4</v>
      </c>
      <c r="H47" s="459">
        <v>40</v>
      </c>
      <c r="I47" s="444">
        <f t="shared" ca="1" si="5"/>
        <v>4207492.235044023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17531.217646016761</v>
      </c>
      <c r="L47" s="444">
        <f t="shared" ca="1" si="3"/>
        <v>4225023.4526900398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3623223.4314553337</v>
      </c>
      <c r="C48" s="447">
        <f t="shared" si="0"/>
        <v>244406.34317494548</v>
      </c>
      <c r="D48" s="447">
        <f ca="1">SUMIF(G:G,41,K:K)</f>
        <v>178649.45859021493</v>
      </c>
      <c r="E48" s="447">
        <f t="shared" ca="1" si="1"/>
        <v>3557466.5468706032</v>
      </c>
      <c r="F48" s="431"/>
      <c r="G48" s="459">
        <v>4</v>
      </c>
      <c r="H48" s="459">
        <v>41</v>
      </c>
      <c r="I48" s="444">
        <f t="shared" ca="1" si="5"/>
        <v>4225023.4526900398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17604.264386208499</v>
      </c>
      <c r="L48" s="444">
        <f t="shared" ca="1" si="3"/>
        <v>4242627.7170762485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3557466.5468706032</v>
      </c>
      <c r="C49" s="447">
        <f t="shared" si="0"/>
        <v>244406.34317494548</v>
      </c>
      <c r="D49" s="447">
        <f ca="1">SUMIF(G:G,42,K:K)</f>
        <v>175285.21157607005</v>
      </c>
      <c r="E49" s="447">
        <f t="shared" ca="1" si="1"/>
        <v>3488345.4152717278</v>
      </c>
      <c r="F49" s="431"/>
      <c r="G49" s="459">
        <v>4</v>
      </c>
      <c r="H49" s="459">
        <v>42</v>
      </c>
      <c r="I49" s="444">
        <f t="shared" ca="1" si="5"/>
        <v>4242627.7170762485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17677.6154878177</v>
      </c>
      <c r="L49" s="444">
        <f t="shared" ca="1" si="3"/>
        <v>4260305.3325640662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3488345.4152717278</v>
      </c>
      <c r="C50" s="447">
        <f t="shared" si="0"/>
        <v>244406.34317494548</v>
      </c>
      <c r="D50" s="447">
        <f ca="1">SUMIF(G:G,43,K:K)</f>
        <v>171748.84329973851</v>
      </c>
      <c r="E50" s="447">
        <f t="shared" ca="1" si="1"/>
        <v>3415687.9153965209</v>
      </c>
      <c r="F50" s="431"/>
      <c r="G50" s="459">
        <v>4</v>
      </c>
      <c r="H50" s="459">
        <v>43</v>
      </c>
      <c r="I50" s="444">
        <f t="shared" ca="1" si="5"/>
        <v>4260305.3325640662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17751.272219016941</v>
      </c>
      <c r="L50" s="444">
        <f t="shared" ca="1" si="3"/>
        <v>4278056.6047830833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3415687.9153965209</v>
      </c>
      <c r="C51" s="447">
        <f t="shared" si="0"/>
        <v>244406.34317494548</v>
      </c>
      <c r="D51" s="447">
        <f ca="1">SUMIF(G:G,44,K:K)</f>
        <v>168031.54771078107</v>
      </c>
      <c r="E51" s="447">
        <f t="shared" ca="1" si="1"/>
        <v>3339313.1199323563</v>
      </c>
      <c r="F51" s="431"/>
      <c r="G51" s="459">
        <v>4</v>
      </c>
      <c r="H51" s="459">
        <v>44</v>
      </c>
      <c r="I51" s="444">
        <f t="shared" ca="1" si="5"/>
        <v>4278056.6047830833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17825.235853262846</v>
      </c>
      <c r="L51" s="444">
        <f t="shared" ca="1" si="3"/>
        <v>4295881.8406363465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3339313.1199323563</v>
      </c>
      <c r="C52" s="447">
        <f t="shared" si="0"/>
        <v>244406.34317494548</v>
      </c>
      <c r="D52" s="447">
        <f ca="1">SUMIF(G:G,45,K:K)</f>
        <v>164124.06822450523</v>
      </c>
      <c r="E52" s="447">
        <f t="shared" ca="1" si="1"/>
        <v>3259030.8449819158</v>
      </c>
      <c r="F52" s="431"/>
      <c r="G52" s="459">
        <v>4</v>
      </c>
      <c r="H52" s="459">
        <v>45</v>
      </c>
      <c r="I52" s="444">
        <f t="shared" ca="1" si="5"/>
        <v>4295881.8406363465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17899.507669318111</v>
      </c>
      <c r="L52" s="444">
        <f t="shared" ca="1" si="3"/>
        <v>4313781.348305665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3259030.8449819158</v>
      </c>
      <c r="C53" s="447">
        <f t="shared" si="0"/>
        <v>244406.34317494548</v>
      </c>
      <c r="D53" s="447">
        <f ca="1">SUMIF(G:G,46,K:K)</f>
        <v>160016.67467177758</v>
      </c>
      <c r="E53" s="447">
        <f t="shared" ca="1" si="1"/>
        <v>3174641.1764787477</v>
      </c>
      <c r="F53" s="431"/>
      <c r="G53" s="459">
        <v>4</v>
      </c>
      <c r="H53" s="459">
        <v>46</v>
      </c>
      <c r="I53" s="444">
        <f t="shared" ca="1" si="5"/>
        <v>4313781.348305665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17974.088951273603</v>
      </c>
      <c r="L53" s="444">
        <f t="shared" ca="1" si="3"/>
        <v>4331755.4372569388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3174641.1764787477</v>
      </c>
      <c r="C54" s="447">
        <f t="shared" si="0"/>
        <v>244406.34317494548</v>
      </c>
      <c r="D54" s="447">
        <f ca="1">SUMIF(G:G,47,K:K)</f>
        <v>155699.13906954517</v>
      </c>
      <c r="E54" s="447">
        <f t="shared" ca="1" si="1"/>
        <v>3085933.9723733473</v>
      </c>
      <c r="F54" s="431"/>
      <c r="G54" s="459">
        <v>4</v>
      </c>
      <c r="H54" s="459">
        <v>47</v>
      </c>
      <c r="I54" s="444">
        <f t="shared" ca="1" si="5"/>
        <v>4331755.4372569388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18048.980988570576</v>
      </c>
      <c r="L54" s="444">
        <f t="shared" ca="1" si="3"/>
        <v>4349804.4182455093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3085933.9723733473</v>
      </c>
      <c r="C55" s="447">
        <f t="shared" si="0"/>
        <v>244406.34317494548</v>
      </c>
      <c r="D55" s="447">
        <f ca="1">SUMIF(G:G,48,K:K)</f>
        <v>151160.7101517306</v>
      </c>
      <c r="E55" s="447">
        <f t="shared" ca="1" si="1"/>
        <v>2992688.3393501323</v>
      </c>
      <c r="F55" s="431"/>
      <c r="G55" s="459">
        <v>4</v>
      </c>
      <c r="H55" s="459">
        <v>48</v>
      </c>
      <c r="I55" s="444">
        <f t="shared" ca="1" si="5"/>
        <v>4349804.4182455093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18124.185076022954</v>
      </c>
      <c r="L55" s="444">
        <f t="shared" ca="1" si="3"/>
        <v>4367928.6033215318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2992688.3393501323</v>
      </c>
      <c r="C56" s="447">
        <f t="shared" si="0"/>
        <v>244406.34317494548</v>
      </c>
      <c r="D56" s="447">
        <f ca="1">SUMIF(G:G,49,K:K)</f>
        <v>146390.08659707935</v>
      </c>
      <c r="E56" s="447">
        <f t="shared" ca="1" si="1"/>
        <v>2894672.0827722661</v>
      </c>
      <c r="F56" s="431"/>
      <c r="G56" s="459">
        <f>G55+1</f>
        <v>5</v>
      </c>
      <c r="H56" s="459">
        <v>49</v>
      </c>
      <c r="I56" s="444">
        <f t="shared" ca="1" si="5"/>
        <v>4367928.6033215318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18199.702513839715</v>
      </c>
      <c r="L56" s="444">
        <f t="shared" ca="1" si="3"/>
        <v>4386128.3058353718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2894672.0827722661</v>
      </c>
      <c r="C57" s="447">
        <f t="shared" si="0"/>
        <v>244406.34317494548</v>
      </c>
      <c r="D57" s="447">
        <f ca="1">SUMIF(G:G,50,K:K)</f>
        <v>141375.38888729276</v>
      </c>
      <c r="E57" s="447">
        <f t="shared" ca="1" si="1"/>
        <v>2791641.1284846133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4386128.3058353718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18275.534607647383</v>
      </c>
      <c r="L57" s="444">
        <f t="shared" ca="1" si="3"/>
        <v>4404403.8404430188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2791641.1284846133</v>
      </c>
      <c r="C58" s="447">
        <f t="shared" si="0"/>
        <v>244406.34317494548</v>
      </c>
      <c r="D58" s="447">
        <f ca="1">SUMIF(G:G,51,K:K)</f>
        <v>136104.12972537038</v>
      </c>
      <c r="E58" s="447">
        <f t="shared" ca="1" si="1"/>
        <v>2683338.9150350383</v>
      </c>
      <c r="F58" s="431"/>
      <c r="G58" s="459">
        <f t="shared" si="8"/>
        <v>5</v>
      </c>
      <c r="H58" s="459">
        <v>51</v>
      </c>
      <c r="I58" s="444">
        <f t="shared" ca="1" si="5"/>
        <v>4404403.8404430188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18351.682668512578</v>
      </c>
      <c r="L58" s="444">
        <f t="shared" ca="1" si="3"/>
        <v>4422755.5231115315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2683338.9150350383</v>
      </c>
      <c r="C59" s="447">
        <f t="shared" si="0"/>
        <v>244406.34317494548</v>
      </c>
      <c r="D59" s="447">
        <f ca="1">SUMIF(G:G,52,K:K)</f>
        <v>130563.18294049754</v>
      </c>
      <c r="E59" s="447">
        <f t="shared" ca="1" si="1"/>
        <v>2569495.7548005902</v>
      </c>
      <c r="F59" s="431"/>
      <c r="G59" s="459">
        <f t="shared" si="8"/>
        <v>5</v>
      </c>
      <c r="H59" s="459">
        <v>52</v>
      </c>
      <c r="I59" s="444">
        <f t="shared" ca="1" si="5"/>
        <v>4422755.5231115315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18428.148012964713</v>
      </c>
      <c r="L59" s="444">
        <f t="shared" ca="1" si="3"/>
        <v>4441183.6711244965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2569495.7548005902</v>
      </c>
      <c r="C60" s="447">
        <f t="shared" si="0"/>
        <v>244406.34317494548</v>
      </c>
      <c r="D60" s="447">
        <f ca="1">SUMIF(G:G,53,K:K)</f>
        <v>124738.7508020489</v>
      </c>
      <c r="E60" s="447">
        <f t="shared" ca="1" si="1"/>
        <v>2449828.1624276936</v>
      </c>
      <c r="F60" s="431"/>
      <c r="G60" s="459">
        <f t="shared" si="8"/>
        <v>5</v>
      </c>
      <c r="H60" s="459">
        <v>53</v>
      </c>
      <c r="I60" s="444">
        <f t="shared" ca="1" si="5"/>
        <v>4441183.6711244965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18504.931963018735</v>
      </c>
      <c r="L60" s="444">
        <f t="shared" ca="1" si="3"/>
        <v>4459688.6030875156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2449828.1624276936</v>
      </c>
      <c r="C61" s="447">
        <f t="shared" si="0"/>
        <v>244406.34317494548</v>
      </c>
      <c r="D61" s="447">
        <f ca="1">SUMIF(G:G,54,K:K)</f>
        <v>118616.32966131385</v>
      </c>
      <c r="E61" s="447">
        <f t="shared" ca="1" si="1"/>
        <v>2324038.148914062</v>
      </c>
      <c r="F61" s="431"/>
      <c r="G61" s="459">
        <f t="shared" si="8"/>
        <v>5</v>
      </c>
      <c r="H61" s="459">
        <v>54</v>
      </c>
      <c r="I61" s="444">
        <f t="shared" ca="1" si="5"/>
        <v>4459688.6030875156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18582.035846197981</v>
      </c>
      <c r="L61" s="444">
        <f t="shared" ca="1" si="3"/>
        <v>4478270.6389337135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2324038.148914062</v>
      </c>
      <c r="C62" s="447">
        <f t="shared" si="0"/>
        <v>244406.34317494548</v>
      </c>
      <c r="D62" s="447">
        <f ca="1">SUMIF(G:G,55,K:K)</f>
        <v>112180.67383538758</v>
      </c>
      <c r="E62" s="447">
        <f t="shared" ca="1" si="1"/>
        <v>2191812.4795745038</v>
      </c>
      <c r="F62" s="431"/>
      <c r="G62" s="459">
        <f t="shared" si="8"/>
        <v>5</v>
      </c>
      <c r="H62" s="459">
        <v>55</v>
      </c>
      <c r="I62" s="444">
        <f t="shared" ca="1" si="5"/>
        <v>4478270.6389337135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18659.46099555714</v>
      </c>
      <c r="L62" s="444">
        <f t="shared" ca="1" si="3"/>
        <v>4496930.0999292703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2191812.4795745038</v>
      </c>
      <c r="C63" s="447">
        <f t="shared" si="0"/>
        <v>244406.34317494548</v>
      </c>
      <c r="D63" s="447">
        <f ca="1">SUMIF(G:G,56,K:K)</f>
        <v>105415.75764329327</v>
      </c>
      <c r="E63" s="447">
        <f t="shared" ca="1" si="1"/>
        <v>2052821.8940428516</v>
      </c>
      <c r="F63" s="431"/>
      <c r="G63" s="459">
        <f t="shared" si="8"/>
        <v>5</v>
      </c>
      <c r="H63" s="459">
        <v>56</v>
      </c>
      <c r="I63" s="444">
        <f t="shared" ca="1" si="5"/>
        <v>4496930.0999292703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18737.208749705293</v>
      </c>
      <c r="L63" s="444">
        <f t="shared" ca="1" si="3"/>
        <v>4515667.3086789753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2052821.8940428516</v>
      </c>
      <c r="C64" s="447">
        <f t="shared" si="0"/>
        <v>244406.34317494548</v>
      </c>
      <c r="D64" s="447">
        <f ca="1">SUMIF(G:G,57,K:K)</f>
        <v>98304.735499800576</v>
      </c>
      <c r="E64" s="447">
        <f t="shared" ca="1" si="1"/>
        <v>1906720.2863677067</v>
      </c>
      <c r="F64" s="431"/>
      <c r="G64" s="459">
        <f t="shared" si="8"/>
        <v>5</v>
      </c>
      <c r="H64" s="459">
        <v>57</v>
      </c>
      <c r="I64" s="444">
        <f t="shared" ca="1" si="5"/>
        <v>4515667.3086789753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18815.280452829065</v>
      </c>
      <c r="L64" s="444">
        <f t="shared" ca="1" si="3"/>
        <v>4534482.5891318042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1906720.2863677067</v>
      </c>
      <c r="C65" s="447">
        <f t="shared" si="0"/>
        <v>244406.34317494548</v>
      </c>
      <c r="D65" s="447">
        <f ca="1">SUMIF(G:G,58,K:K)</f>
        <v>90829.899967567748</v>
      </c>
      <c r="E65" s="447">
        <f t="shared" ca="1" si="1"/>
        <v>1753143.8431603289</v>
      </c>
      <c r="F65" s="431"/>
      <c r="G65" s="459">
        <f t="shared" si="8"/>
        <v>5</v>
      </c>
      <c r="H65" s="459">
        <v>58</v>
      </c>
      <c r="I65" s="444">
        <f t="shared" ca="1" si="5"/>
        <v>4534482.5891318042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18893.677454715849</v>
      </c>
      <c r="L65" s="444">
        <f t="shared" ca="1" si="3"/>
        <v>4553376.2665865198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1753143.8431603289</v>
      </c>
      <c r="C66" s="447">
        <f t="shared" si="0"/>
        <v>244406.34317494548</v>
      </c>
      <c r="D66" s="447">
        <f ca="1">SUMIF(G:G,59,K:K)</f>
        <v>82972.637663152098</v>
      </c>
      <c r="E66" s="447">
        <f t="shared" ca="1" si="1"/>
        <v>1591710.1376485354</v>
      </c>
      <c r="F66" s="431"/>
      <c r="G66" s="459">
        <f t="shared" si="8"/>
        <v>5</v>
      </c>
      <c r="H66" s="459">
        <v>59</v>
      </c>
      <c r="I66" s="444">
        <f t="shared" ca="1" si="5"/>
        <v>4553376.2665865198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18972.401110777166</v>
      </c>
      <c r="L66" s="444">
        <f t="shared" ca="1" si="3"/>
        <v>4572348.6676972974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1591710.1376485354</v>
      </c>
      <c r="C67" s="447">
        <f t="shared" si="0"/>
        <v>244406.34317494548</v>
      </c>
      <c r="D67" s="447">
        <f t="shared" ref="D67:D71" ca="1" si="9">SUMIF(G:G,60,K:K)</f>
        <v>74713.382907087915</v>
      </c>
      <c r="E67" s="447">
        <f t="shared" ca="1" si="1"/>
        <v>1422017.1773806778</v>
      </c>
      <c r="F67" s="431"/>
      <c r="G67" s="459">
        <f t="shared" si="8"/>
        <v>5</v>
      </c>
      <c r="H67" s="459">
        <v>60</v>
      </c>
      <c r="I67" s="444">
        <f t="shared" ca="1" si="5"/>
        <v>4572348.6676972974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19051.452782072072</v>
      </c>
      <c r="L67" s="444">
        <f t="shared" ca="1" si="3"/>
        <v>4591400.1204793695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1422017.1773806778</v>
      </c>
      <c r="C68" s="447">
        <f t="shared" si="0"/>
        <v>244406.34317494548</v>
      </c>
      <c r="D68" s="447">
        <f t="shared" ca="1" si="9"/>
        <v>74713.382907087915</v>
      </c>
      <c r="E68" s="447">
        <f t="shared" ca="1" si="1"/>
        <v>1252324.2171128201</v>
      </c>
      <c r="F68" s="431"/>
      <c r="G68" s="459">
        <f>G67+1</f>
        <v>6</v>
      </c>
      <c r="H68" s="459">
        <v>61</v>
      </c>
      <c r="I68" s="444">
        <f t="shared" ca="1" si="5"/>
        <v>4591400.1204793695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19130.833835330704</v>
      </c>
      <c r="L68" s="444">
        <f t="shared" ca="1" si="3"/>
        <v>4610530.9543147003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1252324.2171128201</v>
      </c>
      <c r="C69" s="447">
        <f t="shared" si="0"/>
        <v>244406.34317494548</v>
      </c>
      <c r="D69" s="447">
        <f t="shared" ca="1" si="9"/>
        <v>74713.382907087915</v>
      </c>
      <c r="E69" s="447">
        <f t="shared" ca="1" si="1"/>
        <v>1082631.2568449625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4610530.9543147003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19210.545642977919</v>
      </c>
      <c r="L69" s="444">
        <f t="shared" ca="1" si="3"/>
        <v>4629741.4999576779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1082631.2568449625</v>
      </c>
      <c r="C70" s="447">
        <f t="shared" si="0"/>
        <v>244406.34317494548</v>
      </c>
      <c r="D70" s="447">
        <f t="shared" ca="1" si="9"/>
        <v>74713.382907087915</v>
      </c>
      <c r="E70" s="447">
        <f t="shared" ca="1" si="1"/>
        <v>912938.29657710495</v>
      </c>
      <c r="F70" s="431"/>
      <c r="G70" s="459">
        <f t="shared" si="10"/>
        <v>6</v>
      </c>
      <c r="H70" s="459">
        <v>63</v>
      </c>
      <c r="I70" s="444">
        <f t="shared" ca="1" si="5"/>
        <v>4629741.4999576779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19290.589583156991</v>
      </c>
      <c r="L70" s="444">
        <f t="shared" ca="1" si="3"/>
        <v>4649032.0895408345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912938.29657710495</v>
      </c>
      <c r="C71" s="447">
        <f t="shared" si="0"/>
        <v>244406.34317494548</v>
      </c>
      <c r="D71" s="447">
        <f t="shared" ca="1" si="9"/>
        <v>74713.382907087915</v>
      </c>
      <c r="E71" s="447">
        <f t="shared" ca="1" si="1"/>
        <v>743245.33630924742</v>
      </c>
      <c r="F71" s="431"/>
      <c r="G71" s="459">
        <f t="shared" si="10"/>
        <v>6</v>
      </c>
      <c r="H71" s="459">
        <v>64</v>
      </c>
      <c r="I71" s="444">
        <f t="shared" ca="1" si="5"/>
        <v>4649032.0895408345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19370.967039753476</v>
      </c>
      <c r="L71" s="444">
        <f t="shared" ca="1" si="3"/>
        <v>4668403.0565805882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4668403.0565805882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19451.679402419119</v>
      </c>
      <c r="L72" s="444">
        <f t="shared" ca="1" si="3"/>
        <v>4687854.7359830076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4687854.7359830076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19532.728066595864</v>
      </c>
      <c r="L73" s="444">
        <f t="shared" ca="1" si="3"/>
        <v>4707387.4640496038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4707387.4640496038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19614.114433540017</v>
      </c>
      <c r="L74" s="444">
        <f t="shared" ca="1" si="3"/>
        <v>4727001.5784831438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4727001.5784831438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19603.710345077354</v>
      </c>
      <c r="L75" s="444">
        <f t="shared" ca="1" si="3"/>
        <v>4724494.1931636427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4724494.1931636427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19593.262906246102</v>
      </c>
      <c r="L76" s="444">
        <f t="shared" ca="1" si="3"/>
        <v>4721976.3604053101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4721976.3604053101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19582.771936419715</v>
      </c>
      <c r="L77" s="444">
        <f t="shared" ca="1" si="3"/>
        <v>4719448.036677151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4719448.036677151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19572.237254219053</v>
      </c>
      <c r="L78" s="444">
        <f t="shared" ca="1" si="3"/>
        <v>4716909.1782667916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4716909.1782667916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19561.658677509222</v>
      </c>
      <c r="L79" s="444">
        <f t="shared" ca="1" si="3"/>
        <v>4714359.7412797222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4714359.7412797222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19551.036023396431</v>
      </c>
      <c r="L80" s="444">
        <f t="shared" ca="1" si="3"/>
        <v>4711799.6816385398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4711799.6816385398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19540.369108224837</v>
      </c>
      <c r="L81" s="444">
        <f t="shared" ca="1" si="3"/>
        <v>4709228.9550821865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4709228.9550821865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19529.657747573365</v>
      </c>
      <c r="L82" s="444">
        <f t="shared" ca="1" si="3"/>
        <v>4706647.5171651812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4706647.5171651812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19518.901756252511</v>
      </c>
      <c r="L83" s="444">
        <f t="shared" ca="1" si="3"/>
        <v>4704055.3232568549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4704055.3232568549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19508.100948301151</v>
      </c>
      <c r="L84" s="444">
        <f t="shared" ca="1" si="3"/>
        <v>4701452.3285405776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4701452.3285405776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19497.255136983331</v>
      </c>
      <c r="L85" s="444">
        <f t="shared" ca="1" si="3"/>
        <v>4698838.4880129825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4698838.4880129825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19486.364134785017</v>
      </c>
      <c r="L86" s="444">
        <f t="shared" ca="1" si="3"/>
        <v>4696213.7564831888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4696213.7564831888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19475.427753410877</v>
      </c>
      <c r="L87" s="444">
        <f t="shared" ca="1" si="3"/>
        <v>4693578.0885720216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4693578.0885720216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19464.445803781011</v>
      </c>
      <c r="L88" s="444">
        <f t="shared" ca="1" si="3"/>
        <v>4690931.4387112241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4690931.4387112241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19453.41809602769</v>
      </c>
      <c r="L89" s="444">
        <f t="shared" ca="1" si="3"/>
        <v>4688273.761142673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4688273.761142673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19442.344439492059</v>
      </c>
      <c r="L90" s="444">
        <f t="shared" ca="1" si="3"/>
        <v>4685605.0099175861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4685605.0099175861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19431.224642720867</v>
      </c>
      <c r="L91" s="444">
        <f t="shared" ca="1" si="3"/>
        <v>4682925.1388957286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4682925.1388957286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19420.058513463126</v>
      </c>
      <c r="L92" s="444">
        <f t="shared" ca="1" si="3"/>
        <v>4680234.1017446136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4680234.1017446136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19408.845858666813</v>
      </c>
      <c r="L93" s="444">
        <f t="shared" ca="1" si="3"/>
        <v>4677531.8519387022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4677531.8519387022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19397.586484475516</v>
      </c>
      <c r="L94" s="444">
        <f t="shared" ca="1" si="3"/>
        <v>4674818.3427585987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4674818.3427585987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19386.280196225085</v>
      </c>
      <c r="L95" s="444">
        <f t="shared" ca="1" si="3"/>
        <v>4672093.5272902455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4672093.5272902455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19374.92679844028</v>
      </c>
      <c r="L96" s="444">
        <f t="shared" ca="1" si="3"/>
        <v>4669357.3584241075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4669357.3584241075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19363.52609483137</v>
      </c>
      <c r="L97" s="444">
        <f t="shared" ca="1" si="3"/>
        <v>4666609.7888543606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4666609.7888543606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19352.077888290758</v>
      </c>
      <c r="L98" s="444">
        <f t="shared" ca="1" si="3"/>
        <v>4663850.7710780725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4663850.7710780725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19340.581980889558</v>
      </c>
      <c r="L99" s="444">
        <f t="shared" ca="1" si="3"/>
        <v>4661080.2573943837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4661080.2573943837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19329.038173874189</v>
      </c>
      <c r="L100" s="444">
        <f t="shared" ca="1" si="3"/>
        <v>4658298.1999036791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4658298.1999036791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19317.446267662919</v>
      </c>
      <c r="L101" s="444">
        <f t="shared" ca="1" si="3"/>
        <v>4655504.5505067632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4655504.5505067632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19305.806061842435</v>
      </c>
      <c r="L102" s="444">
        <f t="shared" ca="1" si="3"/>
        <v>4652699.2609040271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4652699.2609040271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19294.11735516437</v>
      </c>
      <c r="L103" s="444">
        <f t="shared" ca="1" si="3"/>
        <v>4649882.2825946128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4649882.2825946128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19282.379945541808</v>
      </c>
      <c r="L104" s="444">
        <f t="shared" ca="1" si="3"/>
        <v>4647053.566875576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4647053.566875576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19277.859881712488</v>
      </c>
      <c r="L105" s="444">
        <f t="shared" ca="1" si="3"/>
        <v>4645964.2314927094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4645964.2314927094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19273.320984283877</v>
      </c>
      <c r="L106" s="444">
        <f t="shared" ca="1" si="3"/>
        <v>4644870.357212414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4644870.357212414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19268.763174782645</v>
      </c>
      <c r="L107" s="444">
        <f t="shared" ca="1" si="3"/>
        <v>4643771.9251226177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4643771.9251226177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19264.186374408495</v>
      </c>
      <c r="L108" s="444">
        <f t="shared" ca="1" si="3"/>
        <v>4642668.9162324471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4642668.9162324471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19259.590504032785</v>
      </c>
      <c r="L109" s="444">
        <f t="shared" ca="1" si="3"/>
        <v>4641561.3114719009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4641561.3114719009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19254.975484197174</v>
      </c>
      <c r="L110" s="444">
        <f t="shared" ca="1" si="3"/>
        <v>4640449.0916915191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4640449.0916915191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19250.34123511225</v>
      </c>
      <c r="L111" s="444">
        <f t="shared" ca="1" si="3"/>
        <v>4639332.2376620527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4639332.2376620527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19245.68767665614</v>
      </c>
      <c r="L112" s="444">
        <f t="shared" ca="1" si="3"/>
        <v>4638210.73007413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4638210.73007413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19241.014728373131</v>
      </c>
      <c r="L113" s="444">
        <f t="shared" ca="1" si="3"/>
        <v>4637084.5495379241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4637084.5495379241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19236.322309472271</v>
      </c>
      <c r="L114" s="444">
        <f t="shared" ca="1" si="3"/>
        <v>4635953.6765828179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4635953.6765828179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19231.610338825994</v>
      </c>
      <c r="L115" s="444">
        <f t="shared" ca="1" si="3"/>
        <v>4634818.0916570649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4634818.0916570649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19226.87873496869</v>
      </c>
      <c r="L116" s="444">
        <f t="shared" ca="1" si="3"/>
        <v>4633677.7751274547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4633677.7751274547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19222.127416095314</v>
      </c>
      <c r="L117" s="444">
        <f t="shared" ca="1" si="3"/>
        <v>4632532.7072789716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4632532.7072789716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19217.356300059968</v>
      </c>
      <c r="L118" s="444">
        <f t="shared" ca="1" si="3"/>
        <v>4631382.8683144525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4631382.8683144525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19212.565304374475</v>
      </c>
      <c r="L119" s="444">
        <f t="shared" ca="1" si="3"/>
        <v>4630228.238354248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4630228.238354248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19207.754346206955</v>
      </c>
      <c r="L120" s="444">
        <f t="shared" ca="1" si="3"/>
        <v>4629068.797435876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4629068.797435876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19202.923342380403</v>
      </c>
      <c r="L121" s="444">
        <f t="shared" ca="1" si="3"/>
        <v>4627904.5255136779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4627904.5255136779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19198.072209371247</v>
      </c>
      <c r="L122" s="444">
        <f t="shared" ca="1" si="3"/>
        <v>4626735.4024584703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4626735.4024584703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19193.20086330788</v>
      </c>
      <c r="L123" s="444">
        <f t="shared" ca="1" si="3"/>
        <v>4625561.4080571998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4625561.4080571998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19188.309219969255</v>
      </c>
      <c r="L124" s="444">
        <f t="shared" ca="1" si="3"/>
        <v>4624382.5220125904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4624382.5220125904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19183.397194783382</v>
      </c>
      <c r="L125" s="444">
        <f t="shared" ca="1" si="3"/>
        <v>4623198.7239427948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4623198.7239427948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19178.464702825899</v>
      </c>
      <c r="L126" s="444">
        <f t="shared" ca="1" si="3"/>
        <v>4622009.993381042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4622009.993381042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19173.511658818596</v>
      </c>
      <c r="L127" s="444">
        <f t="shared" ca="1" si="3"/>
        <v>4620816.3097752817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4620816.3097752817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19168.537977127929</v>
      </c>
      <c r="L128" s="444">
        <f t="shared" ca="1" si="3"/>
        <v>4619617.6524878312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4619617.6524878312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19163.543571763552</v>
      </c>
      <c r="L129" s="444">
        <f t="shared" ca="1" si="3"/>
        <v>4618414.0007950161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4618414.0007950161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19158.528356376821</v>
      </c>
      <c r="L130" s="444">
        <f t="shared" ca="1" si="3"/>
        <v>4617205.3338868143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4617205.3338868143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19153.492244259316</v>
      </c>
      <c r="L131" s="444">
        <f t="shared" ca="1" si="3"/>
        <v>4615991.630866495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4615991.630866495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19148.435148341316</v>
      </c>
      <c r="L132" s="444">
        <f t="shared" ca="1" si="3"/>
        <v>4614772.8707502577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4614772.8707502577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19143.356981190329</v>
      </c>
      <c r="L133" s="444">
        <f t="shared" ca="1" si="3"/>
        <v>4613549.0324668689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4613549.0324668689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19138.25765500954</v>
      </c>
      <c r="L134" s="444">
        <f t="shared" ca="1" si="3"/>
        <v>4612320.0948572997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4612320.0948572997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19133.137081636338</v>
      </c>
      <c r="L135" s="444">
        <f t="shared" ca="1" si="3"/>
        <v>4611086.036674357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4611086.036674357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19127.995172540741</v>
      </c>
      <c r="L136" s="444">
        <f t="shared" ca="1" si="3"/>
        <v>4609846.8365823189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4609846.8365823189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19122.831838823917</v>
      </c>
      <c r="L137" s="444">
        <f t="shared" ca="1" si="3"/>
        <v>4608602.4731565639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4608602.4731565639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19117.646991216603</v>
      </c>
      <c r="L138" s="444">
        <f t="shared" ca="1" si="3"/>
        <v>4607352.9248832017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4607352.9248832017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19112.440540077594</v>
      </c>
      <c r="L139" s="444">
        <f t="shared" ca="1" si="3"/>
        <v>4606098.1701587001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4606098.1701587001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19107.212395392173</v>
      </c>
      <c r="L140" s="444">
        <f t="shared" ca="1" si="3"/>
        <v>4604838.1872895136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4604838.1872895136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19101.962466770561</v>
      </c>
      <c r="L141" s="444">
        <f t="shared" ca="1" si="3"/>
        <v>4603572.9544917056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4603572.9544917056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19096.690663446363</v>
      </c>
      <c r="L142" s="444">
        <f t="shared" ca="1" si="3"/>
        <v>4602302.4498905735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4602302.4498905735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19091.396894274978</v>
      </c>
      <c r="L143" s="444">
        <f t="shared" ca="1" si="3"/>
        <v>4601026.6515202699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4601026.6515202699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19086.081067732048</v>
      </c>
      <c r="L144" s="444">
        <f t="shared" ca="1" si="3"/>
        <v>4599745.5373234227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4599745.5373234227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19080.743091911849</v>
      </c>
      <c r="L145" s="444">
        <f t="shared" ca="1" si="3"/>
        <v>4598459.0851507559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4598459.0851507559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19075.382874525738</v>
      </c>
      <c r="L146" s="444">
        <f t="shared" ca="1" si="3"/>
        <v>4597167.2727607032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4597167.2727607032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19070.00032290052</v>
      </c>
      <c r="L147" s="444">
        <f t="shared" ca="1" si="3"/>
        <v>4595870.0778190251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4595870.0778190251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19064.59534397686</v>
      </c>
      <c r="L148" s="444">
        <f t="shared" ca="1" si="3"/>
        <v>4594567.4778984236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4594567.4778984236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19059.167844307685</v>
      </c>
      <c r="L149" s="444">
        <f t="shared" ca="1" si="3"/>
        <v>4593259.4504781524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4593259.4504781524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19053.717730056556</v>
      </c>
      <c r="L150" s="444">
        <f t="shared" ca="1" si="3"/>
        <v>4591945.9729436301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4591945.9729436301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19048.244906996046</v>
      </c>
      <c r="L151" s="444">
        <f t="shared" ca="1" si="3"/>
        <v>4590627.0225860476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4590627.0225860476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19042.749280506119</v>
      </c>
      <c r="L152" s="444">
        <f t="shared" ca="1" si="3"/>
        <v>4589302.5766019747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4589302.5766019747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19037.230755572484</v>
      </c>
      <c r="L153" s="444">
        <f t="shared" ca="1" si="3"/>
        <v>4587972.6120929681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4587972.6120929681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19031.689236784954</v>
      </c>
      <c r="L154" s="444">
        <f t="shared" ca="1" si="3"/>
        <v>4586637.1060651746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4586637.1060651746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19026.124628335816</v>
      </c>
      <c r="L155" s="444">
        <f t="shared" ca="1" si="3"/>
        <v>4585296.0354289319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4585296.0354289319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19020.536834018138</v>
      </c>
      <c r="L156" s="444">
        <f t="shared" ca="1" si="3"/>
        <v>4583949.3769983714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4583949.3769983714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19014.925757224137</v>
      </c>
      <c r="L157" s="444">
        <f t="shared" ca="1" si="3"/>
        <v>4582597.1074910164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4582597.1074910164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19009.291300943489</v>
      </c>
      <c r="L158" s="444">
        <f t="shared" ca="1" si="3"/>
        <v>4581239.2035273807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4581239.2035273807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19003.633367761675</v>
      </c>
      <c r="L159" s="444">
        <f t="shared" ca="1" si="3"/>
        <v>4579875.6416305639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4579875.6416305639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18997.951859858273</v>
      </c>
      <c r="L160" s="444">
        <f t="shared" ca="1" si="3"/>
        <v>4578506.398225843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4578506.398225843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18992.246679005268</v>
      </c>
      <c r="L161" s="444">
        <f t="shared" ca="1" si="3"/>
        <v>4577131.4496402694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4577131.4496402694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18986.517726565377</v>
      </c>
      <c r="L162" s="444">
        <f t="shared" ca="1" si="3"/>
        <v>4575750.7721022563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4575750.7721022563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18980.764903490322</v>
      </c>
      <c r="L163" s="444">
        <f t="shared" ca="1" si="3"/>
        <v>4574364.3417411679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4574364.3417411679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18974.988110319122</v>
      </c>
      <c r="L164" s="444">
        <f t="shared" ca="1" si="3"/>
        <v>4572972.1345869079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4572972.1345869079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18969.187247176371</v>
      </c>
      <c r="L165" s="444">
        <f t="shared" ca="1" si="3"/>
        <v>4571574.1265695058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4571574.1265695058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18963.362213770528</v>
      </c>
      <c r="L166" s="444">
        <f t="shared" ca="1" si="3"/>
        <v>4570170.2935186978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4570170.2935186978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18957.512909392164</v>
      </c>
      <c r="L167" s="444">
        <f t="shared" ca="1" si="3"/>
        <v>4568760.6111635109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4568760.6111635109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18951.639232912217</v>
      </c>
      <c r="L168" s="444">
        <f t="shared" ca="1" si="3"/>
        <v>4567345.0551318442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4567345.0551318442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18945.741082780274</v>
      </c>
      <c r="L169" s="444">
        <f t="shared" ca="1" si="3"/>
        <v>4565923.6009500455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4565923.6009500455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18939.818357022777</v>
      </c>
      <c r="L170" s="444">
        <f t="shared" ca="1" si="3"/>
        <v>4564496.2240424892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4564496.2240424892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18933.870953241294</v>
      </c>
      <c r="L171" s="444">
        <f t="shared" ca="1" si="3"/>
        <v>4563062.8997311518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4563062.8997311518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18927.898768610721</v>
      </c>
      <c r="L172" s="444">
        <f t="shared" ca="1" si="3"/>
        <v>4561623.6032351833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4561623.6032351833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18921.901699877519</v>
      </c>
      <c r="L173" s="444">
        <f t="shared" ca="1" si="3"/>
        <v>4560178.3096704818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4560178.3096704818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18915.87964335793</v>
      </c>
      <c r="L174" s="444">
        <f t="shared" ca="1" si="3"/>
        <v>4558726.9940492613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4558726.9940492613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18909.832494936178</v>
      </c>
      <c r="L175" s="444">
        <f t="shared" ca="1" si="3"/>
        <v>4557269.6312796185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4557269.6312796185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18903.760150062666</v>
      </c>
      <c r="L176" s="444">
        <f t="shared" ca="1" si="3"/>
        <v>4555806.1961651025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4555806.1961651025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18897.662503752181</v>
      </c>
      <c r="L177" s="444">
        <f t="shared" ca="1" si="3"/>
        <v>4554336.6634042757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4554336.6634042757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18891.53945058207</v>
      </c>
      <c r="L178" s="444">
        <f t="shared" ca="1" si="3"/>
        <v>4552861.007590279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4552861.007590279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18885.390884690416</v>
      </c>
      <c r="L179" s="444">
        <f t="shared" ca="1" si="3"/>
        <v>4551379.2032103902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4551379.2032103902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18879.216699774213</v>
      </c>
      <c r="L180" s="444">
        <f t="shared" ca="1" si="3"/>
        <v>4549891.2246455858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4549891.2246455858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18873.016789087527</v>
      </c>
      <c r="L181" s="444">
        <f t="shared" ca="1" si="3"/>
        <v>4548397.0461700941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4548397.0461700941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18866.791045439648</v>
      </c>
      <c r="L182" s="444">
        <f t="shared" ca="1" si="3"/>
        <v>4546896.6419509547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4546896.6419509547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18860.539361193234</v>
      </c>
      <c r="L183" s="444">
        <f t="shared" ca="1" si="3"/>
        <v>4545389.9860475687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4545389.9860475687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18854.261628262459</v>
      </c>
      <c r="L184" s="444">
        <f t="shared" ca="1" si="3"/>
        <v>4543877.0524112526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4543877.0524112526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18847.957738111141</v>
      </c>
      <c r="L185" s="444">
        <f t="shared" ca="1" si="3"/>
        <v>4542357.8148847846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4542357.8148847846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18841.627581750858</v>
      </c>
      <c r="L186" s="444">
        <f t="shared" ca="1" si="3"/>
        <v>4540832.2472019568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4540832.2472019568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18835.271049739076</v>
      </c>
      <c r="L187" s="444">
        <f t="shared" ca="1" si="3"/>
        <v>4539300.3229871169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4539300.3229871169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18828.888032177241</v>
      </c>
      <c r="L188" s="444">
        <f t="shared" ca="1" si="3"/>
        <v>4537762.0157547155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4537762.0157547155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18822.478418708903</v>
      </c>
      <c r="L189" s="444">
        <f t="shared" ca="1" si="3"/>
        <v>4536217.2989088455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4536217.2989088455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18816.042098517777</v>
      </c>
      <c r="L190" s="444">
        <f t="shared" ca="1" si="3"/>
        <v>4534666.1457427843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4534666.1457427843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18809.578960325856</v>
      </c>
      <c r="L191" s="444">
        <f t="shared" ca="1" si="3"/>
        <v>4533108.529438531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4533108.529438531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18803.088892391468</v>
      </c>
      <c r="L192" s="444">
        <f t="shared" ca="1" si="3"/>
        <v>4531544.4230663441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4531544.4230663441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18796.571782507355</v>
      </c>
      <c r="L193" s="444">
        <f t="shared" ca="1" si="3"/>
        <v>4529973.7995842723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4529973.7995842723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18790.027517998722</v>
      </c>
      <c r="L194" s="444">
        <f t="shared" ca="1" si="3"/>
        <v>4528396.6318376921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4528396.6318376921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18783.455985721306</v>
      </c>
      <c r="L195" s="444">
        <f t="shared" ca="1" si="3"/>
        <v>4526812.8925588345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4526812.8925588345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18776.8570720594</v>
      </c>
      <c r="L196" s="444">
        <f t="shared" ca="1" si="3"/>
        <v>4525222.5543663148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4525222.5543663148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18770.230662923899</v>
      </c>
      <c r="L197" s="444">
        <f t="shared" ca="1" si="3"/>
        <v>4523625.5897646602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4523625.5897646602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18763.576643750341</v>
      </c>
      <c r="L198" s="444">
        <f t="shared" ca="1" si="3"/>
        <v>4522021.9711438315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4522021.9711438315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18756.894899496885</v>
      </c>
      <c r="L199" s="444">
        <f t="shared" ca="1" si="3"/>
        <v>4520411.6707787495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4520411.6707787495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18750.185314642378</v>
      </c>
      <c r="L200" s="444">
        <f t="shared" ca="1" si="3"/>
        <v>4518794.660828813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4518794.660828813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18743.447773184307</v>
      </c>
      <c r="L201" s="444">
        <f t="shared" ca="1" si="3"/>
        <v>4517170.9133374188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4517170.9133374188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18736.682158636831</v>
      </c>
      <c r="L202" s="444">
        <f t="shared" ca="1" si="3"/>
        <v>4515540.4002314769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4515540.4002314769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18729.888354028742</v>
      </c>
      <c r="L203" s="444">
        <f t="shared" ca="1" si="3"/>
        <v>4513903.0933209267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4513903.0933209267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18723.066241901448</v>
      </c>
      <c r="L204" s="444">
        <f t="shared" ca="1" si="3"/>
        <v>4512258.9642982492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4512258.9642982492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18716.21570430696</v>
      </c>
      <c r="L205" s="444">
        <f t="shared" ca="1" si="3"/>
        <v>4510607.9847379774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4510607.9847379774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18709.336622805826</v>
      </c>
      <c r="L206" s="444">
        <f t="shared" ca="1" si="3"/>
        <v>4508950.1260962049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4508950.1260962049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18702.428878465107</v>
      </c>
      <c r="L207" s="444">
        <f t="shared" ca="1" si="3"/>
        <v>4507285.3597100908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4507285.3597100908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18695.492351856301</v>
      </c>
      <c r="L208" s="444">
        <f t="shared" ca="1" si="3"/>
        <v>4505613.6567973681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4505613.6567973681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18688.526923053287</v>
      </c>
      <c r="L209" s="444">
        <f t="shared" ca="1" si="3"/>
        <v>4503934.9884558422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4503934.9884558422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18681.532471630264</v>
      </c>
      <c r="L210" s="444">
        <f t="shared" ca="1" si="3"/>
        <v>4502249.3256628942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4502249.3256628942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18674.508876659645</v>
      </c>
      <c r="L211" s="444">
        <f t="shared" ca="1" si="3"/>
        <v>4500556.6392749753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4500556.6392749753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18667.456016709984</v>
      </c>
      <c r="L212" s="444">
        <f t="shared" ca="1" si="3"/>
        <v>4498856.9000271065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4498856.9000271065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18660.373769843864</v>
      </c>
      <c r="L213" s="444">
        <f t="shared" ca="1" si="3"/>
        <v>4497150.0785323717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4497150.0785323717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18653.262013615804</v>
      </c>
      <c r="L214" s="444">
        <f t="shared" ca="1" si="3"/>
        <v>4495436.1452814089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4495436.1452814089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18646.120625070125</v>
      </c>
      <c r="L215" s="444">
        <f t="shared" ca="1" si="3"/>
        <v>4493715.0706419004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4493715.0706419004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18638.94948073884</v>
      </c>
      <c r="L216" s="444">
        <f t="shared" ca="1" si="3"/>
        <v>4491986.8248580601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4491986.8248580601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18631.748456639507</v>
      </c>
      <c r="L217" s="444">
        <f t="shared" ca="1" si="3"/>
        <v>4490251.3780501205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4490251.3780501205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18624.517428273091</v>
      </c>
      <c r="L218" s="444">
        <f t="shared" ca="1" si="3"/>
        <v>4488508.7002138151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4488508.7002138151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18617.256270621816</v>
      </c>
      <c r="L219" s="444">
        <f t="shared" ca="1" si="3"/>
        <v>4486758.7612198582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4486758.7612198582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18609.964858146996</v>
      </c>
      <c r="L220" s="444">
        <f t="shared" ca="1" si="3"/>
        <v>4485001.5308134267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4485001.5308134267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18602.643064786866</v>
      </c>
      <c r="L221" s="444">
        <f t="shared" ca="1" si="3"/>
        <v>4483236.9786136346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4483236.9786136346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18595.290763954399</v>
      </c>
      <c r="L222" s="444">
        <f t="shared" ca="1" si="3"/>
        <v>4481465.0741130104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4481465.0741130104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18587.907828535132</v>
      </c>
      <c r="L223" s="444">
        <f t="shared" ca="1" si="3"/>
        <v>4479685.7866769666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4479685.7866769666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18580.494130884948</v>
      </c>
      <c r="L224" s="444">
        <f t="shared" ca="1" si="3"/>
        <v>4477899.085543273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4477899.085543273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18573.049542827892</v>
      </c>
      <c r="L225" s="444">
        <f t="shared" ca="1" si="3"/>
        <v>4476104.9398215218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4476104.9398215218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18565.573935653927</v>
      </c>
      <c r="L226" s="444">
        <f t="shared" ca="1" si="3"/>
        <v>4474303.318492597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4474303.318492597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18558.067180116741</v>
      </c>
      <c r="L227" s="444">
        <f t="shared" ca="1" si="3"/>
        <v>4472494.1904081348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4472494.1904081348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18550.529146431483</v>
      </c>
      <c r="L228" s="444">
        <f t="shared" ca="1" si="3"/>
        <v>4470677.524289988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4470677.524289988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18542.959704272536</v>
      </c>
      <c r="L229" s="444">
        <f t="shared" ca="1" si="3"/>
        <v>4468853.2887296816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4468853.2887296816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18535.358722771263</v>
      </c>
      <c r="L230" s="444">
        <f t="shared" ca="1" si="3"/>
        <v>4467021.4521878744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4467021.4521878744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18527.726070513731</v>
      </c>
      <c r="L231" s="444">
        <f t="shared" ca="1" si="3"/>
        <v>4465181.9829938095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4465181.9829938095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18520.06161553846</v>
      </c>
      <c r="L232" s="444">
        <f t="shared" ca="1" si="3"/>
        <v>4463334.8493447695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4463334.8493447695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18512.365225334128</v>
      </c>
      <c r="L233" s="444">
        <f t="shared" ca="1" si="3"/>
        <v>4461480.0193055244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4461480.0193055244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18504.636766837273</v>
      </c>
      <c r="L234" s="444">
        <f t="shared" ca="1" si="3"/>
        <v>4459617.4608077826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4459617.4608077826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18496.876106430016</v>
      </c>
      <c r="L235" s="444">
        <f t="shared" ca="1" si="3"/>
        <v>4457747.1416496336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4457747.1416496336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18489.083109937728</v>
      </c>
      <c r="L236" s="444">
        <f t="shared" ca="1" si="3"/>
        <v>4455869.0294949925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4455869.0294949925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18481.257642626722</v>
      </c>
      <c r="L237" s="444">
        <f t="shared" ca="1" si="3"/>
        <v>4453983.0918730404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4453983.0918730404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18473.399569201923</v>
      </c>
      <c r="L238" s="444">
        <f t="shared" ca="1" si="3"/>
        <v>4452089.2961776638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4452089.2961776638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18465.508753804519</v>
      </c>
      <c r="L239" s="444">
        <f t="shared" ca="1" si="3"/>
        <v>4450187.6096668895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4450187.6096668895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18457.585060009627</v>
      </c>
      <c r="L240" s="444">
        <f t="shared" ca="1" si="3"/>
        <v>4448277.9994623205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4448277.9994623205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18449.628350823925</v>
      </c>
      <c r="L241" s="444">
        <f t="shared" ca="1" si="3"/>
        <v>4446360.4325485658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4446360.4325485658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18441.638488683278</v>
      </c>
      <c r="L242" s="444">
        <f t="shared" ca="1" si="3"/>
        <v>4444434.8757726699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4444434.8757726699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18433.61533545038</v>
      </c>
      <c r="L243" s="444">
        <f t="shared" ca="1" si="3"/>
        <v>4442501.2958435416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4442501.2958435416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18425.558752412344</v>
      </c>
      <c r="L244" s="444">
        <f t="shared" ca="1" si="3"/>
        <v>4440559.6593313748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4440559.6593313748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18417.468600278316</v>
      </c>
      <c r="L245" s="444">
        <f t="shared" ca="1" si="3"/>
        <v>4438609.9326670747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4438609.9326670747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18409.344739177068</v>
      </c>
      <c r="L246" s="444">
        <f t="shared" ca="1" si="3"/>
        <v>4436652.0821416732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4436652.0821416732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18401.18702865456</v>
      </c>
      <c r="L247" s="444">
        <f t="shared" ca="1" si="3"/>
        <v>4434686.0739057492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4434686.0739057492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18392.995327671542</v>
      </c>
      <c r="L248" s="444">
        <f t="shared" ca="1" si="3"/>
        <v>4432711.8739688424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4432711.8739688424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18384.7694946011</v>
      </c>
      <c r="L249" s="444">
        <f t="shared" ca="1" si="3"/>
        <v>4430729.4481988652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4430729.4481988652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18376.509387226193</v>
      </c>
      <c r="L250" s="444">
        <f t="shared" ca="1" si="3"/>
        <v>4428738.7623215122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4428738.7623215122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18368.214862737223</v>
      </c>
      <c r="L251" s="444">
        <f t="shared" ca="1" si="3"/>
        <v>4426739.7819196703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4426739.7819196703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18359.885777729549</v>
      </c>
      <c r="L252" s="444">
        <f t="shared" ca="1" si="3"/>
        <v>4424732.4724328211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4424732.4724328211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18351.52198820101</v>
      </c>
      <c r="L253" s="444">
        <f t="shared" ca="1" si="3"/>
        <v>4422716.7991564432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4422716.7991564432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18343.123349549434</v>
      </c>
      <c r="L254" s="444">
        <f t="shared" ca="1" si="3"/>
        <v>4420692.7272414137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4420692.7272414137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18334.689716570145</v>
      </c>
      <c r="L255" s="444">
        <f t="shared" ca="1" si="3"/>
        <v>4418660.221693405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4418660.221693405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18326.220943453442</v>
      </c>
      <c r="L256" s="444">
        <f t="shared" ca="1" si="3"/>
        <v>4416619.2473722799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4416619.2473722799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18317.716883782086</v>
      </c>
      <c r="L257" s="444">
        <f t="shared" ca="1" si="3"/>
        <v>4414569.7689914834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4414569.7689914834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18309.17739052877</v>
      </c>
      <c r="L258" s="444">
        <f t="shared" ca="1" si="3"/>
        <v>4412511.7511174334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4412511.7511174334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18300.602316053562</v>
      </c>
      <c r="L259" s="444">
        <f t="shared" ca="1" si="3"/>
        <v>4410445.1581689082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4410445.1581689082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18291.991512101373</v>
      </c>
      <c r="L260" s="444">
        <f t="shared" ca="1" si="3"/>
        <v>4408369.9544164306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4408369.9544164306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18283.344829799382</v>
      </c>
      <c r="L261" s="444">
        <f t="shared" ca="1" si="3"/>
        <v>4406286.1039816514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4406286.1039816514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18274.662119654469</v>
      </c>
      <c r="L262" s="444">
        <f t="shared" ca="1" si="3"/>
        <v>4404193.5708367266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4404193.5708367266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18265.943231550616</v>
      </c>
      <c r="L263" s="444">
        <f t="shared" ref="L263:L517" ca="1" si="28">I263-J263+K263</f>
        <v>4402092.3188036988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4402092.3188036988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18257.188014746334</v>
      </c>
      <c r="L264" s="444">
        <f t="shared" ca="1" si="28"/>
        <v>4399982.3115538666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4399982.3115538666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18248.396317872033</v>
      </c>
      <c r="L265" s="444">
        <f t="shared" ca="1" si="28"/>
        <v>4397863.51260716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4397863.51260716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18239.567988927422</v>
      </c>
      <c r="L266" s="444">
        <f t="shared" ca="1" si="28"/>
        <v>4395735.8853315087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4395735.8853315087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18230.702875278876</v>
      </c>
      <c r="L267" s="444">
        <f t="shared" ca="1" si="28"/>
        <v>4393599.3929422088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4393599.3929422088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18221.800823656791</v>
      </c>
      <c r="L268" s="444">
        <f t="shared" ca="1" si="28"/>
        <v>4391453.9985012868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4391453.9985012868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18212.86168015295</v>
      </c>
      <c r="L269" s="444">
        <f t="shared" ca="1" si="28"/>
        <v>4389299.6649168609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4389299.6649168609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18203.885290217841</v>
      </c>
      <c r="L270" s="444">
        <f t="shared" ca="1" si="28"/>
        <v>4387136.3549424997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4387136.3549424997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18194.871498658002</v>
      </c>
      <c r="L271" s="444">
        <f t="shared" ca="1" si="28"/>
        <v>4384964.0311765792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4384964.0311765792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18185.820149633335</v>
      </c>
      <c r="L272" s="444">
        <f t="shared" ca="1" si="28"/>
        <v>4382782.6560616335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4382782.6560616335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18176.731086654396</v>
      </c>
      <c r="L273" s="444">
        <f t="shared" ca="1" si="28"/>
        <v>4380592.1918837093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4380592.1918837093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18167.604152579712</v>
      </c>
      <c r="L274" s="444">
        <f t="shared" ca="1" si="28"/>
        <v>4378392.6007717103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4378392.6007717103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18158.439189613047</v>
      </c>
      <c r="L275" s="444">
        <f t="shared" ca="1" si="28"/>
        <v>4376183.8446967443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4376183.8446967443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18149.236039300689</v>
      </c>
      <c r="L276" s="444">
        <f t="shared" ca="1" si="28"/>
        <v>4373965.885471466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4373965.885471466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18139.994542528697</v>
      </c>
      <c r="L277" s="444">
        <f t="shared" ca="1" si="28"/>
        <v>4371738.6847494161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4371738.6847494161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18130.714539520155</v>
      </c>
      <c r="L278" s="444">
        <f t="shared" ca="1" si="28"/>
        <v>4369502.2040243577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4369502.2040243577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18121.395869832413</v>
      </c>
      <c r="L279" s="444">
        <f t="shared" ca="1" si="28"/>
        <v>4367256.4046296114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4367256.4046296114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18112.038372354302</v>
      </c>
      <c r="L280" s="444">
        <f t="shared" ca="1" si="28"/>
        <v>4365001.2477373872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4365001.2477373872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18102.641885303368</v>
      </c>
      <c r="L281" s="444">
        <f t="shared" ca="1" si="28"/>
        <v>4362736.6943581114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4362736.6943581114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18093.206246223053</v>
      </c>
      <c r="L282" s="444">
        <f t="shared" ca="1" si="28"/>
        <v>4360462.7053397559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4360462.7053397559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18083.731291979904</v>
      </c>
      <c r="L283" s="444">
        <f t="shared" ca="1" si="28"/>
        <v>4358179.2413671566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4358179.2413671566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18074.216858760741</v>
      </c>
      <c r="L284" s="444">
        <f t="shared" ca="1" si="28"/>
        <v>4355886.2629613383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4355886.2629613383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18064.66278206983</v>
      </c>
      <c r="L285" s="444">
        <f t="shared" ca="1" si="28"/>
        <v>4353583.7304788297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4353583.7304788297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18055.068896726047</v>
      </c>
      <c r="L286" s="444">
        <f t="shared" ca="1" si="28"/>
        <v>4351271.6041109767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4351271.6041109767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18045.435036859992</v>
      </c>
      <c r="L287" s="444">
        <f t="shared" ca="1" si="28"/>
        <v>4348949.8438832583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4348949.8438832583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18035.761035911164</v>
      </c>
      <c r="L288" s="444">
        <f t="shared" ca="1" si="28"/>
        <v>4346618.4096545903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4346618.4096545903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18026.046726625049</v>
      </c>
      <c r="L289" s="444">
        <f t="shared" ca="1" si="28"/>
        <v>4344277.2611166369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4344277.2611166369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18016.291941050244</v>
      </c>
      <c r="L290" s="444">
        <f t="shared" ca="1" si="28"/>
        <v>4341926.3577931086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4341926.3577931086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18006.49651053554</v>
      </c>
      <c r="L291" s="444">
        <f t="shared" ca="1" si="28"/>
        <v>4339565.6590390652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4339565.6590390652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17996.660265727027</v>
      </c>
      <c r="L292" s="444">
        <f t="shared" ca="1" si="28"/>
        <v>4337195.1240402134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4337195.1240402134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17986.783036565143</v>
      </c>
      <c r="L293" s="444">
        <f t="shared" ca="1" si="28"/>
        <v>4334814.7118122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4334814.7118122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17976.864652281754</v>
      </c>
      <c r="L294" s="444">
        <f t="shared" ca="1" si="28"/>
        <v>4332424.3811999029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4332424.3811999029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17966.904941397184</v>
      </c>
      <c r="L295" s="444">
        <f t="shared" ca="1" si="28"/>
        <v>4330024.0908767208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4330024.0908767208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17956.903731717259</v>
      </c>
      <c r="L296" s="444">
        <f t="shared" ca="1" si="28"/>
        <v>4327613.7993438588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4327613.7993438588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17946.860850330333</v>
      </c>
      <c r="L297" s="444">
        <f t="shared" ca="1" si="28"/>
        <v>4325193.4649296105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4325193.4649296105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17936.776123604297</v>
      </c>
      <c r="L298" s="444">
        <f t="shared" ca="1" si="28"/>
        <v>4322763.0457886364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4322763.0457886364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17926.649377183574</v>
      </c>
      <c r="L299" s="444">
        <f t="shared" ca="1" si="28"/>
        <v>4320322.4999012416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4320322.4999012416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17916.480435986094</v>
      </c>
      <c r="L300" s="444">
        <f t="shared" ca="1" si="28"/>
        <v>4317871.7850726489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4317871.7850726489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17906.269124200291</v>
      </c>
      <c r="L301" s="444">
        <f t="shared" ca="1" si="28"/>
        <v>4315410.8589322707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4315410.8589322707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17896.015265282051</v>
      </c>
      <c r="L302" s="444">
        <f t="shared" ca="1" si="28"/>
        <v>4312939.6789329741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4312939.6789329741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17885.718681951646</v>
      </c>
      <c r="L303" s="444">
        <f t="shared" ca="1" si="28"/>
        <v>4310458.2023503473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4310458.2023503473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17875.379196190701</v>
      </c>
      <c r="L304" s="444">
        <f t="shared" ca="1" si="28"/>
        <v>4307966.3862819588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4307966.3862819588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17864.996629239082</v>
      </c>
      <c r="L305" s="444">
        <f t="shared" ca="1" si="28"/>
        <v>4305464.187646619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4305464.187646619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17854.570801591835</v>
      </c>
      <c r="L306" s="444">
        <f t="shared" ca="1" si="28"/>
        <v>4302951.5631836317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4302951.5631836317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17844.101532996054</v>
      </c>
      <c r="L307" s="444">
        <f t="shared" ca="1" si="28"/>
        <v>4300428.4694520487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4300428.4694520487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17833.58864244779</v>
      </c>
      <c r="L308" s="444">
        <f t="shared" ca="1" si="28"/>
        <v>4297894.862829918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4297894.862829918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17823.031948188913</v>
      </c>
      <c r="L309" s="444">
        <f t="shared" ca="1" si="28"/>
        <v>4295350.6995135285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4295350.6995135285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17812.431267703956</v>
      </c>
      <c r="L310" s="444">
        <f t="shared" ca="1" si="28"/>
        <v>4292795.9355166536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4292795.9355166536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17801.786417716979</v>
      </c>
      <c r="L311" s="444">
        <f t="shared" ca="1" si="28"/>
        <v>4290230.5266697919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4290230.5266697919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17791.097214188387</v>
      </c>
      <c r="L312" s="444">
        <f t="shared" ca="1" si="28"/>
        <v>4287654.4286194015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4287654.4286194015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17780.363472311761</v>
      </c>
      <c r="L313" s="444">
        <f t="shared" ca="1" si="28"/>
        <v>4285067.5968271345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4285067.5968271345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17769.58500651065</v>
      </c>
      <c r="L314" s="444">
        <f t="shared" ca="1" si="28"/>
        <v>4282469.9865690665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4282469.9865690665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17758.761630435365</v>
      </c>
      <c r="L315" s="444">
        <f t="shared" ca="1" si="28"/>
        <v>4279861.5529349232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4279861.5529349232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17747.89315695977</v>
      </c>
      <c r="L316" s="444">
        <f t="shared" ca="1" si="28"/>
        <v>4277242.2508273041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4277242.2508273041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17736.97939817802</v>
      </c>
      <c r="L317" s="444">
        <f t="shared" ca="1" si="28"/>
        <v>4274612.0349609032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4274612.0349609032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17726.020165401351</v>
      </c>
      <c r="L318" s="444">
        <f t="shared" ca="1" si="28"/>
        <v>4271970.8598617259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4271970.8598617259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17715.015269154781</v>
      </c>
      <c r="L319" s="444">
        <f t="shared" ca="1" si="28"/>
        <v>4269318.6798663018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4269318.6798663018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17703.964519173845</v>
      </c>
      <c r="L320" s="444">
        <f t="shared" ca="1" si="28"/>
        <v>4266655.4491208969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4266655.4491208969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17692.867724401323</v>
      </c>
      <c r="L321" s="444">
        <f t="shared" ca="1" si="28"/>
        <v>4263981.121580719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4263981.121580719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17681.724692983917</v>
      </c>
      <c r="L322" s="444">
        <f t="shared" ca="1" si="28"/>
        <v>4261295.6510091238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4261295.6510091238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17670.535232268936</v>
      </c>
      <c r="L323" s="444">
        <f t="shared" ca="1" si="28"/>
        <v>4258598.9909768142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4258598.9909768142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17659.299148800979</v>
      </c>
      <c r="L324" s="444">
        <f t="shared" ca="1" si="28"/>
        <v>4255891.0948610362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4255891.0948610362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17648.01624831857</v>
      </c>
      <c r="L325" s="444">
        <f t="shared" ca="1" si="28"/>
        <v>4253171.9158447757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4253171.9158447757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17636.686335750819</v>
      </c>
      <c r="L326" s="444">
        <f t="shared" ca="1" si="28"/>
        <v>4250441.4069159478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4250441.4069159478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17625.309215214038</v>
      </c>
      <c r="L327" s="444">
        <f t="shared" ca="1" si="28"/>
        <v>4247699.5208665831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4247699.5208665831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17613.884690008352</v>
      </c>
      <c r="L328" s="444">
        <f t="shared" ca="1" si="28"/>
        <v>4244946.2102920124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4244946.2102920124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17602.412562614307</v>
      </c>
      <c r="L329" s="444">
        <f t="shared" ca="1" si="28"/>
        <v>4242181.4275900479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4242181.4275900479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17590.892634689455</v>
      </c>
      <c r="L330" s="444">
        <f t="shared" ca="1" si="28"/>
        <v>4239405.124960159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4239405.124960159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17579.324707064916</v>
      </c>
      <c r="L331" s="444">
        <f t="shared" ca="1" si="28"/>
        <v>4236617.2544026449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4236617.2544026449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17567.708579741942</v>
      </c>
      <c r="L332" s="444">
        <f t="shared" ca="1" si="28"/>
        <v>4233817.7677178085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4233817.7677178085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17556.044051888457</v>
      </c>
      <c r="L333" s="444">
        <f t="shared" ca="1" si="28"/>
        <v>4231006.6165051181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4231006.6165051181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17544.330921835579</v>
      </c>
      <c r="L334" s="444">
        <f t="shared" ca="1" si="28"/>
        <v>4228183.7521623746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4228183.7521623746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17532.568987074148</v>
      </c>
      <c r="L335" s="444">
        <f t="shared" ca="1" si="28"/>
        <v>4225349.1258848701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4225349.1258848701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17520.758044251212</v>
      </c>
      <c r="L336" s="444">
        <f t="shared" ca="1" si="28"/>
        <v>4222502.6886645425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4222502.6886645425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17508.897889166514</v>
      </c>
      <c r="L337" s="444">
        <f t="shared" ca="1" si="28"/>
        <v>4219644.3912891299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4219644.3912891299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17496.988316768962</v>
      </c>
      <c r="L338" s="444">
        <f t="shared" ca="1" si="28"/>
        <v>4216774.1843413198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4216774.1843413198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17485.029121153086</v>
      </c>
      <c r="L339" s="444">
        <f t="shared" ca="1" si="28"/>
        <v>4213892.0181978941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4213892.0181978941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17473.020095555479</v>
      </c>
      <c r="L340" s="444">
        <f t="shared" ca="1" si="28"/>
        <v>4210997.8430288704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4210997.8430288704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17460.961032351213</v>
      </c>
      <c r="L341" s="444">
        <f t="shared" ca="1" si="28"/>
        <v>4208091.6087966431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4208091.6087966431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17448.851723050269</v>
      </c>
      <c r="L342" s="444">
        <f t="shared" ca="1" si="28"/>
        <v>4205173.265255115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4205173.265255115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17436.691958293901</v>
      </c>
      <c r="L343" s="444">
        <f t="shared" ca="1" si="28"/>
        <v>4202242.7619488304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4202242.7619488304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17424.481527851047</v>
      </c>
      <c r="L344" s="444">
        <f t="shared" ca="1" si="28"/>
        <v>4199300.0482121026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4199300.0482121026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17412.220220614683</v>
      </c>
      <c r="L345" s="444">
        <f t="shared" ca="1" si="28"/>
        <v>4196345.073168138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4196345.073168138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17399.907824598162</v>
      </c>
      <c r="L346" s="444">
        <f t="shared" ca="1" si="28"/>
        <v>4193377.7857281575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4193377.7857281575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17387.544126931578</v>
      </c>
      <c r="L347" s="444">
        <f t="shared" ca="1" si="28"/>
        <v>4190398.1345905103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4190398.1345905103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17375.128913858047</v>
      </c>
      <c r="L348" s="444">
        <f t="shared" ca="1" si="28"/>
        <v>4187406.0682397895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4187406.0682397895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17362.661970730045</v>
      </c>
      <c r="L349" s="444">
        <f t="shared" ca="1" si="28"/>
        <v>4184401.5349459406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4184401.5349459406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17350.14308200567</v>
      </c>
      <c r="L350" s="444">
        <f t="shared" ca="1" si="28"/>
        <v>4181384.4827633677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4181384.4827633677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17337.572031244952</v>
      </c>
      <c r="L351" s="444">
        <f t="shared" ca="1" si="28"/>
        <v>4178354.859530034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4178354.859530034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17324.948601106065</v>
      </c>
      <c r="L352" s="444">
        <f t="shared" ca="1" si="28"/>
        <v>4175312.6128665614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4175312.6128665614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17312.272573341594</v>
      </c>
      <c r="L353" s="444">
        <f t="shared" ca="1" si="28"/>
        <v>4172257.6901753242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4172257.6901753242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17299.543728794772</v>
      </c>
      <c r="L354" s="444">
        <f t="shared" ca="1" si="28"/>
        <v>4169190.0386395403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4169190.0386395403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17286.761847395672</v>
      </c>
      <c r="L355" s="444">
        <f t="shared" ca="1" si="28"/>
        <v>4166109.605222357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4166109.605222357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17273.926708157407</v>
      </c>
      <c r="L356" s="444">
        <f t="shared" ca="1" si="28"/>
        <v>4163016.3366659358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4163016.3366659358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17261.038089172322</v>
      </c>
      <c r="L357" s="444">
        <f t="shared" ca="1" si="28"/>
        <v>4159910.1794905295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4159910.1794905295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17248.095767608127</v>
      </c>
      <c r="L358" s="444">
        <f t="shared" ca="1" si="28"/>
        <v>4156791.0799935586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4156791.0799935586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17235.099519704083</v>
      </c>
      <c r="L359" s="444">
        <f t="shared" ca="1" si="28"/>
        <v>4153658.9842486838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4153658.9842486838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17222.0491207671</v>
      </c>
      <c r="L360" s="444">
        <f t="shared" ca="1" si="28"/>
        <v>4150513.838104872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4150513.838104872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17208.944345167889</v>
      </c>
      <c r="L361" s="444">
        <f t="shared" ca="1" si="28"/>
        <v>4147355.5871854611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4147355.5871854611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17195.784966337011</v>
      </c>
      <c r="L362" s="444">
        <f t="shared" ca="1" si="28"/>
        <v>4144184.1768872193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4144184.1768872193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17182.570756761001</v>
      </c>
      <c r="L363" s="444">
        <f t="shared" ca="1" si="28"/>
        <v>4140999.5523794014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4140999.5523794014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17169.301487978424</v>
      </c>
      <c r="L364" s="444">
        <f t="shared" ca="1" si="28"/>
        <v>4137801.6586028012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4137801.6586028012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17155.976930575926</v>
      </c>
      <c r="L365" s="444">
        <f t="shared" ca="1" si="28"/>
        <v>4134590.4402687983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4134590.4402687983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17142.596854184249</v>
      </c>
      <c r="L366" s="444">
        <f t="shared" ca="1" si="28"/>
        <v>4131365.8418584038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4131365.8418584038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17129.161027474271</v>
      </c>
      <c r="L367" s="444">
        <f t="shared" ca="1" si="28"/>
        <v>4128127.8076212993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4128127.8076212993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17115.669218153002</v>
      </c>
      <c r="L368" s="444">
        <f t="shared" ca="1" si="28"/>
        <v>4124876.2815748737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4124876.2815748737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17102.121192959563</v>
      </c>
      <c r="L369" s="444">
        <f t="shared" ca="1" si="28"/>
        <v>4121611.2075032545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4121611.2075032545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17088.51671766115</v>
      </c>
      <c r="L370" s="444">
        <f t="shared" ca="1" si="28"/>
        <v>4118332.5289563369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4118332.5289563369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17074.855557048992</v>
      </c>
      <c r="L371" s="444">
        <f t="shared" ca="1" si="28"/>
        <v>4115040.1892488073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4115040.1892488073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17061.137474934283</v>
      </c>
      <c r="L372" s="444">
        <f t="shared" ca="1" si="28"/>
        <v>4111734.1314591626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4111734.1314591626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17047.362234144101</v>
      </c>
      <c r="L373" s="444">
        <f t="shared" ca="1" si="28"/>
        <v>4108414.2984287278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4108414.2984287278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17033.529596517285</v>
      </c>
      <c r="L374" s="444">
        <f t="shared" ca="1" si="28"/>
        <v>4105080.6327606663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4105080.6327606663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17019.639322900366</v>
      </c>
      <c r="L375" s="444">
        <f t="shared" ca="1" si="28"/>
        <v>4101733.0768189877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4101733.0768189877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17005.691173143372</v>
      </c>
      <c r="L376" s="444">
        <f t="shared" ca="1" si="28"/>
        <v>4098371.5727275521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4098371.5727275521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16991.684906095721</v>
      </c>
      <c r="L377" s="444">
        <f t="shared" ca="1" si="28"/>
        <v>4094996.0623690691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4094996.0623690691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16977.620279602044</v>
      </c>
      <c r="L378" s="444">
        <f t="shared" ca="1" si="28"/>
        <v>4091606.4873840925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4091606.4873840925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16963.497050497976</v>
      </c>
      <c r="L379" s="444">
        <f t="shared" ca="1" si="28"/>
        <v>4088202.7891700119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4088202.7891700119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16949.314974605972</v>
      </c>
      <c r="L380" s="444">
        <f t="shared" ca="1" si="28"/>
        <v>4084784.9088800391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4084784.9088800391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16935.073806731085</v>
      </c>
      <c r="L381" s="444">
        <f t="shared" ca="1" si="28"/>
        <v>4081352.7874221914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4081352.7874221914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16920.773300656718</v>
      </c>
      <c r="L382" s="444">
        <f t="shared" ca="1" si="28"/>
        <v>4077906.3654582691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4077906.3654582691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16906.413209140377</v>
      </c>
      <c r="L383" s="444">
        <f t="shared" ca="1" si="28"/>
        <v>4074445.5834028306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4074445.5834028306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16891.993283909382</v>
      </c>
      <c r="L384" s="444">
        <f t="shared" ca="1" si="28"/>
        <v>4070970.3814221611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4070970.3814221611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16877.513275656594</v>
      </c>
      <c r="L385" s="444">
        <f t="shared" ca="1" si="28"/>
        <v>4067480.6994332387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4067480.6994332387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16862.972934036083</v>
      </c>
      <c r="L386" s="444">
        <f t="shared" ca="1" si="28"/>
        <v>4063976.477102696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4063976.477102696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16848.372007658818</v>
      </c>
      <c r="L387" s="444">
        <f t="shared" ca="1" si="28"/>
        <v>4060457.6538457759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4060457.6538457759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16833.710244088317</v>
      </c>
      <c r="L388" s="444">
        <f t="shared" ca="1" si="28"/>
        <v>4056924.1688252855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4056924.1688252855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16818.987389836278</v>
      </c>
      <c r="L389" s="444">
        <f t="shared" ca="1" si="28"/>
        <v>4053375.9609505432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4053375.9609505432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16804.203190358181</v>
      </c>
      <c r="L390" s="444">
        <f t="shared" ca="1" si="28"/>
        <v>4049812.9688763227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4049812.9688763227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16789.357390048932</v>
      </c>
      <c r="L391" s="444">
        <f t="shared" ca="1" si="28"/>
        <v>4046235.1310017928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4046235.1310017928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16774.44973223839</v>
      </c>
      <c r="L392" s="444">
        <f t="shared" ca="1" si="28"/>
        <v>4042642.3854694525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4042642.3854694525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16759.479959186974</v>
      </c>
      <c r="L393" s="444">
        <f t="shared" ca="1" si="28"/>
        <v>4039034.6701640608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4039034.6701640608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16744.447812081176</v>
      </c>
      <c r="L394" s="444">
        <f t="shared" ca="1" si="28"/>
        <v>4035411.9227115633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4035411.9227115633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16729.353031029103</v>
      </c>
      <c r="L395" s="444">
        <f t="shared" ca="1" si="28"/>
        <v>4031774.0804780135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4031774.0804780135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16714.195355055977</v>
      </c>
      <c r="L396" s="444">
        <f t="shared" ca="1" si="28"/>
        <v>4028121.0805684905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4028121.0805684905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16698.974522099634</v>
      </c>
      <c r="L397" s="444">
        <f t="shared" ca="1" si="28"/>
        <v>4024452.8598260116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4024452.8598260116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16683.690269005969</v>
      </c>
      <c r="L398" s="444">
        <f t="shared" ca="1" si="28"/>
        <v>4020769.3548304387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4020769.3548304387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16668.342331524414</v>
      </c>
      <c r="L399" s="444">
        <f t="shared" ca="1" si="28"/>
        <v>4017070.5018973844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4017070.5018973844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16652.930444303358</v>
      </c>
      <c r="L400" s="444">
        <f t="shared" ca="1" si="28"/>
        <v>4013356.2370771091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4013356.2370771091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16637.454340885542</v>
      </c>
      <c r="L401" s="444">
        <f t="shared" ca="1" si="28"/>
        <v>4009626.4961534156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4009626.4961534156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16621.913753703488</v>
      </c>
      <c r="L402" s="444">
        <f t="shared" ca="1" si="28"/>
        <v>4005881.2146425406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4005881.2146425406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16606.30841407484</v>
      </c>
      <c r="L403" s="444">
        <f t="shared" ca="1" si="28"/>
        <v>4002120.3277920368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4002120.3277920368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16590.638052197741</v>
      </c>
      <c r="L404" s="444">
        <f t="shared" ca="1" si="28"/>
        <v>3998343.7705796557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3998343.7705796557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16574.902397146154</v>
      </c>
      <c r="L405" s="444">
        <f t="shared" ca="1" si="28"/>
        <v>3994551.4777122228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3994551.4777122228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16559.101176865184</v>
      </c>
      <c r="L406" s="444">
        <f t="shared" ca="1" si="28"/>
        <v>3990743.3836245094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3990743.3836245094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16543.23411816638</v>
      </c>
      <c r="L407" s="444">
        <f t="shared" ca="1" si="28"/>
        <v>3986919.422478097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3986919.422478097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16527.300946722993</v>
      </c>
      <c r="L408" s="444">
        <f t="shared" ca="1" si="28"/>
        <v>3983079.5281602414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3983079.5281602414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16511.301387065261</v>
      </c>
      <c r="L409" s="444">
        <f t="shared" ca="1" si="28"/>
        <v>3979223.6342827277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3979223.6342827277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16495.23516257562</v>
      </c>
      <c r="L410" s="444">
        <f t="shared" ca="1" si="28"/>
        <v>3975351.6741807247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3975351.6741807247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16479.101995483939</v>
      </c>
      <c r="L411" s="444">
        <f t="shared" ca="1" si="28"/>
        <v>3971463.5809116298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3971463.5809116298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16462.901606862713</v>
      </c>
      <c r="L412" s="444">
        <f t="shared" ca="1" si="28"/>
        <v>3967559.2872539139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3967559.2872539139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16446.633716622229</v>
      </c>
      <c r="L413" s="444">
        <f t="shared" ca="1" si="28"/>
        <v>3963638.7257059575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3963638.7257059575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16430.298043505743</v>
      </c>
      <c r="L414" s="444">
        <f t="shared" ca="1" si="28"/>
        <v>3959701.8284848845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3959701.8284848845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16413.894305084606</v>
      </c>
      <c r="L415" s="444">
        <f t="shared" ca="1" si="28"/>
        <v>3955748.5275253905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3955748.5275253905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16397.422217753381</v>
      </c>
      <c r="L416" s="444">
        <f t="shared" ca="1" si="28"/>
        <v>3951778.754478565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3951778.754478565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16380.881496724942</v>
      </c>
      <c r="L417" s="444">
        <f t="shared" ca="1" si="28"/>
        <v>3947792.4407107113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3947792.4407107113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16364.271856025551</v>
      </c>
      <c r="L418" s="444">
        <f t="shared" ca="1" si="28"/>
        <v>3943789.5173021578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3943789.5173021578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16347.59300848991</v>
      </c>
      <c r="L419" s="444">
        <f t="shared" ca="1" si="28"/>
        <v>3939769.9150460688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3939769.9150460688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16330.844665756209</v>
      </c>
      <c r="L420" s="444">
        <f t="shared" ca="1" si="28"/>
        <v>3935733.564447246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3935733.564447246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16314.026538261112</v>
      </c>
      <c r="L421" s="444">
        <f t="shared" ca="1" si="28"/>
        <v>3931680.3957209284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3931680.3957209284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16297.138335234788</v>
      </c>
      <c r="L422" s="444">
        <f t="shared" ca="1" si="28"/>
        <v>3927610.3387915846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3927610.3387915846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16280.179764695857</v>
      </c>
      <c r="L423" s="444">
        <f t="shared" ca="1" si="28"/>
        <v>3923523.3232917017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3923523.3232917017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16263.150533446345</v>
      </c>
      <c r="L424" s="444">
        <f t="shared" ca="1" si="28"/>
        <v>3919419.2785605695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3919419.2785605695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16246.050347066626</v>
      </c>
      <c r="L425" s="444">
        <f t="shared" ca="1" si="28"/>
        <v>3915298.1336430572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3915298.1336430572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16228.878909910327</v>
      </c>
      <c r="L426" s="444">
        <f t="shared" ca="1" si="28"/>
        <v>3911159.8172883885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3911159.8172883885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16211.635925099206</v>
      </c>
      <c r="L427" s="444">
        <f t="shared" ca="1" si="28"/>
        <v>3907004.257948909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3907004.257948909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16194.321094518042</v>
      </c>
      <c r="L428" s="444">
        <f t="shared" ca="1" si="28"/>
        <v>3902831.3837788482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3902831.3837788482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16176.934118809455</v>
      </c>
      <c r="L429" s="444">
        <f t="shared" ca="1" si="28"/>
        <v>3898641.1226330791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3898641.1226330791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16159.474697368751</v>
      </c>
      <c r="L430" s="444">
        <f t="shared" ca="1" si="28"/>
        <v>3894433.402065869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3894433.402065869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16141.942528338708</v>
      </c>
      <c r="L431" s="444">
        <f t="shared" ca="1" si="28"/>
        <v>3890208.1493296288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3890208.1493296288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16124.337308604378</v>
      </c>
      <c r="L432" s="444">
        <f t="shared" ca="1" si="28"/>
        <v>3885965.2913736543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3885965.2913736543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16106.658733787814</v>
      </c>
      <c r="L433" s="444">
        <f t="shared" ca="1" si="28"/>
        <v>3881704.7548428634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3881704.7548428634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16088.906498242852</v>
      </c>
      <c r="L434" s="444">
        <f t="shared" ca="1" si="28"/>
        <v>3877426.4660765273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3877426.4660765273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16071.080295049785</v>
      </c>
      <c r="L435" s="444">
        <f t="shared" ca="1" si="28"/>
        <v>3873130.351106998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3873130.351106998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16053.179816010081</v>
      </c>
      <c r="L436" s="444">
        <f t="shared" ca="1" si="28"/>
        <v>3868816.3356584292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3868816.3356584292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16035.204751641044</v>
      </c>
      <c r="L437" s="444">
        <f t="shared" ca="1" si="28"/>
        <v>3864484.3451454914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3864484.3451454914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16017.154791170469</v>
      </c>
      <c r="L438" s="444">
        <f t="shared" ca="1" si="28"/>
        <v>3860134.3046720829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3860134.3046720829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15999.029622531265</v>
      </c>
      <c r="L439" s="444">
        <f t="shared" ca="1" si="28"/>
        <v>3855766.1390300356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3855766.1390300356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15980.828932356069</v>
      </c>
      <c r="L440" s="444">
        <f t="shared" ca="1" si="28"/>
        <v>3851379.7726978129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3851379.7726978129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15962.552405971808</v>
      </c>
      <c r="L441" s="444">
        <f t="shared" ca="1" si="28"/>
        <v>3846975.1298392061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3846975.1298392061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15944.19972739428</v>
      </c>
      <c r="L442" s="444">
        <f t="shared" ca="1" si="28"/>
        <v>3842552.1343020215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3842552.1343020215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15925.77057932268</v>
      </c>
      <c r="L443" s="444">
        <f t="shared" ca="1" si="28"/>
        <v>3838110.7096167654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3838110.7096167654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15907.264643134111</v>
      </c>
      <c r="L444" s="444">
        <f t="shared" ca="1" si="28"/>
        <v>3833650.7789953207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3833650.7789953207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15888.681598878093</v>
      </c>
      <c r="L445" s="444">
        <f t="shared" ca="1" si="28"/>
        <v>3829172.2653296199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3829172.2653296199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15870.021125271001</v>
      </c>
      <c r="L446" s="444">
        <f t="shared" ca="1" si="28"/>
        <v>3824675.0911903121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3824675.0911903121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15851.282899690557</v>
      </c>
      <c r="L447" s="444">
        <f t="shared" ca="1" si="28"/>
        <v>3820159.1788254236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3820159.1788254236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15832.466598170186</v>
      </c>
      <c r="L448" s="444">
        <f t="shared" ca="1" si="28"/>
        <v>3815624.4501590151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3815624.4501590151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15813.571895393485</v>
      </c>
      <c r="L449" s="444">
        <f t="shared" ca="1" si="28"/>
        <v>3811070.8267898299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3811070.8267898299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15794.598464688544</v>
      </c>
      <c r="L450" s="444">
        <f t="shared" ca="1" si="28"/>
        <v>3806498.2299899398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3806498.2299899398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15775.545978022335</v>
      </c>
      <c r="L451" s="444">
        <f t="shared" ca="1" si="28"/>
        <v>3801906.5807033833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3801906.5807033833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15756.41410599502</v>
      </c>
      <c r="L452" s="444">
        <f t="shared" ca="1" si="28"/>
        <v>3797295.7995447996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3797295.7995447996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15737.202517834252</v>
      </c>
      <c r="L453" s="444">
        <f t="shared" ca="1" si="28"/>
        <v>3792665.8067980548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3792665.8067980548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15717.910881389484</v>
      </c>
      <c r="L454" s="444">
        <f t="shared" ca="1" si="28"/>
        <v>3788016.5224148654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3788016.5224148654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15698.538863126192</v>
      </c>
      <c r="L455" s="444">
        <f t="shared" ca="1" si="28"/>
        <v>3783347.8660134128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3783347.8660134128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15679.086128120141</v>
      </c>
      <c r="L456" s="444">
        <f t="shared" ca="1" si="28"/>
        <v>3778659.7568769543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3778659.7568769543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15659.552340051565</v>
      </c>
      <c r="L457" s="444">
        <f t="shared" ca="1" si="28"/>
        <v>3773952.1139524272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3773952.1139524272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15639.937161199367</v>
      </c>
      <c r="L458" s="444">
        <f t="shared" ca="1" si="28"/>
        <v>3769224.8558490477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3769224.8558490477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15620.240252435287</v>
      </c>
      <c r="L459" s="444">
        <f t="shared" ca="1" si="28"/>
        <v>3764477.9008369041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3764477.9008369041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15600.461273218021</v>
      </c>
      <c r="L460" s="444">
        <f t="shared" ca="1" si="28"/>
        <v>3759711.1668455433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3759711.1668455433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15580.599881587352</v>
      </c>
      <c r="L461" s="444">
        <f t="shared" ca="1" si="28"/>
        <v>3754924.5714625521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3754924.5714625521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15560.655734158221</v>
      </c>
      <c r="L462" s="444">
        <f t="shared" ca="1" si="28"/>
        <v>3750118.0319321314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3750118.0319321314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15540.628486114801</v>
      </c>
      <c r="L463" s="444">
        <f t="shared" ca="1" si="28"/>
        <v>3745291.4651536676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3745291.4651536676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15520.517791204536</v>
      </c>
      <c r="L464" s="444">
        <f t="shared" ca="1" si="28"/>
        <v>3740444.7876802934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3740444.7876802934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15500.323301732144</v>
      </c>
      <c r="L465" s="444">
        <f t="shared" ca="1" si="28"/>
        <v>3735577.9157174467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3735577.9157174467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15480.044668553615</v>
      </c>
      <c r="L466" s="444">
        <f t="shared" ca="1" si="28"/>
        <v>3730690.7651214213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3730690.7651214213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15459.681541070177</v>
      </c>
      <c r="L467" s="444">
        <f t="shared" ca="1" si="28"/>
        <v>3725783.2513979129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3725783.2513979129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15439.233567222227</v>
      </c>
      <c r="L468" s="444">
        <f t="shared" ca="1" si="28"/>
        <v>3720855.2897005561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3720855.2897005561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15418.700393483239</v>
      </c>
      <c r="L469" s="444">
        <f t="shared" ca="1" si="28"/>
        <v>3715906.7948294603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3715906.7948294603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15398.081664853673</v>
      </c>
      <c r="L470" s="444">
        <f t="shared" ca="1" si="28"/>
        <v>3710937.6812297353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3710937.6812297353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15377.377024854819</v>
      </c>
      <c r="L471" s="444">
        <f t="shared" ca="1" si="28"/>
        <v>3705947.8629900115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3705947.8629900115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15356.586115522638</v>
      </c>
      <c r="L472" s="444">
        <f t="shared" ca="1" si="28"/>
        <v>3700937.2538409554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3700937.2538409554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15335.708577401567</v>
      </c>
      <c r="L473" s="444">
        <f t="shared" ca="1" si="28"/>
        <v>3695905.7671537781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3695905.7671537781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15314.744049538333</v>
      </c>
      <c r="L474" s="444">
        <f t="shared" ca="1" si="28"/>
        <v>3690853.3159387377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3690853.3159387377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15293.692169475662</v>
      </c>
      <c r="L475" s="444">
        <f t="shared" ca="1" si="28"/>
        <v>3685779.8128436347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3685779.8128436347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15272.552573246066</v>
      </c>
      <c r="L476" s="444">
        <f t="shared" ca="1" si="28"/>
        <v>3680685.1701523019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3680685.1701523019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15251.324895365515</v>
      </c>
      <c r="L477" s="444">
        <f t="shared" ca="1" si="28"/>
        <v>3675569.2997830887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3675569.2997830887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15230.008768827125</v>
      </c>
      <c r="L478" s="444">
        <f t="shared" ca="1" si="28"/>
        <v>3670432.1132873371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3670432.1132873371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15208.603825094826</v>
      </c>
      <c r="L479" s="444">
        <f t="shared" ca="1" si="28"/>
        <v>3665273.521847853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3665273.521847853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15187.109694096975</v>
      </c>
      <c r="L480" s="444">
        <f t="shared" ca="1" si="28"/>
        <v>3660093.4362773714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3660093.4362773714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15165.526004219966</v>
      </c>
      <c r="L481" s="444">
        <f t="shared" ca="1" si="28"/>
        <v>3654891.7670170125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3654891.7670170125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15143.852382301806</v>
      </c>
      <c r="L482" s="444">
        <f t="shared" ca="1" si="28"/>
        <v>3649668.4241347355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3649668.4241347355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15122.088453625653</v>
      </c>
      <c r="L483" s="444">
        <f t="shared" ca="1" si="28"/>
        <v>3644423.3173237825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3644423.3173237825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15100.233841913348</v>
      </c>
      <c r="L484" s="444">
        <f t="shared" ca="1" si="28"/>
        <v>3639156.355901117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3639156.355901117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15078.288169318908</v>
      </c>
      <c r="L485" s="444">
        <f t="shared" ca="1" si="28"/>
        <v>3633867.448805857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3633867.448805857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15056.251056421992</v>
      </c>
      <c r="L486" s="444">
        <f t="shared" ca="1" si="28"/>
        <v>3628556.5045977002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3628556.5045977002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15034.122122221339</v>
      </c>
      <c r="L487" s="444">
        <f t="shared" ca="1" si="28"/>
        <v>3623223.4314553426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3623223.4314553426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15011.900984128184</v>
      </c>
      <c r="L488" s="444">
        <f t="shared" ca="1" si="28"/>
        <v>3617868.1371748918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3617868.1371748918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14989.587257959634</v>
      </c>
      <c r="L489" s="444">
        <f t="shared" ca="1" si="28"/>
        <v>3612490.5291682724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3612490.5291682724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14967.180557932059</v>
      </c>
      <c r="L490" s="444">
        <f t="shared" ca="1" si="28"/>
        <v>3607090.5144616258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3607090.5144616258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14944.68049665436</v>
      </c>
      <c r="L491" s="444">
        <f t="shared" ca="1" si="28"/>
        <v>3601667.9996937015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3601667.9996937015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14922.086685121347</v>
      </c>
      <c r="L492" s="444">
        <f t="shared" ca="1" si="28"/>
        <v>3596222.8911142442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3596222.8911142442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14899.398732706939</v>
      </c>
      <c r="L493" s="444">
        <f t="shared" ca="1" si="28"/>
        <v>3590755.0945823723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3590755.0945823723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14876.616247157472</v>
      </c>
      <c r="L494" s="444">
        <f t="shared" ca="1" si="28"/>
        <v>3585264.5155649511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3585264.5155649511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14853.738834584885</v>
      </c>
      <c r="L495" s="444">
        <f t="shared" ca="1" si="28"/>
        <v>3579751.0591349574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3579751.0591349574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14830.766099459908</v>
      </c>
      <c r="L496" s="444">
        <f t="shared" ca="1" si="28"/>
        <v>3574214.6299698385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3574214.6299698385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14807.69764460525</v>
      </c>
      <c r="L497" s="444">
        <f t="shared" ca="1" si="28"/>
        <v>3568655.132349865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3568655.132349865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14784.533071188691</v>
      </c>
      <c r="L498" s="444">
        <f t="shared" ca="1" si="28"/>
        <v>3563072.470156475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3563072.470156475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14761.271978716233</v>
      </c>
      <c r="L499" s="444">
        <f t="shared" ca="1" si="28"/>
        <v>3557466.5468706125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3557466.5468706125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14737.91396502514</v>
      </c>
      <c r="L500" s="444">
        <f t="shared" ca="1" si="28"/>
        <v>3551837.2655710587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3551837.2655710587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14714.458626276999</v>
      </c>
      <c r="L501" s="444">
        <f t="shared" ca="1" si="28"/>
        <v>3546184.5289327567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3546184.5289327567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14690.905556950742</v>
      </c>
      <c r="L502" s="444">
        <f t="shared" ca="1" si="28"/>
        <v>3540508.2392251287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3540508.2392251287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14667.254349835626</v>
      </c>
      <c r="L503" s="444">
        <f t="shared" ca="1" si="28"/>
        <v>3534808.2983103856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3534808.2983103856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14643.504596024195</v>
      </c>
      <c r="L504" s="444">
        <f t="shared" ca="1" si="28"/>
        <v>3529084.607641831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3529084.607641831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14619.655884905218</v>
      </c>
      <c r="L505" s="444">
        <f t="shared" ca="1" si="28"/>
        <v>3523337.0682621575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3523337.0682621575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14595.70780415658</v>
      </c>
      <c r="L506" s="444">
        <f t="shared" ca="1" si="28"/>
        <v>3517565.5808017352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3517565.5808017352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14571.659939738151</v>
      </c>
      <c r="L507" s="444">
        <f t="shared" ca="1" si="28"/>
        <v>3511770.0454768944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3511770.0454768944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14547.511875884647</v>
      </c>
      <c r="L508" s="444">
        <f t="shared" ca="1" si="28"/>
        <v>3505950.3620882002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3505950.3620882002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14523.263195098421</v>
      </c>
      <c r="L509" s="444">
        <f t="shared" ca="1" si="28"/>
        <v>3500106.4300187198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3500106.4300187198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14498.913478142256</v>
      </c>
      <c r="L510" s="444">
        <f t="shared" ca="1" si="28"/>
        <v>3494238.1482322831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3494238.1482322831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14474.4623040321</v>
      </c>
      <c r="L511" s="444">
        <f t="shared" ca="1" si="28"/>
        <v>3488345.4152717362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3488345.4152717362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14449.909250029823</v>
      </c>
      <c r="L512" s="444">
        <f t="shared" ca="1" si="28"/>
        <v>3482428.1292571872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3482428.1292571872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14425.253891635868</v>
      </c>
      <c r="L513" s="444">
        <f t="shared" ca="1" si="28"/>
        <v>3476486.1878842441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3476486.1878842441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14400.495802581938</v>
      </c>
      <c r="L514" s="444">
        <f t="shared" ca="1" si="28"/>
        <v>3470519.4884222471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3470519.4884222471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14375.63455482362</v>
      </c>
      <c r="L515" s="444">
        <f t="shared" ca="1" si="28"/>
        <v>3464527.9277124917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3464527.9277124917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14350.66971853297</v>
      </c>
      <c r="L516" s="444">
        <f t="shared" ca="1" si="28"/>
        <v>3458511.4021664457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3458511.4021664457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14325.600862091114</v>
      </c>
      <c r="L517" s="444">
        <f t="shared" ca="1" si="28"/>
        <v>3452469.8077639579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3452469.8077639579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14300.427552080746</v>
      </c>
      <c r="L518" s="444">
        <f t="shared" ref="L518:L772" ca="1" si="54">I518-J518+K518</f>
        <v>3446403.0400514598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3446403.0400514598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14275.14935327867</v>
      </c>
      <c r="L519" s="444">
        <f t="shared" ca="1" si="54"/>
        <v>3440310.9941401598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3440310.9941401598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14249.765828648255</v>
      </c>
      <c r="L520" s="444">
        <f t="shared" ca="1" si="54"/>
        <v>3434193.5647042291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3434193.5647042291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14224.276539331875</v>
      </c>
      <c r="L521" s="444">
        <f t="shared" ca="1" si="54"/>
        <v>3428050.6459789821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3428050.6459789821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14198.681044643345</v>
      </c>
      <c r="L522" s="444">
        <f t="shared" ca="1" si="54"/>
        <v>3421882.1317590466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3421882.1317590466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14172.97890206028</v>
      </c>
      <c r="L523" s="444">
        <f t="shared" ca="1" si="54"/>
        <v>3415687.9153965279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3415687.9153965279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14147.169667216453</v>
      </c>
      <c r="L524" s="444">
        <f t="shared" ca="1" si="54"/>
        <v>3409467.8897991655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3409467.8897991655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14121.252893894112</v>
      </c>
      <c r="L525" s="444">
        <f t="shared" ca="1" si="54"/>
        <v>3403221.9474284807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3403221.9474284807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14095.228134016255</v>
      </c>
      <c r="L526" s="444">
        <f t="shared" ca="1" si="54"/>
        <v>3396949.980297918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3396949.980297918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14069.094937638911</v>
      </c>
      <c r="L527" s="444">
        <f t="shared" ca="1" si="54"/>
        <v>3390651.879970978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3390651.879970978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14042.85285294333</v>
      </c>
      <c r="L528" s="444">
        <f t="shared" ca="1" si="54"/>
        <v>3384327.5375593426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3384327.5375593426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14016.501426228182</v>
      </c>
      <c r="L529" s="444">
        <f t="shared" ca="1" si="54"/>
        <v>3377976.8437209921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3377976.8437209921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13990.04020190172</v>
      </c>
      <c r="L530" s="444">
        <f t="shared" ca="1" si="54"/>
        <v>3371599.6886583152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3371599.6886583152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13963.468722473899</v>
      </c>
      <c r="L531" s="444">
        <f t="shared" ca="1" si="54"/>
        <v>3365195.9621162103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3365195.9621162103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13936.786528548464</v>
      </c>
      <c r="L532" s="444">
        <f t="shared" ca="1" si="54"/>
        <v>3358765.5533801802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3358765.5533801802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13909.993158815005</v>
      </c>
      <c r="L533" s="444">
        <f t="shared" ca="1" si="54"/>
        <v>3352308.3512744163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3352308.3512744163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13883.088150040989</v>
      </c>
      <c r="L534" s="444">
        <f t="shared" ca="1" si="54"/>
        <v>3345824.2441598787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3345824.2441598787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13856.071037063752</v>
      </c>
      <c r="L535" s="444">
        <f t="shared" ca="1" si="54"/>
        <v>3339313.1199323637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3339313.1199323637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13828.941352782434</v>
      </c>
      <c r="L536" s="444">
        <f t="shared" ca="1" si="54"/>
        <v>3332774.8660205672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3332774.8660205672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13801.698628149952</v>
      </c>
      <c r="L537" s="444">
        <f t="shared" ca="1" si="54"/>
        <v>3326209.3693841384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3326209.3693841384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13774.342392164834</v>
      </c>
      <c r="L538" s="444">
        <f t="shared" ca="1" si="54"/>
        <v>3319616.5165117243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3319616.5165117243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13746.872171863106</v>
      </c>
      <c r="L539" s="444">
        <f t="shared" ca="1" si="54"/>
        <v>3312996.1934190085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3312996.1934190085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13719.287492310121</v>
      </c>
      <c r="L540" s="444">
        <f t="shared" ca="1" si="54"/>
        <v>3306348.2856467399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3306348.2856467399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13691.587876592337</v>
      </c>
      <c r="L541" s="444">
        <f t="shared" ca="1" si="54"/>
        <v>3299672.6782587534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3299672.6782587534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13663.772845809061</v>
      </c>
      <c r="L542" s="444">
        <f t="shared" ca="1" si="54"/>
        <v>3292969.2558399835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3292969.2558399835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13635.841919064185</v>
      </c>
      <c r="L543" s="444">
        <f t="shared" ca="1" si="54"/>
        <v>3286237.9024944687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3286237.9024944687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13607.794613457874</v>
      </c>
      <c r="L544" s="444">
        <f t="shared" ca="1" si="54"/>
        <v>3279478.5018433477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3279478.5018433477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13579.630444078204</v>
      </c>
      <c r="L545" s="444">
        <f t="shared" ca="1" si="54"/>
        <v>3272690.9370228471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3272690.9370228471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13551.348923992784</v>
      </c>
      <c r="L546" s="444">
        <f t="shared" ca="1" si="54"/>
        <v>3265875.0906822612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3265875.0906822612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13522.949564240344</v>
      </c>
      <c r="L547" s="444">
        <f t="shared" ca="1" si="54"/>
        <v>3259030.8449819228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3259030.8449819228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13494.431873822266</v>
      </c>
      <c r="L548" s="444">
        <f t="shared" ca="1" si="54"/>
        <v>3252158.0815911661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3252158.0815911661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13465.795359694113</v>
      </c>
      <c r="L549" s="444">
        <f t="shared" ca="1" si="54"/>
        <v>3245256.6816862812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3245256.6816862812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13437.039526757093</v>
      </c>
      <c r="L550" s="444">
        <f t="shared" ca="1" si="54"/>
        <v>3238326.5259484597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3238326.5259484597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13408.163877849503</v>
      </c>
      <c r="L551" s="444">
        <f t="shared" ca="1" si="54"/>
        <v>3231367.4945617304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3231367.4945617304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13379.167913738131</v>
      </c>
      <c r="L552" s="444">
        <f t="shared" ca="1" si="54"/>
        <v>3224379.4672108898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3224379.4672108898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13350.05113310963</v>
      </c>
      <c r="L553" s="444">
        <f t="shared" ca="1" si="54"/>
        <v>3217362.3230794207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3217362.3230794207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13320.81303256184</v>
      </c>
      <c r="L554" s="444">
        <f t="shared" ca="1" si="54"/>
        <v>3210315.9408474038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3210315.9408474038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13291.453106595103</v>
      </c>
      <c r="L555" s="444">
        <f t="shared" ca="1" si="54"/>
        <v>3203240.1986894202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3203240.1986894202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13261.970847603507</v>
      </c>
      <c r="L556" s="444">
        <f t="shared" ca="1" si="54"/>
        <v>3196134.9742724448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3196134.9742724448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13232.365745866109</v>
      </c>
      <c r="L557" s="444">
        <f t="shared" ca="1" si="54"/>
        <v>3189000.1447537323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3189000.1447537323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13202.637289538139</v>
      </c>
      <c r="L558" s="444">
        <f t="shared" ca="1" si="54"/>
        <v>3181835.5867786915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3181835.5867786915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13172.784964642136</v>
      </c>
      <c r="L559" s="444">
        <f t="shared" ca="1" si="54"/>
        <v>3174641.1764787547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3174641.1764787547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13142.808255059066</v>
      </c>
      <c r="L560" s="444">
        <f t="shared" ca="1" si="54"/>
        <v>3167416.7894692351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3167416.7894692351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13112.706642519401</v>
      </c>
      <c r="L561" s="444">
        <f t="shared" ca="1" si="54"/>
        <v>3160162.3008471755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3160162.3008471755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13082.479606594154</v>
      </c>
      <c r="L562" s="444">
        <f t="shared" ca="1" si="54"/>
        <v>3152877.5851891907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3152877.5851891907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13052.126624685883</v>
      </c>
      <c r="L563" s="444">
        <f t="shared" ca="1" si="54"/>
        <v>3145562.5165492976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3145562.5165492976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13021.647172019662</v>
      </c>
      <c r="L564" s="444">
        <f t="shared" ca="1" si="54"/>
        <v>3138216.9684567386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3138216.9684567386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12991.040721633999</v>
      </c>
      <c r="L565" s="444">
        <f t="shared" ca="1" si="54"/>
        <v>3130840.8139137938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3130840.8139137938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12960.306744371728</v>
      </c>
      <c r="L566" s="444">
        <f t="shared" ca="1" si="54"/>
        <v>3123433.9253935865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3123433.9253935865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12929.444708870866</v>
      </c>
      <c r="L567" s="444">
        <f t="shared" ca="1" si="54"/>
        <v>3115996.1748378784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3115996.1748378784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12898.454081555416</v>
      </c>
      <c r="L568" s="444">
        <f t="shared" ca="1" si="54"/>
        <v>3108527.433654855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3108527.433654855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12867.334326626151</v>
      </c>
      <c r="L569" s="444">
        <f t="shared" ca="1" si="54"/>
        <v>3101027.5727169025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3101027.5727169025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12836.084906051348</v>
      </c>
      <c r="L570" s="444">
        <f t="shared" ca="1" si="54"/>
        <v>3093496.4623583751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3093496.4623583751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12804.705279557484</v>
      </c>
      <c r="L571" s="444">
        <f t="shared" ca="1" si="54"/>
        <v>3085933.9723733538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3085933.9723733538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12773.194904619895</v>
      </c>
      <c r="L572" s="444">
        <f t="shared" ca="1" si="54"/>
        <v>3078339.9720133948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3078339.9720133948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12741.553236453399</v>
      </c>
      <c r="L573" s="444">
        <f t="shared" ca="1" si="54"/>
        <v>3070714.3299852693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3070714.3299852693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12709.779728002877</v>
      </c>
      <c r="L574" s="444">
        <f t="shared" ca="1" si="54"/>
        <v>3063056.9144486934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3063056.9144486934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12677.873829933811</v>
      </c>
      <c r="L575" s="444">
        <f t="shared" ca="1" si="54"/>
        <v>3055367.5930140484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3055367.5930140484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12645.83499062279</v>
      </c>
      <c r="L576" s="444">
        <f t="shared" ca="1" si="54"/>
        <v>3047646.2327400926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3047646.2327400926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12613.662656147973</v>
      </c>
      <c r="L577" s="444">
        <f t="shared" ca="1" si="54"/>
        <v>3039892.7001316617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3039892.7001316617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12581.356270279512</v>
      </c>
      <c r="L578" s="444">
        <f t="shared" ca="1" si="54"/>
        <v>3032106.8611373627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3032106.8611373627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12548.915274469933</v>
      </c>
      <c r="L579" s="444">
        <f t="shared" ca="1" si="54"/>
        <v>3024288.581147254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3024288.581147254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12516.33910784448</v>
      </c>
      <c r="L580" s="444">
        <f t="shared" ca="1" si="54"/>
        <v>3016437.7249905197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3016437.7249905197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12483.627207191421</v>
      </c>
      <c r="L581" s="444">
        <f t="shared" ca="1" si="54"/>
        <v>3008554.1569331321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3008554.1569331321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12450.779006952305</v>
      </c>
      <c r="L582" s="444">
        <f t="shared" ca="1" si="54"/>
        <v>3000637.7406755057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3000637.7406755057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12417.793939212195</v>
      </c>
      <c r="L583" s="444">
        <f t="shared" ca="1" si="54"/>
        <v>2992688.3393501393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2992688.3393501393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12384.671433689835</v>
      </c>
      <c r="L584" s="444">
        <f t="shared" ca="1" si="54"/>
        <v>2984705.8155192505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2984705.8155192505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12351.410917727799</v>
      </c>
      <c r="L585" s="444">
        <f t="shared" ca="1" si="54"/>
        <v>2976690.0311723994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2976690.0311723994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12318.011816282586</v>
      </c>
      <c r="L586" s="444">
        <f t="shared" ca="1" si="54"/>
        <v>2968640.8477241034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2968640.8477241034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12284.473551914685</v>
      </c>
      <c r="L587" s="444">
        <f t="shared" ca="1" si="54"/>
        <v>2960558.1260114391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2960558.1260114391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12250.795544778584</v>
      </c>
      <c r="L588" s="444">
        <f t="shared" ca="1" si="54"/>
        <v>2952441.7262916388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2952441.7262916388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12216.97721261275</v>
      </c>
      <c r="L589" s="444">
        <f t="shared" ca="1" si="54"/>
        <v>2944291.5082396725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2944291.5082396725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12183.017970729557</v>
      </c>
      <c r="L590" s="444">
        <f t="shared" ca="1" si="54"/>
        <v>2936107.3309458233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2936107.3309458233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12148.917232005186</v>
      </c>
      <c r="L591" s="444">
        <f t="shared" ca="1" si="54"/>
        <v>2927889.0529132499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2927889.0529132499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12114.674406869462</v>
      </c>
      <c r="L592" s="444">
        <f t="shared" ca="1" si="54"/>
        <v>2919636.5320555405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2919636.5320555405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12080.288903295674</v>
      </c>
      <c r="L593" s="444">
        <f t="shared" ca="1" si="54"/>
        <v>2911349.6256942572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2911349.6256942572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12045.760126790326</v>
      </c>
      <c r="L594" s="444">
        <f t="shared" ca="1" si="54"/>
        <v>2903028.1905564689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2903028.1905564689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12011.087480382876</v>
      </c>
      <c r="L595" s="444">
        <f t="shared" ca="1" si="54"/>
        <v>2894672.0827722731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2894672.0827722731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11976.270364615393</v>
      </c>
      <c r="L596" s="444">
        <f t="shared" ca="1" si="54"/>
        <v>2886281.1578723099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2886281.1578723099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11941.308177532213</v>
      </c>
      <c r="L597" s="444">
        <f t="shared" ca="1" si="54"/>
        <v>2877855.2707852633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2877855.2707852633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11906.200314669519</v>
      </c>
      <c r="L598" s="444">
        <f t="shared" ca="1" si="54"/>
        <v>2869394.2758353539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2869394.2758353539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11870.946169044895</v>
      </c>
      <c r="L599" s="444">
        <f t="shared" ca="1" si="54"/>
        <v>2860898.0267398199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2860898.0267398199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11835.545131146839</v>
      </c>
      <c r="L600" s="444">
        <f t="shared" ca="1" si="54"/>
        <v>2852366.376606388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2852366.376606388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11799.996588924205</v>
      </c>
      <c r="L601" s="444">
        <f t="shared" ca="1" si="54"/>
        <v>2843799.1779307337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2843799.1779307337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11764.299927775644</v>
      </c>
      <c r="L602" s="444">
        <f t="shared" ca="1" si="54"/>
        <v>2835196.2825939306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2835196.2825939306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11728.454530538966</v>
      </c>
      <c r="L603" s="444">
        <f t="shared" ca="1" si="54"/>
        <v>2826557.5418598908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2826557.5418598908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11692.459777480466</v>
      </c>
      <c r="L604" s="444">
        <f t="shared" ca="1" si="54"/>
        <v>2817882.8063727925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2817882.8063727925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11656.315046284224</v>
      </c>
      <c r="L605" s="444">
        <f t="shared" ca="1" si="54"/>
        <v>2809171.926154498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2809171.926154498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11620.01971204133</v>
      </c>
      <c r="L606" s="444">
        <f t="shared" ca="1" si="54"/>
        <v>2800424.7506019603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2800424.7506019603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11583.573147239089</v>
      </c>
      <c r="L607" s="444">
        <f t="shared" ca="1" si="54"/>
        <v>2791641.1284846207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2791641.1284846207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11546.974721750175</v>
      </c>
      <c r="L608" s="444">
        <f t="shared" ca="1" si="54"/>
        <v>2782820.9079417922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2782820.9079417922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11510.223802821722</v>
      </c>
      <c r="L609" s="444">
        <f t="shared" ca="1" si="54"/>
        <v>2773963.9364800351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2773963.9364800351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11473.319755064402</v>
      </c>
      <c r="L610" s="444">
        <f t="shared" ca="1" si="54"/>
        <v>2765070.0609705206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2765070.0609705206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11436.261940441424</v>
      </c>
      <c r="L611" s="444">
        <f t="shared" ca="1" si="54"/>
        <v>2756139.1276463834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2756139.1276463834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11399.049718257518</v>
      </c>
      <c r="L612" s="444">
        <f t="shared" ca="1" si="54"/>
        <v>2747170.9821000621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2747170.9821000621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11361.682445147846</v>
      </c>
      <c r="L613" s="444">
        <f t="shared" ca="1" si="54"/>
        <v>2738165.4692806313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2738165.4692806313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11324.159475066885</v>
      </c>
      <c r="L614" s="444">
        <f t="shared" ca="1" si="54"/>
        <v>2729122.4334911192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2729122.4334911192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11286.480159277251</v>
      </c>
      <c r="L615" s="444">
        <f t="shared" ca="1" si="54"/>
        <v>2720041.7183858175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2720041.7183858175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11248.643846338495</v>
      </c>
      <c r="L616" s="444">
        <f t="shared" ca="1" si="54"/>
        <v>2710923.1669675773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2710923.1669675773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11210.649882095828</v>
      </c>
      <c r="L617" s="444">
        <f t="shared" ca="1" si="54"/>
        <v>2701766.6215850944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2701766.6215850944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11172.497609668815</v>
      </c>
      <c r="L618" s="444">
        <f t="shared" ca="1" si="54"/>
        <v>2692571.9239301845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2692571.9239301845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11134.186369440024</v>
      </c>
      <c r="L619" s="444">
        <f t="shared" ca="1" si="54"/>
        <v>2683338.9150350457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2683338.9150350457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11095.715499043612</v>
      </c>
      <c r="L620" s="444">
        <f t="shared" ca="1" si="54"/>
        <v>2674067.4352695104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2674067.4352695104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11057.084333353881</v>
      </c>
      <c r="L621" s="444">
        <f t="shared" ca="1" si="54"/>
        <v>2664757.3243382853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2664757.3243382853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11018.292204473777</v>
      </c>
      <c r="L622" s="444">
        <f t="shared" ca="1" si="54"/>
        <v>2655408.4212781801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2655408.4212781801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10979.338441723339</v>
      </c>
      <c r="L623" s="444">
        <f t="shared" ca="1" si="54"/>
        <v>2646020.5644553248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2646020.5644553248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10940.222371628108</v>
      </c>
      <c r="L624" s="444">
        <f t="shared" ca="1" si="54"/>
        <v>2636593.591562374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2636593.591562374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10900.94331790748</v>
      </c>
      <c r="L625" s="444">
        <f t="shared" ca="1" si="54"/>
        <v>2627127.3396157026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2627127.3396157026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10861.500601463016</v>
      </c>
      <c r="L626" s="444">
        <f t="shared" ca="1" si="54"/>
        <v>2617621.6449525869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2617621.6449525869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10821.8935403667</v>
      </c>
      <c r="L627" s="444">
        <f t="shared" ca="1" si="54"/>
        <v>2608076.3432283746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2608076.3432283746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10782.12144984915</v>
      </c>
      <c r="L628" s="444">
        <f t="shared" ca="1" si="54"/>
        <v>2598491.2694136449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2598491.2694136449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10742.183642287775</v>
      </c>
      <c r="L629" s="444">
        <f t="shared" ca="1" si="54"/>
        <v>2588866.2577913539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2588866.2577913539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10702.079427194896</v>
      </c>
      <c r="L630" s="444">
        <f t="shared" ca="1" si="54"/>
        <v>2579201.1419539698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2579201.1419539698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10661.808111205795</v>
      </c>
      <c r="L631" s="444">
        <f t="shared" ca="1" si="54"/>
        <v>2569495.7548005967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2569495.7548005967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10621.36899806674</v>
      </c>
      <c r="L632" s="444">
        <f t="shared" ca="1" si="54"/>
        <v>2559749.9285340845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2559749.9285340845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10580.761388622941</v>
      </c>
      <c r="L633" s="444">
        <f t="shared" ca="1" si="54"/>
        <v>2549963.4946581288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2549963.4946581288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10539.984580806458</v>
      </c>
      <c r="L634" s="444">
        <f t="shared" ca="1" si="54"/>
        <v>2540136.2839743565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2540136.2839743565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10499.037869624073</v>
      </c>
      <c r="L635" s="444">
        <f t="shared" ca="1" si="54"/>
        <v>2530268.1265794015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2530268.1265794015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10457.920547145095</v>
      </c>
      <c r="L636" s="444">
        <f t="shared" ca="1" si="54"/>
        <v>2520358.8518619677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2520358.8518619677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10416.63190248912</v>
      </c>
      <c r="L637" s="444">
        <f t="shared" ca="1" si="54"/>
        <v>2510408.2884998783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2510408.2884998783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10375.171221813747</v>
      </c>
      <c r="L638" s="444">
        <f t="shared" ca="1" si="54"/>
        <v>2500416.2644571131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2500416.2644571131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10333.537788302227</v>
      </c>
      <c r="L639" s="444">
        <f t="shared" ca="1" si="54"/>
        <v>2490382.6069808365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2490382.6069808365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10291.730882151074</v>
      </c>
      <c r="L640" s="444">
        <f t="shared" ca="1" si="54"/>
        <v>2480307.1425984087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2480307.1425984087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10249.749780557624</v>
      </c>
      <c r="L641" s="444">
        <f t="shared" ca="1" si="54"/>
        <v>2470189.6971143875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2470189.6971143875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10207.593757707536</v>
      </c>
      <c r="L642" s="444">
        <f t="shared" ca="1" si="54"/>
        <v>2460030.0956075164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2460030.0956075164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10165.26208476224</v>
      </c>
      <c r="L643" s="444">
        <f t="shared" ca="1" si="54"/>
        <v>2449828.1624276997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2449828.1624276997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10122.754029846337</v>
      </c>
      <c r="L644" s="444">
        <f t="shared" ca="1" si="54"/>
        <v>2439583.7211929671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2439583.7211929671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10080.068858034951</v>
      </c>
      <c r="L645" s="444">
        <f t="shared" ca="1" si="54"/>
        <v>2429296.5947864233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2429296.5947864233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10037.205831341018</v>
      </c>
      <c r="L646" s="444">
        <f t="shared" ca="1" si="54"/>
        <v>2418966.6053531854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2418966.6053531854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9994.1642087025284</v>
      </c>
      <c r="L647" s="444">
        <f t="shared" ca="1" si="54"/>
        <v>2408593.5742973094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2408593.5742973094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9950.9432459697109</v>
      </c>
      <c r="L648" s="444">
        <f t="shared" ca="1" si="54"/>
        <v>2398177.3222787003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2398177.3222787003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9907.5421958921725</v>
      </c>
      <c r="L649" s="444">
        <f t="shared" ca="1" si="54"/>
        <v>2387717.6692100135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2387717.6692100135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9863.9603081059777</v>
      </c>
      <c r="L650" s="444">
        <f t="shared" ca="1" si="54"/>
        <v>2377214.4342535408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2377214.4342535408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9820.1968291206758</v>
      </c>
      <c r="L651" s="444">
        <f t="shared" ca="1" si="54"/>
        <v>2366667.4358180827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2366667.4358180827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9776.2510023062659</v>
      </c>
      <c r="L652" s="444">
        <f t="shared" ca="1" si="54"/>
        <v>2356076.49155581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2356076.49155581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9732.1220678801292</v>
      </c>
      <c r="L653" s="444">
        <f t="shared" ca="1" si="54"/>
        <v>2345441.4183591115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2345441.4183591115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9687.8092628938866</v>
      </c>
      <c r="L654" s="444">
        <f t="shared" ca="1" si="54"/>
        <v>2334762.0323574268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2334762.0323574268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9643.3118212202007</v>
      </c>
      <c r="L655" s="444">
        <f t="shared" ca="1" si="54"/>
        <v>2324038.148914068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2324038.148914068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9598.6289735395385</v>
      </c>
      <c r="L656" s="444">
        <f t="shared" ca="1" si="54"/>
        <v>2313269.5826230287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2313269.5826230287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9553.7599473268747</v>
      </c>
      <c r="L657" s="444">
        <f t="shared" ca="1" si="54"/>
        <v>2302456.1473057768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2302456.1473057768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9508.7039668383259</v>
      </c>
      <c r="L658" s="444">
        <f t="shared" ca="1" si="54"/>
        <v>2291597.6560080363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2291597.6560080363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9463.460253097739</v>
      </c>
      <c r="L659" s="444">
        <f t="shared" ca="1" si="54"/>
        <v>2280693.9209965551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2280693.9209965551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9418.0280238832347</v>
      </c>
      <c r="L660" s="444">
        <f t="shared" ca="1" si="54"/>
        <v>2269744.7537558596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2269744.7537558596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9372.40649371367</v>
      </c>
      <c r="L661" s="444">
        <f t="shared" ca="1" si="54"/>
        <v>2258749.9649849944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2258749.9649849944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9326.5948738350653</v>
      </c>
      <c r="L662" s="444">
        <f t="shared" ca="1" si="54"/>
        <v>2247709.3645942505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2247709.3645942505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9280.5923722069656</v>
      </c>
      <c r="L663" s="444">
        <f t="shared" ca="1" si="54"/>
        <v>2236622.7617018786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2236622.7617018786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9234.3981934887488</v>
      </c>
      <c r="L664" s="444">
        <f t="shared" ca="1" si="54"/>
        <v>2225489.9646307887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2225489.9646307887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9188.0115390258743</v>
      </c>
      <c r="L665" s="444">
        <f t="shared" ca="1" si="54"/>
        <v>2214310.7809052356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2214310.7809052356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9141.4316068360695</v>
      </c>
      <c r="L666" s="444">
        <f t="shared" ca="1" si="54"/>
        <v>2203085.0172474929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2203085.0172474929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9094.6575915954745</v>
      </c>
      <c r="L667" s="444">
        <f t="shared" ca="1" si="54"/>
        <v>2191812.4795745094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2191812.4795745094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9047.6886846247107</v>
      </c>
      <c r="L668" s="444">
        <f t="shared" ca="1" si="54"/>
        <v>2180492.9729945553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2180492.9729945553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9000.5240738749017</v>
      </c>
      <c r="L669" s="444">
        <f t="shared" ca="1" si="54"/>
        <v>2169126.3018038515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2169126.3018038515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8953.1629439136359</v>
      </c>
      <c r="L670" s="444">
        <f t="shared" ca="1" si="54"/>
        <v>2157712.2694831863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2157712.2694831863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8905.6044759108645</v>
      </c>
      <c r="L671" s="444">
        <f t="shared" ca="1" si="54"/>
        <v>2146250.6786945183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2146250.6786945183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8857.8478476247474</v>
      </c>
      <c r="L672" s="444">
        <f t="shared" ca="1" si="54"/>
        <v>2134741.3312775642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2134741.3312775642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8809.8922333874398</v>
      </c>
      <c r="L673" s="444">
        <f t="shared" ca="1" si="54"/>
        <v>2123184.0282463729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2123184.0282463729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8761.7368040908095</v>
      </c>
      <c r="L674" s="444">
        <f t="shared" ca="1" si="54"/>
        <v>2111578.569785885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2111578.569785885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8713.3807271721089</v>
      </c>
      <c r="L675" s="444">
        <f t="shared" ca="1" si="54"/>
        <v>2099924.7552484781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2099924.7552484781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8664.8231665995791</v>
      </c>
      <c r="L676" s="444">
        <f t="shared" ca="1" si="54"/>
        <v>2088222.3831504988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2088222.3831504988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8616.0632828580019</v>
      </c>
      <c r="L677" s="444">
        <f t="shared" ca="1" si="54"/>
        <v>2076471.2511687782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2076471.2511687782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8567.1002329341645</v>
      </c>
      <c r="L678" s="444">
        <f t="shared" ca="1" si="54"/>
        <v>2064671.1561371335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2064671.1561371335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8517.9331703023108</v>
      </c>
      <c r="L679" s="444">
        <f t="shared" ca="1" si="54"/>
        <v>2052821.894042857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2052821.894042857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8468.5612449094915</v>
      </c>
      <c r="L680" s="444">
        <f t="shared" ca="1" si="54"/>
        <v>2040923.2600231876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2040923.2600231876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8418.9836031608702</v>
      </c>
      <c r="L681" s="444">
        <f t="shared" ca="1" si="54"/>
        <v>2028975.0483617696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2028975.0483617696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8369.1993879049624</v>
      </c>
      <c r="L682" s="444">
        <f t="shared" ca="1" si="54"/>
        <v>2016977.0524850958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2016977.0524850958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8319.2077384188215</v>
      </c>
      <c r="L683" s="444">
        <f t="shared" ca="1" si="54"/>
        <v>2004929.0649589358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2004929.0649589358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8269.007790393156</v>
      </c>
      <c r="L684" s="444">
        <f t="shared" ca="1" si="54"/>
        <v>1992830.8774847502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1992830.8774847502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8218.5986759173811</v>
      </c>
      <c r="L685" s="444">
        <f t="shared" ca="1" si="54"/>
        <v>1980682.2808960888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1980682.2808960888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8167.9795234646253</v>
      </c>
      <c r="L686" s="444">
        <f t="shared" ca="1" si="54"/>
        <v>1968483.0651549746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1968483.0651549746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8117.1494578766496</v>
      </c>
      <c r="L687" s="444">
        <f t="shared" ca="1" si="54"/>
        <v>1956233.0193482724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1956233.0193482724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8066.1076003487242</v>
      </c>
      <c r="L688" s="444">
        <f t="shared" ca="1" si="54"/>
        <v>1943931.9316840423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1943931.9316840423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8014.8530684144307</v>
      </c>
      <c r="L689" s="444">
        <f t="shared" ca="1" si="54"/>
        <v>1931579.5894878779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1931579.5894878779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7963.3849759304139</v>
      </c>
      <c r="L690" s="444">
        <f t="shared" ca="1" si="54"/>
        <v>1919175.7791992296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1919175.7791992296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7911.7024330610448</v>
      </c>
      <c r="L691" s="444">
        <f t="shared" ca="1" si="54"/>
        <v>1906720.2863677118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1906720.2863677118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7859.8045462630535</v>
      </c>
      <c r="L692" s="444">
        <f t="shared" ca="1" si="54"/>
        <v>1894212.8956493961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1894212.8956493961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7807.6904182700728</v>
      </c>
      <c r="L693" s="444">
        <f t="shared" ca="1" si="54"/>
        <v>1881653.3908030875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1881653.3908030875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7755.3591480771183</v>
      </c>
      <c r="L694" s="444">
        <f t="shared" ca="1" si="54"/>
        <v>1869041.5546865859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1869041.5546865859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7702.8098309250299</v>
      </c>
      <c r="L695" s="444">
        <f t="shared" ca="1" si="54"/>
        <v>1856377.1692529321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1856377.1692529321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7650.0415582848063</v>
      </c>
      <c r="L696" s="444">
        <f t="shared" ca="1" si="54"/>
        <v>1843660.0155466381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1843660.0155466381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7597.0534178419148</v>
      </c>
      <c r="L697" s="444">
        <f t="shared" ca="1" si="54"/>
        <v>1830889.8736999012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1830889.8736999012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7543.8444934805093</v>
      </c>
      <c r="L698" s="444">
        <f t="shared" ca="1" si="54"/>
        <v>1818066.5229288028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1818066.5229288028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7490.4138652676002</v>
      </c>
      <c r="L699" s="444">
        <f t="shared" ca="1" si="54"/>
        <v>1805189.7415294915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1805189.7415294915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7436.7606094371358</v>
      </c>
      <c r="L700" s="444">
        <f t="shared" ca="1" si="54"/>
        <v>1792259.3068743499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1792259.3068743499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7382.883798374045</v>
      </c>
      <c r="L701" s="444">
        <f t="shared" ca="1" si="54"/>
        <v>1779274.9954081452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1779274.9954081452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7328.7825005981922</v>
      </c>
      <c r="L702" s="444">
        <f t="shared" ca="1" si="54"/>
        <v>1766236.5826441646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1766236.5826441646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7274.4557807482743</v>
      </c>
      <c r="L703" s="444">
        <f t="shared" ca="1" si="54"/>
        <v>1753143.843160334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1753143.843160334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7219.9026995656477</v>
      </c>
      <c r="L704" s="444">
        <f t="shared" ca="1" si="54"/>
        <v>1739996.550595321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1739996.550595321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7165.1223138780924</v>
      </c>
      <c r="L705" s="444">
        <f t="shared" ca="1" si="54"/>
        <v>1726794.4776446202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1726794.4776446202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7110.1136765835063</v>
      </c>
      <c r="L706" s="444">
        <f t="shared" ca="1" si="54"/>
        <v>1713537.3960566248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1713537.3960566248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7054.875836633526</v>
      </c>
      <c r="L707" s="444">
        <f t="shared" ca="1" si="54"/>
        <v>1700225.0766286796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1700225.0766286796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6999.4078390170862</v>
      </c>
      <c r="L708" s="444">
        <f t="shared" ca="1" si="54"/>
        <v>1686857.2892031178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1686857.2892031178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6943.7087247439113</v>
      </c>
      <c r="L709" s="444">
        <f t="shared" ca="1" si="54"/>
        <v>1673433.802663283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1673433.802663283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6887.7775308279342</v>
      </c>
      <c r="L710" s="444">
        <f t="shared" ca="1" si="54"/>
        <v>1659954.3849295322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1659954.3849295322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6831.6132902706386</v>
      </c>
      <c r="L711" s="444">
        <f t="shared" ca="1" si="54"/>
        <v>1646418.8029552239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1646418.8029552239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6775.2150320443543</v>
      </c>
      <c r="L712" s="444">
        <f t="shared" ca="1" si="54"/>
        <v>1632826.8227226895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1632826.8227226895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6718.5817810754606</v>
      </c>
      <c r="L713" s="444">
        <f t="shared" ca="1" si="54"/>
        <v>1619178.2092391863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1619178.2092391863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6661.7125582275312</v>
      </c>
      <c r="L714" s="444">
        <f t="shared" ca="1" si="54"/>
        <v>1605472.726532835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1605472.726532835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6604.606380284401</v>
      </c>
      <c r="L715" s="444">
        <f t="shared" ca="1" si="54"/>
        <v>1591710.1376485405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1591710.1376485405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6547.2622599331735</v>
      </c>
      <c r="L716" s="444">
        <f t="shared" ca="1" si="54"/>
        <v>1577890.2046438949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1577890.2046438949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6489.6792057471503</v>
      </c>
      <c r="L717" s="444">
        <f t="shared" ca="1" si="54"/>
        <v>1564012.6885850632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1564012.6885850632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6431.8562221686852</v>
      </c>
      <c r="L718" s="444">
        <f t="shared" ca="1" si="54"/>
        <v>1550077.3495426532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1550077.3495426532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6373.792309491977</v>
      </c>
      <c r="L719" s="444">
        <f t="shared" ca="1" si="54"/>
        <v>1536083.9465875663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1536083.9465875663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6315.4864638457811</v>
      </c>
      <c r="L720" s="444">
        <f t="shared" ca="1" si="54"/>
        <v>1522032.2377868332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1522032.2377868332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6256.9376771760599</v>
      </c>
      <c r="L721" s="444">
        <f t="shared" ca="1" si="54"/>
        <v>1507921.9801994304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1507921.9801994304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6198.1449372285479</v>
      </c>
      <c r="L722" s="444">
        <f t="shared" ca="1" si="54"/>
        <v>1493752.9298720802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1493752.9298720802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6139.1072275312563</v>
      </c>
      <c r="L723" s="444">
        <f t="shared" ca="1" si="54"/>
        <v>1479524.8418350327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1479524.8418350327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6079.8235273768914</v>
      </c>
      <c r="L724" s="444">
        <f t="shared" ca="1" si="54"/>
        <v>1465237.4700978308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1465237.4700978308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6020.2928118052168</v>
      </c>
      <c r="L725" s="444">
        <f t="shared" ca="1" si="54"/>
        <v>1450890.5676450571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1450890.5676450571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5960.5140515853263</v>
      </c>
      <c r="L726" s="444">
        <f t="shared" ca="1" si="54"/>
        <v>1436483.8864320635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1436483.8864320635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5900.4862131978534</v>
      </c>
      <c r="L727" s="444">
        <f t="shared" ca="1" si="54"/>
        <v>1422017.1773806827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1422017.1773806827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5840.2082588170997</v>
      </c>
      <c r="L728" s="444">
        <f t="shared" ca="1" si="54"/>
        <v>1407490.1903749211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1407490.1903749211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5779.6791462930923</v>
      </c>
      <c r="L729" s="444">
        <f t="shared" ca="1" si="54"/>
        <v>1392902.6742566354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1392902.6742566354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5718.8978291335688</v>
      </c>
      <c r="L730" s="444">
        <f t="shared" ca="1" si="54"/>
        <v>1378254.3768211901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1378254.3768211901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5657.8632564858808</v>
      </c>
      <c r="L731" s="444">
        <f t="shared" ca="1" si="54"/>
        <v>1363545.0448130972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1363545.0448130972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5596.5743731188268</v>
      </c>
      <c r="L732" s="444">
        <f t="shared" ca="1" si="54"/>
        <v>1348774.4239216372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1348774.4239216372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5535.0301194044105</v>
      </c>
      <c r="L733" s="444">
        <f t="shared" ca="1" si="54"/>
        <v>1333942.2587764629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1333942.2587764629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5473.2294312995173</v>
      </c>
      <c r="L734" s="444">
        <f t="shared" ca="1" si="54"/>
        <v>1319048.2929431836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1319048.2929431836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5411.1712403275196</v>
      </c>
      <c r="L735" s="444">
        <f t="shared" ca="1" si="54"/>
        <v>1304092.2689189322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1304092.2689189322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5348.8544735598061</v>
      </c>
      <c r="L736" s="444">
        <f t="shared" ca="1" si="54"/>
        <v>1289073.9281279133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1289073.9281279133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5286.278053597227</v>
      </c>
      <c r="L737" s="444">
        <f t="shared" ca="1" si="54"/>
        <v>1273993.0109169318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1273993.0109169318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5223.440898551471</v>
      </c>
      <c r="L738" s="444">
        <f t="shared" ca="1" si="54"/>
        <v>1258849.2565509044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1258849.2565509044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5160.3419220263568</v>
      </c>
      <c r="L739" s="444">
        <f t="shared" ca="1" si="54"/>
        <v>1243642.4032083519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1243642.4032083519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5096.9800330990547</v>
      </c>
      <c r="L740" s="444">
        <f t="shared" ca="1" si="54"/>
        <v>1228372.1879768721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1228372.1879768721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5033.3541363012218</v>
      </c>
      <c r="L741" s="444">
        <f t="shared" ca="1" si="54"/>
        <v>1213038.3468485945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1213038.3468485945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4969.463131600065</v>
      </c>
      <c r="L742" s="444">
        <f t="shared" ca="1" si="54"/>
        <v>1197640.6147156158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1197640.6147156158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4905.3059143793207</v>
      </c>
      <c r="L743" s="444">
        <f t="shared" ca="1" si="54"/>
        <v>1182178.7253654164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1182178.7253654164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4840.8813754201565</v>
      </c>
      <c r="L744" s="444">
        <f t="shared" ca="1" si="54"/>
        <v>1166652.4114762577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1166652.4114762577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4776.1884008819952</v>
      </c>
      <c r="L745" s="444">
        <f t="shared" ca="1" si="54"/>
        <v>1151061.404612561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1151061.404612561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4711.2258722832594</v>
      </c>
      <c r="L746" s="444">
        <f t="shared" ca="1" si="54"/>
        <v>1135405.4352202655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1135405.4352202655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4645.9926664820277</v>
      </c>
      <c r="L747" s="444">
        <f t="shared" ca="1" si="54"/>
        <v>1119684.2326221687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1119684.2326221687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4580.4876556566251</v>
      </c>
      <c r="L748" s="444">
        <f t="shared" ca="1" si="54"/>
        <v>1103897.5250132466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1103897.5250132466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4514.7097072861161</v>
      </c>
      <c r="L749" s="444">
        <f t="shared" ca="1" si="54"/>
        <v>1088045.039455954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1088045.039455954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4448.6576841307296</v>
      </c>
      <c r="L750" s="444">
        <f t="shared" ca="1" si="54"/>
        <v>1072126.501875506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1072126.501875506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4382.3304442121971</v>
      </c>
      <c r="L751" s="444">
        <f t="shared" ca="1" si="54"/>
        <v>1056141.6370551395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1056141.6370551395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4315.7268407940028</v>
      </c>
      <c r="L752" s="444">
        <f t="shared" ca="1" si="54"/>
        <v>1040090.1686313547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1040090.1686313547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4248.845722361566</v>
      </c>
      <c r="L753" s="444">
        <f t="shared" ca="1" si="54"/>
        <v>1023971.8190891375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1023971.8190891375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4181.6859326023277</v>
      </c>
      <c r="L754" s="444">
        <f t="shared" ca="1" si="54"/>
        <v>1007786.3097571611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1007786.3097571611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4114.246310385759</v>
      </c>
      <c r="L755" s="444">
        <f t="shared" ca="1" si="54"/>
        <v>991533.36080296803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991533.36080296803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4046.5256897432882</v>
      </c>
      <c r="L756" s="444">
        <f t="shared" ca="1" si="54"/>
        <v>975212.69122813258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975212.69122813258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3978.5228998481407</v>
      </c>
      <c r="L757" s="444">
        <f t="shared" ca="1" si="54"/>
        <v>958824.01886340196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958824.01886340196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3910.2367649950966</v>
      </c>
      <c r="L758" s="444">
        <f t="shared" ca="1" si="54"/>
        <v>942367.06036381831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942367.06036381831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3841.6661045801648</v>
      </c>
      <c r="L759" s="444">
        <f t="shared" ca="1" si="54"/>
        <v>925841.53120381967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925841.53120381967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3772.8097330801706</v>
      </c>
      <c r="L760" s="444">
        <f t="shared" ca="1" si="54"/>
        <v>909247.14567232109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909247.14567232109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3703.6664600322588</v>
      </c>
      <c r="L761" s="444">
        <f t="shared" ca="1" si="54"/>
        <v>892583.61686777452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892583.61686777452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3634.2350900133151</v>
      </c>
      <c r="L762" s="444">
        <f t="shared" ca="1" si="54"/>
        <v>875850.65669320908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875850.65669320908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3564.5144226192929</v>
      </c>
      <c r="L763" s="444">
        <f t="shared" ca="1" si="54"/>
        <v>859047.97585124953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859047.97585124953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3494.5032524444614</v>
      </c>
      <c r="L764" s="444">
        <f t="shared" ca="1" si="54"/>
        <v>842175.28383911517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842175.28383911517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3424.2003690605684</v>
      </c>
      <c r="L765" s="444">
        <f t="shared" ca="1" si="54"/>
        <v>825232.288943597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825232.288943597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3353.6045569959092</v>
      </c>
      <c r="L766" s="444">
        <f t="shared" ca="1" si="54"/>
        <v>808218.69823601411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808218.69823601411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3282.7145957143139</v>
      </c>
      <c r="L767" s="444">
        <f t="shared" ca="1" si="54"/>
        <v>791134.21756714967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791134.21756714967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3211.5292595940455</v>
      </c>
      <c r="L768" s="444">
        <f t="shared" ca="1" si="54"/>
        <v>773978.55156216491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773978.55156216491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3140.0473179066089</v>
      </c>
      <c r="L769" s="444">
        <f t="shared" ca="1" si="54"/>
        <v>756751.40361549275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756751.40361549275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3068.2675347954746</v>
      </c>
      <c r="L770" s="444">
        <f t="shared" ca="1" si="54"/>
        <v>739452.4758857094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739452.4758857094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2996.1886692547109</v>
      </c>
      <c r="L771" s="444">
        <f t="shared" ca="1" si="54"/>
        <v>722081.46929038526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722081.46929038526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2923.8094751075269</v>
      </c>
      <c r="L772" s="444">
        <f t="shared" ca="1" si="54"/>
        <v>704638.08350091404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704638.08350091404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2851.1287009847301</v>
      </c>
      <c r="L773" s="444">
        <f t="shared" ref="L773:L1027" ca="1" si="80">I773-J773+K773</f>
        <v>687122.01693732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687122.01693732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2778.1450903030882</v>
      </c>
      <c r="L774" s="444">
        <f t="shared" ca="1" si="80"/>
        <v>669532.96676304424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669532.96676304424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2704.8573812436061</v>
      </c>
      <c r="L775" s="444">
        <f t="shared" ca="1" si="80"/>
        <v>651870.62887970905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651870.62887970905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2631.2643067297095</v>
      </c>
      <c r="L776" s="444">
        <f t="shared" ca="1" si="80"/>
        <v>634134.69792185992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634134.69792185992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2557.3645944053378</v>
      </c>
      <c r="L777" s="444">
        <f t="shared" ca="1" si="80"/>
        <v>616324.8672516864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616324.8672516864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2483.1569666129485</v>
      </c>
      <c r="L778" s="444">
        <f t="shared" ca="1" si="80"/>
        <v>598440.82895372051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598440.82895372051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2408.640140371424</v>
      </c>
      <c r="L779" s="444">
        <f t="shared" ca="1" si="80"/>
        <v>580482.27382951311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580482.27382951311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2333.8128273538928</v>
      </c>
      <c r="L780" s="444">
        <f t="shared" ca="1" si="80"/>
        <v>562448.89139228826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562448.89139228826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2258.6737338654561</v>
      </c>
      <c r="L781" s="444">
        <f t="shared" ca="1" si="80"/>
        <v>544340.36986157496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544340.36986157496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2183.2215608208171</v>
      </c>
      <c r="L782" s="444">
        <f t="shared" ca="1" si="80"/>
        <v>526156.39615781698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526156.39615781698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2107.455003721826</v>
      </c>
      <c r="L783" s="444">
        <f t="shared" ca="1" si="80"/>
        <v>507896.65589696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507896.65589696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2031.3727526349217</v>
      </c>
      <c r="L784" s="444">
        <f t="shared" ca="1" si="80"/>
        <v>489560.83338501613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489560.83338501613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1954.9734921684887</v>
      </c>
      <c r="L785" s="444">
        <f t="shared" ca="1" si="80"/>
        <v>471148.6116126058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471148.6116126058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1878.2559014501126</v>
      </c>
      <c r="L786" s="444">
        <f t="shared" ca="1" si="80"/>
        <v>452659.67224947712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452659.67224947712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1801.2186541037429</v>
      </c>
      <c r="L787" s="444">
        <f t="shared" ca="1" si="80"/>
        <v>434093.69563900208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434093.69563900208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1723.8604182267636</v>
      </c>
      <c r="L788" s="444">
        <f t="shared" ca="1" si="80"/>
        <v>415450.36079265003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415450.36079265003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1646.1798563669633</v>
      </c>
      <c r="L789" s="444">
        <f t="shared" ca="1" si="80"/>
        <v>396729.34538443817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396729.34538443817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1568.1756254994141</v>
      </c>
      <c r="L790" s="444">
        <f t="shared" ca="1" si="80"/>
        <v>377930.32574535877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377930.32574535877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1489.8463770032499</v>
      </c>
      <c r="L791" s="444">
        <f t="shared" ca="1" si="80"/>
        <v>359052.97685778321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359052.97685778321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1411.1907566383518</v>
      </c>
      <c r="L792" s="444">
        <f t="shared" ca="1" si="80"/>
        <v>340096.97234984278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340096.97234984278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1332.2074045219333</v>
      </c>
      <c r="L793" s="444">
        <f t="shared" ca="1" si="80"/>
        <v>321061.98448978591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321061.98448978591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1252.8949551050296</v>
      </c>
      <c r="L794" s="444">
        <f t="shared" ca="1" si="80"/>
        <v>301947.68418031215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301947.68418031215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1173.252037148889</v>
      </c>
      <c r="L795" s="444">
        <f t="shared" ca="1" si="80"/>
        <v>282753.74095288222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282753.74095288222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1093.2772737012642</v>
      </c>
      <c r="L796" s="444">
        <f t="shared" ca="1" si="80"/>
        <v>263479.82296200469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263479.82296200469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1012.9692820726078</v>
      </c>
      <c r="L797" s="444">
        <f t="shared" ca="1" si="80"/>
        <v>244125.59697949851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244125.59697949851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932.3266738121655</v>
      </c>
      <c r="L798" s="444">
        <f t="shared" ca="1" si="80"/>
        <v>224690.72838873189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224690.72838873189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851.3480546839711</v>
      </c>
      <c r="L799" s="444">
        <f t="shared" ca="1" si="80"/>
        <v>205174.88117883707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205174.88117883707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770.03202464274273</v>
      </c>
      <c r="L800" s="444">
        <f t="shared" ca="1" si="80"/>
        <v>185577.71793890101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185577.71793890101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688.37717780967591</v>
      </c>
      <c r="L801" s="444">
        <f t="shared" ca="1" si="80"/>
        <v>165898.8998521319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165898.8998521319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606.38210244813797</v>
      </c>
      <c r="L802" s="444">
        <f t="shared" ca="1" si="80"/>
        <v>146138.08669000125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146138.08669000125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524.04538093926021</v>
      </c>
      <c r="L803" s="444">
        <f t="shared" ca="1" si="80"/>
        <v>126294.93680636173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126294.93680636173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441.36558975742895</v>
      </c>
      <c r="L804" s="444">
        <f t="shared" ca="1" si="80"/>
        <v>106369.10713154038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106369.10713154038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358.34129944567331</v>
      </c>
      <c r="L805" s="444">
        <f t="shared" ca="1" si="80"/>
        <v>86360.253166407274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86360.253166407274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274.97107459095207</v>
      </c>
      <c r="L806" s="444">
        <f t="shared" ca="1" si="80"/>
        <v>66268.028976419446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66268.028976419446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191.25347379933609</v>
      </c>
      <c r="L807" s="444">
        <f t="shared" ca="1" si="80"/>
        <v>46092.087185639997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46092.087185639997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107.18704967108837</v>
      </c>
      <c r="L808" s="444">
        <f t="shared" ca="1" si="80"/>
        <v>25832.078970732298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25832.078970732298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22.770348775639633</v>
      </c>
      <c r="L809" s="444">
        <f t="shared" ca="1" si="80"/>
        <v>5487.6540549291522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5487.6540549291522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-61.998088373540128</v>
      </c>
      <c r="L810" s="444">
        <f t="shared" ca="1" si="80"/>
        <v>-14941.539298023174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-14941.539298023174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-147.11972734417483</v>
      </c>
      <c r="L811" s="444">
        <f t="shared" ca="1" si="80"/>
        <v>-35455.854289946132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-35455.854289946132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-232.59603981052047</v>
      </c>
      <c r="L812" s="444">
        <f t="shared" ca="1" si="80"/>
        <v>-56055.645594335438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-56055.645594335438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-318.42850357880923</v>
      </c>
      <c r="L813" s="444">
        <f t="shared" ca="1" si="80"/>
        <v>-76741.269362493025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-76741.269362493025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-404.61860261279918</v>
      </c>
      <c r="L814" s="444">
        <f t="shared" ca="1" si="80"/>
        <v>-97513.083229684606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-97513.083229684606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-491.16782705943075</v>
      </c>
      <c r="L815" s="444">
        <f t="shared" ca="1" si="80"/>
        <v>-118371.44632132282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-118371.44632132282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-578.0776732745901</v>
      </c>
      <c r="L816" s="444">
        <f t="shared" ca="1" si="80"/>
        <v>-139316.7192591762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-139316.7192591762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-665.3496438489791</v>
      </c>
      <c r="L817" s="444">
        <f t="shared" ca="1" si="80"/>
        <v>-160349.26416760398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-160349.26416760398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-752.98524763409489</v>
      </c>
      <c r="L818" s="444">
        <f t="shared" ca="1" si="80"/>
        <v>-181469.44467981686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-181469.44467981686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-840.9859997683152</v>
      </c>
      <c r="L819" s="444">
        <f t="shared" ca="1" si="80"/>
        <v>-202677.62594416397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-202677.62594416397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-929.35342170309502</v>
      </c>
      <c r="L820" s="444">
        <f t="shared" ca="1" si="80"/>
        <v>-223974.17463044586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-223974.17463044586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-1018.0890412292694</v>
      </c>
      <c r="L821" s="444">
        <f t="shared" ca="1" si="80"/>
        <v>-245359.45893625394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-245359.45893625394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-1107.1943925034695</v>
      </c>
      <c r="L822" s="444">
        <f t="shared" ca="1" si="80"/>
        <v>-266833.84859333618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-266833.84859333618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-1196.6710160746456</v>
      </c>
      <c r="L823" s="444">
        <f t="shared" ca="1" si="80"/>
        <v>-288397.71487398964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-288397.71487398964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-1286.5204589107018</v>
      </c>
      <c r="L824" s="444">
        <f t="shared" ca="1" si="80"/>
        <v>-310051.43059747916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-310051.43059747916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-1376.7442744252414</v>
      </c>
      <c r="L825" s="444">
        <f t="shared" ca="1" si="80"/>
        <v>-331795.37013648322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-331795.37013648322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-1467.3440225044251</v>
      </c>
      <c r="L826" s="444">
        <f t="shared" ca="1" si="80"/>
        <v>-353629.90942356642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-353629.90942356642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-1558.3212695339384</v>
      </c>
      <c r="L827" s="444">
        <f t="shared" ca="1" si="80"/>
        <v>-375555.42595767917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-375555.42595767917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-1649.6775884260749</v>
      </c>
      <c r="L828" s="444">
        <f t="shared" ca="1" si="80"/>
        <v>-397572.29881068406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-397572.29881068406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-1741.4145586469285</v>
      </c>
      <c r="L829" s="444">
        <f t="shared" ca="1" si="80"/>
        <v>-419680.90863390977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-419680.90863390977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-1833.5337662437021</v>
      </c>
      <c r="L830" s="444">
        <f t="shared" ca="1" si="80"/>
        <v>-441881.63766473229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-441881.63766473229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-1926.0368038721294</v>
      </c>
      <c r="L831" s="444">
        <f t="shared" ca="1" si="80"/>
        <v>-464174.86973318324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-464174.86973318324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-2018.9252708240083</v>
      </c>
      <c r="L832" s="444">
        <f t="shared" ca="1" si="80"/>
        <v>-486560.99026858603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-486560.99026858603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-2112.2007730548535</v>
      </c>
      <c r="L833" s="444">
        <f t="shared" ca="1" si="80"/>
        <v>-509040.38630621968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-509040.38630621968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-2205.86492321166</v>
      </c>
      <c r="L834" s="444">
        <f t="shared" ca="1" si="80"/>
        <v>-531613.44649401004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-531613.44649401004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-2299.9193406607869</v>
      </c>
      <c r="L835" s="444">
        <f t="shared" ca="1" si="80"/>
        <v>-554280.56109924964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-554280.56109924964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-2394.3656515159519</v>
      </c>
      <c r="L836" s="444">
        <f t="shared" ca="1" si="80"/>
        <v>-577042.12201534433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-577042.12201534433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-2489.2054886663464</v>
      </c>
      <c r="L837" s="444">
        <f t="shared" ca="1" si="80"/>
        <v>-599898.52276858944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-599898.52276858944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-2584.4404918048676</v>
      </c>
      <c r="L838" s="444">
        <f t="shared" ca="1" si="80"/>
        <v>-622850.15852497309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-622850.15852497309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-2680.0723074564662</v>
      </c>
      <c r="L839" s="444">
        <f t="shared" ca="1" si="80"/>
        <v>-645897.4260970084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-645897.4260970084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-2776.1025890066135</v>
      </c>
      <c r="L840" s="444">
        <f t="shared" ca="1" si="80"/>
        <v>-669040.72395059385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-669040.72395059385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-2872.5329967298858</v>
      </c>
      <c r="L841" s="444">
        <f t="shared" ca="1" si="80"/>
        <v>-692280.45221190248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-692280.45221190248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-2969.3651978186717</v>
      </c>
      <c r="L842" s="444">
        <f t="shared" ca="1" si="80"/>
        <v>-715617.0126743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-715617.0126743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-3066.600866411995</v>
      </c>
      <c r="L843" s="444">
        <f t="shared" ca="1" si="80"/>
        <v>-739050.80880529084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-739050.80880529084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-3164.241683624457</v>
      </c>
      <c r="L844" s="444">
        <f t="shared" ca="1" si="80"/>
        <v>-762582.24575349409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-762582.24575349409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-3262.2893375753038</v>
      </c>
      <c r="L845" s="444">
        <f t="shared" ca="1" si="80"/>
        <v>-786211.73035564821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-786211.73035564821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-3360.7455234176123</v>
      </c>
      <c r="L846" s="444">
        <f t="shared" ca="1" si="80"/>
        <v>-809939.67114364461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-809939.67114364461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-3459.6119433675976</v>
      </c>
      <c r="L847" s="444">
        <f t="shared" ca="1" si="80"/>
        <v>-833766.47835159104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-833766.47835159104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-3558.8903067340411</v>
      </c>
      <c r="L848" s="444">
        <f t="shared" ca="1" si="80"/>
        <v>-857692.56392290385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-857692.56392290385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-3658.5823299478443</v>
      </c>
      <c r="L849" s="444">
        <f t="shared" ca="1" si="80"/>
        <v>-881718.3415174305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-881718.3415174305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-3758.6897365917052</v>
      </c>
      <c r="L850" s="444">
        <f t="shared" ca="1" si="80"/>
        <v>-905844.22651860095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-905844.22651860095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-3859.2142574299155</v>
      </c>
      <c r="L851" s="444">
        <f t="shared" ca="1" si="80"/>
        <v>-930070.63604060968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-930070.63604060968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-3960.1576304382847</v>
      </c>
      <c r="L852" s="444">
        <f t="shared" ca="1" si="80"/>
        <v>-954397.98893562681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-954397.98893562681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-4061.5216008341899</v>
      </c>
      <c r="L853" s="444">
        <f t="shared" ca="1" si="80"/>
        <v>-978826.70580103982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-978826.70580103982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-4163.3079211067443</v>
      </c>
      <c r="L854" s="444">
        <f t="shared" ca="1" si="80"/>
        <v>-1003357.2089867253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-1003357.2089867253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-4265.5183510471006</v>
      </c>
      <c r="L855" s="444">
        <f t="shared" ca="1" si="80"/>
        <v>-1027989.9226023512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-1027989.9226023512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-4368.1546577788749</v>
      </c>
      <c r="L856" s="444">
        <f t="shared" ca="1" si="80"/>
        <v>-1052725.2725247089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-1052725.2725247089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-4471.218615788699</v>
      </c>
      <c r="L857" s="444">
        <f t="shared" ca="1" si="80"/>
        <v>-1077563.6864050764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-1077563.6864050764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-4574.7120069568964</v>
      </c>
      <c r="L858" s="444">
        <f t="shared" ca="1" si="80"/>
        <v>-1102505.593676612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-1102505.593676612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-4678.636620588295</v>
      </c>
      <c r="L859" s="444">
        <f t="shared" ca="1" si="80"/>
        <v>-1127551.4255617792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-1127551.4255617792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-4782.9942534431584</v>
      </c>
      <c r="L860" s="444">
        <f t="shared" ca="1" si="80"/>
        <v>-1152701.6150798011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-1152701.6150798011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-4887.7867097682492</v>
      </c>
      <c r="L861" s="444">
        <f t="shared" ca="1" si="80"/>
        <v>-1177956.5970541481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-1177956.5970541481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-4993.0158013280288</v>
      </c>
      <c r="L862" s="444">
        <f t="shared" ca="1" si="80"/>
        <v>-1203316.8081200549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-1203316.8081200549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-5098.6833474359737</v>
      </c>
      <c r="L863" s="444">
        <f t="shared" ca="1" si="80"/>
        <v>-1228782.6867320696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-1228782.6867320696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-5204.791174986035</v>
      </c>
      <c r="L864" s="444">
        <f t="shared" ca="1" si="80"/>
        <v>-1254354.6731716343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-1254354.6731716343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-5311.3411184842216</v>
      </c>
      <c r="L865" s="444">
        <f t="shared" ca="1" si="80"/>
        <v>-1280033.2095546974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-1280033.2095546974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-5418.335020080317</v>
      </c>
      <c r="L866" s="444">
        <f t="shared" ca="1" si="80"/>
        <v>-1305818.7398393564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-1305818.7398393564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-5525.7747295997297</v>
      </c>
      <c r="L867" s="444">
        <f t="shared" ca="1" si="80"/>
        <v>-1331711.7098335349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-1331711.7098335349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-5633.6621045754737</v>
      </c>
      <c r="L868" s="444">
        <f t="shared" ca="1" si="80"/>
        <v>-1357712.5672026891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-1357712.5672026891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-5741.9990102802831</v>
      </c>
      <c r="L869" s="444">
        <f t="shared" ca="1" si="80"/>
        <v>-1383821.7614775482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-1383821.7614775482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-5850.7873197588624</v>
      </c>
      <c r="L870" s="444">
        <f t="shared" ca="1" si="80"/>
        <v>-1410039.7440618859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-1410039.7440618859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-5960.0289138602693</v>
      </c>
      <c r="L871" s="444">
        <f t="shared" ca="1" si="80"/>
        <v>-1436366.9682403249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-1436366.9682403249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-6069.7256812704318</v>
      </c>
      <c r="L872" s="444">
        <f t="shared" ca="1" si="80"/>
        <v>-1462803.8891861741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-1462803.8891861741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-6179.8795185448034</v>
      </c>
      <c r="L873" s="444">
        <f t="shared" ca="1" si="80"/>
        <v>-1489350.9639692977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-1489350.9639692977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-6290.4923301411518</v>
      </c>
      <c r="L874" s="444">
        <f t="shared" ca="1" si="80"/>
        <v>-1516008.6515640176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-1516008.6515640176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-6401.5660284524847</v>
      </c>
      <c r="L875" s="444">
        <f t="shared" ca="1" si="80"/>
        <v>-1542777.4128570489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-1542777.4128570489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-6513.102533840115</v>
      </c>
      <c r="L876" s="444">
        <f t="shared" ca="1" si="80"/>
        <v>-1569657.7106554678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-1569657.7106554678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-6625.1037746668608</v>
      </c>
      <c r="L877" s="444">
        <f t="shared" ca="1" si="80"/>
        <v>-1596650.0096947134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-1596650.0096947134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-6737.5716873303836</v>
      </c>
      <c r="L878" s="444">
        <f t="shared" ca="1" si="80"/>
        <v>-1623754.7766466227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-1623754.7766466227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-6850.5082162966737</v>
      </c>
      <c r="L879" s="444">
        <f t="shared" ca="1" si="80"/>
        <v>-1650972.4801274983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-1650972.4801274983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-6963.9153141336556</v>
      </c>
      <c r="L880" s="444">
        <f t="shared" ca="1" si="80"/>
        <v>-1678303.5907062108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-1678303.5907062108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-7077.7949415449557</v>
      </c>
      <c r="L881" s="444">
        <f t="shared" ca="1" si="80"/>
        <v>-1705748.5809123346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-1705748.5809123346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-7192.1490674038068</v>
      </c>
      <c r="L882" s="444">
        <f t="shared" ca="1" si="80"/>
        <v>-1733307.9252443172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-1733307.9252443172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-7306.9796687870676</v>
      </c>
      <c r="L883" s="444">
        <f t="shared" ca="1" si="80"/>
        <v>-1760982.1001776829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-1760982.1001776829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-7422.2887310094238</v>
      </c>
      <c r="L884" s="444">
        <f t="shared" ca="1" si="80"/>
        <v>-1788771.5841732712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-1788771.5841732712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-7538.0782476577078</v>
      </c>
      <c r="L885" s="444">
        <f t="shared" ca="1" si="80"/>
        <v>-1816676.8576855077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-1816676.8576855077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-7654.3502206253606</v>
      </c>
      <c r="L886" s="444">
        <f t="shared" ca="1" si="80"/>
        <v>-1844698.4031707118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-1844698.4031707118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-7771.1066601470429</v>
      </c>
      <c r="L887" s="444">
        <f t="shared" ca="1" si="80"/>
        <v>-1872836.7050954376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-1872836.7050954376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-7888.3495848334014</v>
      </c>
      <c r="L888" s="444">
        <f t="shared" ca="1" si="80"/>
        <v>-1901092.2499448499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-1901092.2499448499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-8006.0810217059516</v>
      </c>
      <c r="L889" s="444">
        <f t="shared" ca="1" si="80"/>
        <v>-1929465.5262311345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-1929465.5262311345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-8124.3030062321395</v>
      </c>
      <c r="L890" s="444">
        <f t="shared" ca="1" si="80"/>
        <v>-1957957.0245019456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-1957957.0245019456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-8243.0175823605186</v>
      </c>
      <c r="L891" s="444">
        <f t="shared" ca="1" si="80"/>
        <v>-1986567.2373488848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-1986567.2373488848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-8362.2268025560988</v>
      </c>
      <c r="L892" s="444">
        <f t="shared" ca="1" si="80"/>
        <v>-2015296.6594160197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-2015296.6594160197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-8481.9327278358269</v>
      </c>
      <c r="L893" s="444">
        <f t="shared" ca="1" si="80"/>
        <v>-2044145.7874084343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-2044145.7874084343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-8602.1374278042204</v>
      </c>
      <c r="L894" s="444">
        <f t="shared" ca="1" si="80"/>
        <v>-2073115.1201008174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-2073115.1201008174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-8722.8429806891509</v>
      </c>
      <c r="L895" s="444">
        <f t="shared" ca="1" si="80"/>
        <v>-2102205.1583460853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-2102205.1583460853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-8844.0514733777673</v>
      </c>
      <c r="L896" s="444">
        <f t="shared" ca="1" si="80"/>
        <v>-2131416.4050840419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-2131416.4050840419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-8965.7650014525861</v>
      </c>
      <c r="L897" s="444">
        <f t="shared" ca="1" si="80"/>
        <v>-2160749.3653500732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-2160749.3653500732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-9087.9856692277172</v>
      </c>
      <c r="L898" s="444">
        <f t="shared" ca="1" si="80"/>
        <v>-2190204.5462838798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-2190204.5462838798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-9210.7155897852444</v>
      </c>
      <c r="L899" s="444">
        <f t="shared" ca="1" si="80"/>
        <v>-2219782.4571382436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-2219782.4571382436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-9333.9568850117594</v>
      </c>
      <c r="L900" s="444">
        <f t="shared" ca="1" si="80"/>
        <v>-2249483.6092878343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-2249483.6092878343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-9457.7116856350549</v>
      </c>
      <c r="L901" s="444">
        <f t="shared" ca="1" si="80"/>
        <v>-2279308.5162380482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-2279308.5162380482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-9581.9821312609456</v>
      </c>
      <c r="L902" s="444">
        <f t="shared" ca="1" si="80"/>
        <v>-2309257.6936338879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-2309257.6936338879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-9706.7703704102787</v>
      </c>
      <c r="L903" s="444">
        <f t="shared" ca="1" si="80"/>
        <v>-2339331.659268877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-2339331.659268877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-9832.078560556065</v>
      </c>
      <c r="L904" s="444">
        <f t="shared" ca="1" si="80"/>
        <v>-2369530.9330940121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-2369530.9330940121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-9957.9088681607955</v>
      </c>
      <c r="L905" s="444">
        <f t="shared" ca="1" si="80"/>
        <v>-2399856.0372267514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-2399856.0372267514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-10084.263468713876</v>
      </c>
      <c r="L906" s="444">
        <f t="shared" ca="1" si="80"/>
        <v>-2430307.4959600442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-2430307.4959600442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-10211.144546769263</v>
      </c>
      <c r="L907" s="444">
        <f t="shared" ca="1" si="80"/>
        <v>-2460885.8357713921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-2460885.8357713921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-10338.554295983213</v>
      </c>
      <c r="L908" s="444">
        <f t="shared" ca="1" si="80"/>
        <v>-2491591.5853319541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-2491591.5853319541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-10466.494919152221</v>
      </c>
      <c r="L909" s="444">
        <f t="shared" ca="1" si="80"/>
        <v>-2522425.2755156849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-2522425.2755156849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-10594.968628251099</v>
      </c>
      <c r="L910" s="444">
        <f t="shared" ca="1" si="80"/>
        <v>-2553387.4394085146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-2553387.4394085146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-10723.977644471222</v>
      </c>
      <c r="L911" s="444">
        <f t="shared" ca="1" si="80"/>
        <v>-2584478.6123175649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-2584478.6123175649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-10853.524198258932</v>
      </c>
      <c r="L912" s="444">
        <f t="shared" ca="1" si="80"/>
        <v>-2615699.3317804025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-2615699.3317804025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-10983.610529354088</v>
      </c>
      <c r="L913" s="444">
        <f t="shared" ca="1" si="80"/>
        <v>-2647050.1375743356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-2647050.1375743356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-11114.238886828809</v>
      </c>
      <c r="L914" s="444">
        <f t="shared" ca="1" si="80"/>
        <v>-2678531.5717257434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-2678531.5717257434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-11245.411529126342</v>
      </c>
      <c r="L915" s="444">
        <f t="shared" ca="1" si="80"/>
        <v>-2710144.1785194483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-2710144.1785194483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-11377.130724100112</v>
      </c>
      <c r="L916" s="444">
        <f t="shared" ca="1" si="80"/>
        <v>-2741888.504508127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-2741888.504508127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-11509.39874905294</v>
      </c>
      <c r="L917" s="444">
        <f t="shared" ca="1" si="80"/>
        <v>-2773765.0985217588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-2773765.0985217588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-11642.217890776406</v>
      </c>
      <c r="L918" s="444">
        <f t="shared" ca="1" si="80"/>
        <v>-2805774.5116771138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-2805774.5116771138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-11775.590445590386</v>
      </c>
      <c r="L919" s="444">
        <f t="shared" ca="1" si="80"/>
        <v>-2837917.2973872828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-2837917.2973872828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-11909.518719382757</v>
      </c>
      <c r="L920" s="444">
        <f t="shared" ca="1" si="80"/>
        <v>-2870194.0113712442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-2870194.0113712442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-12044.005027649262</v>
      </c>
      <c r="L921" s="444">
        <f t="shared" ca="1" si="80"/>
        <v>-2902605.2116634725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-2902605.2116634725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-12179.051695533546</v>
      </c>
      <c r="L922" s="444">
        <f t="shared" ca="1" si="80"/>
        <v>-2935151.4586235848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-2935151.4586235848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-12314.661057867348</v>
      </c>
      <c r="L923" s="444">
        <f t="shared" ca="1" si="80"/>
        <v>-2967833.3149460312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-2967833.3149460312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-12450.835459210875</v>
      </c>
      <c r="L924" s="444">
        <f t="shared" ca="1" si="80"/>
        <v>-3000651.3456698209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-3000651.3456698209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-12587.577253893332</v>
      </c>
      <c r="L925" s="444">
        <f t="shared" ca="1" si="80"/>
        <v>-3033606.1181882932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-3033606.1181882932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-12724.888806053634</v>
      </c>
      <c r="L926" s="444">
        <f t="shared" ca="1" si="80"/>
        <v>-3066698.2022589254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-3066698.2022589254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-12862.772489681267</v>
      </c>
      <c r="L927" s="444">
        <f t="shared" ca="1" si="80"/>
        <v>-3099928.1700131856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-3099928.1700131856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-13001.230688657351</v>
      </c>
      <c r="L928" s="444">
        <f t="shared" ca="1" si="80"/>
        <v>-3133296.5959664215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-3133296.5959664215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-13140.265796795835</v>
      </c>
      <c r="L929" s="444">
        <f t="shared" ca="1" si="80"/>
        <v>-3166804.0570277963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-3166804.0570277963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-13279.880217884896</v>
      </c>
      <c r="L930" s="444">
        <f t="shared" ca="1" si="80"/>
        <v>-3200451.1325102597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-3200451.1325102597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-13420.076365728493</v>
      </c>
      <c r="L931" s="444">
        <f t="shared" ca="1" si="80"/>
        <v>-3234238.4041405669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-3234238.4041405669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-13560.856664188106</v>
      </c>
      <c r="L932" s="444">
        <f t="shared" ca="1" si="80"/>
        <v>-3268166.4560693339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-3268166.4560693339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-13702.223547224636</v>
      </c>
      <c r="L933" s="444">
        <f t="shared" ca="1" si="80"/>
        <v>-3302235.8748811372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-3302235.8748811372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-13844.179458940484</v>
      </c>
      <c r="L934" s="444">
        <f t="shared" ca="1" si="80"/>
        <v>-3336447.2496046564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-3336447.2496046564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-13986.726853621814</v>
      </c>
      <c r="L935" s="444">
        <f t="shared" ca="1" si="80"/>
        <v>-3370801.1717228568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-3370801.1717228568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-14129.868195780982</v>
      </c>
      <c r="L936" s="444">
        <f t="shared" ca="1" si="80"/>
        <v>-3405298.2351832166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-3405298.2351832166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-14273.605960199147</v>
      </c>
      <c r="L937" s="444">
        <f t="shared" ca="1" si="80"/>
        <v>-3439939.0364079946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-3439939.0364079946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-14417.942631969056</v>
      </c>
      <c r="L938" s="444">
        <f t="shared" ca="1" si="80"/>
        <v>-3474724.1743045426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-3474724.1743045426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-14562.880706538008</v>
      </c>
      <c r="L939" s="444">
        <f t="shared" ca="1" si="80"/>
        <v>-3509654.2502756594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-3509654.2502756594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-14708.422689750991</v>
      </c>
      <c r="L940" s="444">
        <f t="shared" ca="1" si="80"/>
        <v>-3544729.868229989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-3544729.868229989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-14854.57109789403</v>
      </c>
      <c r="L941" s="444">
        <f t="shared" ca="1" si="80"/>
        <v>-3579951.6345924619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-3579951.6345924619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-15001.328457737671</v>
      </c>
      <c r="L942" s="444">
        <f t="shared" ca="1" si="80"/>
        <v>-3615320.1583147785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-3615320.1583147785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-15148.697306580654</v>
      </c>
      <c r="L943" s="444">
        <f t="shared" ca="1" si="80"/>
        <v>-3650836.0508859381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-3650836.0508859381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-15296.680192293818</v>
      </c>
      <c r="L944" s="444">
        <f t="shared" ca="1" si="80"/>
        <v>-3686499.9263428105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-3686499.9263428105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-15445.279673364124</v>
      </c>
      <c r="L945" s="444">
        <f t="shared" ca="1" si="80"/>
        <v>-3722312.4012807533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-3722312.4012807533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-15594.498318938886</v>
      </c>
      <c r="L946" s="444">
        <f t="shared" ca="1" si="80"/>
        <v>-3758274.0948642711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-3758274.0948642711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-15744.338708870207</v>
      </c>
      <c r="L947" s="444">
        <f t="shared" ca="1" si="80"/>
        <v>-3794385.62883772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-3794385.62883772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-15894.803433759578</v>
      </c>
      <c r="L948" s="444">
        <f t="shared" ca="1" si="80"/>
        <v>-3830647.6275360584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-3830647.6275360584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-16045.895095002654</v>
      </c>
      <c r="L949" s="444">
        <f t="shared" ca="1" si="80"/>
        <v>-3867060.7178956401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-3867060.7178956401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-16197.616304834242</v>
      </c>
      <c r="L950" s="444">
        <f t="shared" ca="1" si="80"/>
        <v>-3903625.5294650532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-3903625.5294650532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-16349.969686373466</v>
      </c>
      <c r="L951" s="444">
        <f t="shared" ca="1" si="80"/>
        <v>-3940342.6944160056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-3940342.6944160056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-16502.9578736691</v>
      </c>
      <c r="L952" s="444">
        <f t="shared" ca="1" si="80"/>
        <v>-3977212.8475542534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-3977212.8475542534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-16656.583511745135</v>
      </c>
      <c r="L953" s="444">
        <f t="shared" ca="1" si="80"/>
        <v>-4014236.6263305773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-4014236.6263305773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-16810.849256646485</v>
      </c>
      <c r="L954" s="444">
        <f t="shared" ca="1" si="80"/>
        <v>-4051414.6708518025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-4051414.6708518025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-16965.757775484923</v>
      </c>
      <c r="L955" s="444">
        <f t="shared" ca="1" si="80"/>
        <v>-4088747.6238918663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-4088747.6238918663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-17121.311746485189</v>
      </c>
      <c r="L956" s="444">
        <f t="shared" ca="1" si="80"/>
        <v>-4126236.1309029302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-4126236.1309029302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-17277.513859031285</v>
      </c>
      <c r="L957" s="444">
        <f t="shared" ca="1" si="80"/>
        <v>-4163880.8400265402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-4163880.8400265402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-17434.366813712997</v>
      </c>
      <c r="L958" s="444">
        <f t="shared" ca="1" si="80"/>
        <v>-4201682.4021048322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-4201682.4021048322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-17591.873322372547</v>
      </c>
      <c r="L959" s="444">
        <f t="shared" ca="1" si="80"/>
        <v>-4239641.4706917834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-4239641.4706917834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-17750.036108151508</v>
      </c>
      <c r="L960" s="444">
        <f t="shared" ca="1" si="80"/>
        <v>-4277758.7020645132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-4277758.7020645132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-17908.857905537883</v>
      </c>
      <c r="L961" s="444">
        <f t="shared" ca="1" si="80"/>
        <v>-4316034.7552346298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-4316034.7552346298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-18068.341460413369</v>
      </c>
      <c r="L962" s="444">
        <f t="shared" ca="1" si="80"/>
        <v>-4354470.2919596219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-4354470.2919596219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-18228.489530100836</v>
      </c>
      <c r="L963" s="444">
        <f t="shared" ca="1" si="80"/>
        <v>-4393065.9767543012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-4393065.9767543012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-18389.304883411998</v>
      </c>
      <c r="L964" s="444">
        <f t="shared" ca="1" si="80"/>
        <v>-4431822.4769022921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-4431822.4769022921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-18550.790300695295</v>
      </c>
      <c r="L965" s="444">
        <f t="shared" ca="1" si="80"/>
        <v>-4470740.4624675661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-4470740.4624675661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-18712.948573883936</v>
      </c>
      <c r="L966" s="444">
        <f t="shared" ca="1" si="80"/>
        <v>-4509820.6063060286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-4509820.6063060286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-18875.782506544198</v>
      </c>
      <c r="L967" s="444">
        <f t="shared" ca="1" si="80"/>
        <v>-4549063.5840771515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-4549063.5840771515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-19039.294913923877</v>
      </c>
      <c r="L968" s="444">
        <f t="shared" ca="1" si="80"/>
        <v>-4588470.0742556546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-4588470.0742556546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-19203.488623000972</v>
      </c>
      <c r="L969" s="444">
        <f t="shared" ca="1" si="80"/>
        <v>-4628040.7581432341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-4628040.7581432341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-19368.366472532554</v>
      </c>
      <c r="L970" s="444">
        <f t="shared" ca="1" si="80"/>
        <v>-4667776.3198803458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-4667776.3198803458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-19533.931313103851</v>
      </c>
      <c r="L971" s="444">
        <f t="shared" ca="1" si="80"/>
        <v>-4707677.4464580286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-4707677.4464580286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-19700.18600717753</v>
      </c>
      <c r="L972" s="444">
        <f t="shared" ca="1" si="80"/>
        <v>-4747744.8277297849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-4747744.8277297849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-19867.133429143181</v>
      </c>
      <c r="L973" s="444">
        <f t="shared" ca="1" si="80"/>
        <v>-4787979.1564235073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-4787979.1564235073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-20034.776465367024</v>
      </c>
      <c r="L974" s="444">
        <f t="shared" ca="1" si="80"/>
        <v>-4828381.1281534526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-4828381.1281534526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-20203.118014241798</v>
      </c>
      <c r="L975" s="444">
        <f t="shared" ca="1" si="80"/>
        <v>-4868951.441432273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-4868951.441432273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-20372.160986236882</v>
      </c>
      <c r="L976" s="444">
        <f t="shared" ca="1" si="80"/>
        <v>-4909690.797683089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-4909690.797683089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-20541.908303948614</v>
      </c>
      <c r="L977" s="444">
        <f t="shared" ca="1" si="80"/>
        <v>-4950599.9012516169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-4950599.9012516169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-20712.362902150817</v>
      </c>
      <c r="L978" s="444">
        <f t="shared" ca="1" si="80"/>
        <v>-4991679.4594183462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-4991679.4594183462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-20883.527727845521</v>
      </c>
      <c r="L979" s="444">
        <f t="shared" ca="1" si="80"/>
        <v>-5032930.1824107701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-5032930.1824107701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-21055.405740313952</v>
      </c>
      <c r="L980" s="444">
        <f t="shared" ca="1" si="80"/>
        <v>-5074352.7834156631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-5074352.7834156631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-21227.999911167673</v>
      </c>
      <c r="L981" s="444">
        <f t="shared" ca="1" si="80"/>
        <v>-5115947.9785914095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-5115947.9785914095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-21401.31322439995</v>
      </c>
      <c r="L982" s="444">
        <f t="shared" ca="1" si="80"/>
        <v>-5157716.4870803887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-5157716.4870803887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-21575.348676437363</v>
      </c>
      <c r="L983" s="444">
        <f t="shared" ca="1" si="80"/>
        <v>-5199659.031021405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-5199659.031021405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-21750.109276191601</v>
      </c>
      <c r="L984" s="444">
        <f t="shared" ca="1" si="80"/>
        <v>-5241776.3355621751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-5241776.3355621751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-21925.598045111474</v>
      </c>
      <c r="L985" s="444">
        <f t="shared" ca="1" si="80"/>
        <v>-5284069.1288718656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-5284069.1288718656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-22101.818017235186</v>
      </c>
      <c r="L986" s="444">
        <f t="shared" ca="1" si="80"/>
        <v>-5326538.1421536794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-5326538.1421536794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-22278.772239242742</v>
      </c>
      <c r="L987" s="444">
        <f t="shared" ca="1" si="80"/>
        <v>-5369184.1096575009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-5369184.1096575009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-22456.463770508664</v>
      </c>
      <c r="L988" s="444">
        <f t="shared" ca="1" si="80"/>
        <v>-5412007.7686925884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-5412007.7686925884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-22634.895683154864</v>
      </c>
      <c r="L989" s="444">
        <f t="shared" ca="1" si="80"/>
        <v>-5455009.8596403217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-5455009.8596403217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-22814.071062103751</v>
      </c>
      <c r="L990" s="444">
        <f t="shared" ca="1" si="80"/>
        <v>-5498191.1259670043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-5498191.1259670043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-22993.993005131597</v>
      </c>
      <c r="L991" s="444">
        <f t="shared" ca="1" si="80"/>
        <v>-5541552.3142367145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-5541552.3142367145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-23174.664622922057</v>
      </c>
      <c r="L992" s="444">
        <f t="shared" ca="1" si="80"/>
        <v>-5585094.1741242157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-5585094.1741242157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-23356.089039119975</v>
      </c>
      <c r="L993" s="444">
        <f t="shared" ca="1" si="80"/>
        <v>-5628817.4584279144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-5628817.4584279144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-23538.269390385387</v>
      </c>
      <c r="L994" s="444">
        <f t="shared" ca="1" si="80"/>
        <v>-5672722.9230828788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-5672722.9230828788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-23721.208826447739</v>
      </c>
      <c r="L995" s="444">
        <f t="shared" ca="1" si="80"/>
        <v>-5716811.3271739054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-5716811.3271739054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-23904.910510160349</v>
      </c>
      <c r="L996" s="444">
        <f t="shared" ca="1" si="80"/>
        <v>-5761083.4329486443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-5761083.4329486443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-24089.377617555096</v>
      </c>
      <c r="L997" s="444">
        <f t="shared" ca="1" si="80"/>
        <v>-5805540.0058307778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-5805540.0058307778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-24274.613337897317</v>
      </c>
      <c r="L998" s="444">
        <f t="shared" ca="1" si="80"/>
        <v>-5850181.8144332543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-5850181.8144332543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-24460.620873740972</v>
      </c>
      <c r="L999" s="444">
        <f t="shared" ca="1" si="80"/>
        <v>-5895009.630571574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-5895009.630571574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-24647.40344098397</v>
      </c>
      <c r="L1000" s="444">
        <f t="shared" ca="1" si="80"/>
        <v>-5940024.2292771367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-5940024.2292771367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-24834.964268923814</v>
      </c>
      <c r="L1001" s="444">
        <f t="shared" ca="1" si="80"/>
        <v>-5985226.3888106393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-5985226.3888106393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-25023.306600313408</v>
      </c>
      <c r="L1002" s="444">
        <f t="shared" ca="1" si="80"/>
        <v>-6030616.8906755317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-6030616.8906755317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-25212.433691417125</v>
      </c>
      <c r="L1003" s="444">
        <f t="shared" ca="1" si="80"/>
        <v>-6076196.5196315274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-6076196.5196315274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-25402.34881206711</v>
      </c>
      <c r="L1004" s="444">
        <f t="shared" ca="1" si="80"/>
        <v>-6121966.0637081731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-6121966.0637081731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-25593.055245719799</v>
      </c>
      <c r="L1005" s="444">
        <f t="shared" ca="1" si="80"/>
        <v>-6167926.3142184718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-6167926.3142184718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-25784.556289512711</v>
      </c>
      <c r="L1006" s="444">
        <f t="shared" ca="1" si="80"/>
        <v>-6214078.0657725632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-6214078.0657725632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-25976.855254321425</v>
      </c>
      <c r="L1007" s="444">
        <f t="shared" ca="1" si="80"/>
        <v>-6260422.1162914634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-6260422.1162914634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-26169.955464816841</v>
      </c>
      <c r="L1008" s="444">
        <f t="shared" ca="1" si="80"/>
        <v>-6306959.2670208588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-6306959.2670208588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-26363.860259522655</v>
      </c>
      <c r="L1009" s="444">
        <f t="shared" ca="1" si="80"/>
        <v>-6353690.3225449603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-6353690.3225449603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-26558.572990873079</v>
      </c>
      <c r="L1010" s="444">
        <f t="shared" ca="1" si="80"/>
        <v>-6400616.090800412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-6400616.090800412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-26754.097025270796</v>
      </c>
      <c r="L1011" s="444">
        <f t="shared" ca="1" si="80"/>
        <v>-6447737.3830902614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-6447737.3830902614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-26950.435743145168</v>
      </c>
      <c r="L1012" s="444">
        <f t="shared" ca="1" si="80"/>
        <v>-6495055.0140979849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-6495055.0140979849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-27147.592539010682</v>
      </c>
      <c r="L1013" s="444">
        <f t="shared" ca="1" si="80"/>
        <v>-6542569.8019015742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-6542569.8019015742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-27345.570821525642</v>
      </c>
      <c r="L1014" s="444">
        <f t="shared" ca="1" si="80"/>
        <v>-6590282.5679876786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-6590282.5679876786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-27544.374013551071</v>
      </c>
      <c r="L1015" s="444">
        <f t="shared" ca="1" si="80"/>
        <v>-6638194.1372658089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-6638194.1372658089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-27744.005552209946</v>
      </c>
      <c r="L1016" s="444">
        <f t="shared" ca="1" si="80"/>
        <v>-6686305.3380825976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-6686305.3380825976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-27944.468888946569</v>
      </c>
      <c r="L1017" s="444">
        <f t="shared" ca="1" si="80"/>
        <v>-6734617.0022361232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-6734617.0022361232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-28145.767489586258</v>
      </c>
      <c r="L1018" s="444">
        <f t="shared" ca="1" si="80"/>
        <v>-6783129.964990288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-6783129.964990288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-28347.904834395278</v>
      </c>
      <c r="L1019" s="444">
        <f t="shared" ca="1" si="80"/>
        <v>-6831845.0650892621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-6831845.0650892621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-28550.884418141002</v>
      </c>
      <c r="L1020" s="444">
        <f t="shared" ca="1" si="80"/>
        <v>-6880763.144771982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-6880763.144771982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-28754.709750152331</v>
      </c>
      <c r="L1021" s="444">
        <f t="shared" ca="1" si="80"/>
        <v>-6929885.049786713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-6929885.049786713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-28959.384354380378</v>
      </c>
      <c r="L1022" s="444">
        <f t="shared" ca="1" si="80"/>
        <v>-6979211.6294056717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-6979211.6294056717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-29164.911769459377</v>
      </c>
      <c r="L1023" s="444">
        <f t="shared" ca="1" si="80"/>
        <v>-7028743.7364397096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-7028743.7364397096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-29371.295548767866</v>
      </c>
      <c r="L1024" s="444">
        <f t="shared" ca="1" si="80"/>
        <v>-7078482.2272530561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-7078482.2272530561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-29578.53926049015</v>
      </c>
      <c r="L1025" s="444">
        <f t="shared" ca="1" si="80"/>
        <v>-7128427.9617781248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-7128427.9617781248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-29786.646487677928</v>
      </c>
      <c r="L1026" s="444">
        <f t="shared" ca="1" si="80"/>
        <v>-7178581.8035303811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-7178581.8035303811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-29995.620828312327</v>
      </c>
      <c r="L1027" s="444">
        <f t="shared" ca="1" si="80"/>
        <v>-7228944.6196232717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-7228944.6196232717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-30205.465895366044</v>
      </c>
      <c r="L1028" s="444">
        <f t="shared" ref="L1028:L1282" ca="1" si="104">I1028-J1028+K1028</f>
        <v>-7279517.2807832165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-7279517.2807832165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-30416.185316865813</v>
      </c>
      <c r="L1029" s="444">
        <f t="shared" ca="1" si="104"/>
        <v>-7330300.6613646615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-7330300.6613646615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-30627.78273595517</v>
      </c>
      <c r="L1030" s="444">
        <f t="shared" ca="1" si="104"/>
        <v>-7381295.6393651953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-7381295.6393651953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-30840.261810957392</v>
      </c>
      <c r="L1031" s="444">
        <f t="shared" ca="1" si="104"/>
        <v>-7432503.0964407315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-7432503.0964407315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-31053.626215438795</v>
      </c>
      <c r="L1032" s="444">
        <f t="shared" ca="1" si="104"/>
        <v>-7483923.9179207487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-7483923.9179207487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-31267.879638272203</v>
      </c>
      <c r="L1033" s="444">
        <f t="shared" ca="1" si="104"/>
        <v>-7535558.9928235998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-7535558.9928235998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-31483.025783700748</v>
      </c>
      <c r="L1034" s="444">
        <f t="shared" ca="1" si="104"/>
        <v>-7587409.2138718795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-7587409.2138718795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-31699.068371401911</v>
      </c>
      <c r="L1035" s="444">
        <f t="shared" ca="1" si="104"/>
        <v>-7639475.4775078604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-7639475.4775078604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-31916.011136551835</v>
      </c>
      <c r="L1036" s="444">
        <f t="shared" ca="1" si="104"/>
        <v>-7691758.6839089906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-7691758.6839089906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-32133.857829889872</v>
      </c>
      <c r="L1037" s="444">
        <f t="shared" ca="1" si="104"/>
        <v>-7744259.7370034596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-7744259.7370034596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-32352.612217783491</v>
      </c>
      <c r="L1038" s="444">
        <f t="shared" ca="1" si="104"/>
        <v>-7796979.5444858223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-7796979.5444858223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-32572.278082293342</v>
      </c>
      <c r="L1039" s="444">
        <f t="shared" ca="1" si="104"/>
        <v>-7849919.0178326946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-7849919.0178326946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-32792.859221238636</v>
      </c>
      <c r="L1040" s="444">
        <f t="shared" ca="1" si="104"/>
        <v>-7903079.072318512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-7903079.072318512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-33014.359448262876</v>
      </c>
      <c r="L1041" s="444">
        <f t="shared" ca="1" si="104"/>
        <v>-7956460.6270313533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-7956460.6270313533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-33236.782592899719</v>
      </c>
      <c r="L1042" s="444">
        <f t="shared" ca="1" si="104"/>
        <v>-8010064.6048888322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-8010064.6048888322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-33460.132500639207</v>
      </c>
      <c r="L1043" s="444">
        <f t="shared" ca="1" si="104"/>
        <v>-8063891.9326540502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-8063891.9326540502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-33684.413032994285</v>
      </c>
      <c r="L1044" s="444">
        <f t="shared" ca="1" si="104"/>
        <v>-8117943.5409516236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-8117943.5409516236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-33909.628067567515</v>
      </c>
      <c r="L1045" s="444">
        <f t="shared" ca="1" si="104"/>
        <v>-8172220.3642837703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-8172220.3642837703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-34135.781498118122</v>
      </c>
      <c r="L1046" s="444">
        <f t="shared" ca="1" si="104"/>
        <v>-8226723.3410464674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-8226723.3410464674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-34362.877234629355</v>
      </c>
      <c r="L1047" s="444">
        <f t="shared" ca="1" si="104"/>
        <v>-8281453.4135456756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-8281453.4135456756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-34590.919203376056</v>
      </c>
      <c r="L1048" s="444">
        <f t="shared" ca="1" si="104"/>
        <v>-8336411.5280136308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-8336411.5280136308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-34819.911346992543</v>
      </c>
      <c r="L1049" s="444">
        <f t="shared" ca="1" si="104"/>
        <v>-8391598.634625202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-8391598.634625202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-35049.857624540746</v>
      </c>
      <c r="L1050" s="444">
        <f t="shared" ca="1" si="104"/>
        <v>-8447015.68751432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-8447015.68751432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-35280.762011578743</v>
      </c>
      <c r="L1051" s="444">
        <f t="shared" ca="1" si="104"/>
        <v>-8502663.6447904762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-8502663.6447904762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-35512.628500229388</v>
      </c>
      <c r="L1052" s="444">
        <f t="shared" ca="1" si="104"/>
        <v>-8558543.4685552828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-8558543.4685552828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-35745.46109924942</v>
      </c>
      <c r="L1053" s="444">
        <f t="shared" ca="1" si="104"/>
        <v>-8614656.1249191109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-8614656.1249191109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-35979.263834098703</v>
      </c>
      <c r="L1054" s="444">
        <f t="shared" ca="1" si="104"/>
        <v>-8671002.5840177871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-8671002.5840177871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-36214.040747009851</v>
      </c>
      <c r="L1055" s="444">
        <f t="shared" ca="1" si="104"/>
        <v>-8727583.8200293742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-8727583.8200293742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-36449.795897058131</v>
      </c>
      <c r="L1056" s="444">
        <f t="shared" ca="1" si="104"/>
        <v>-8784400.8111910094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-8784400.8111910094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-36686.53336023161</v>
      </c>
      <c r="L1057" s="444">
        <f t="shared" ca="1" si="104"/>
        <v>-8841454.5398158189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-8841454.5398158189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-36924.257229501651</v>
      </c>
      <c r="L1058" s="444">
        <f t="shared" ca="1" si="104"/>
        <v>-8898745.9923098981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-8898745.9923098981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-37162.97161489365</v>
      </c>
      <c r="L1059" s="444">
        <f t="shared" ca="1" si="104"/>
        <v>-8956276.1591893695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-8956276.1591893695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-37402.680643558117</v>
      </c>
      <c r="L1060" s="444">
        <f t="shared" ca="1" si="104"/>
        <v>-9014046.0350975059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-9014046.0350975059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-37643.388459842012</v>
      </c>
      <c r="L1061" s="444">
        <f t="shared" ca="1" si="104"/>
        <v>-9072056.6188219264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-9072056.6188219264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-37885.099225360435</v>
      </c>
      <c r="L1062" s="444">
        <f t="shared" ca="1" si="104"/>
        <v>-9130308.9133118652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-9130308.9133118652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-38127.81711906851</v>
      </c>
      <c r="L1063" s="444">
        <f t="shared" ca="1" si="104"/>
        <v>-9188803.9256955124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-9188803.9256955124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-38371.546337333712</v>
      </c>
      <c r="L1064" s="444">
        <f t="shared" ca="1" si="104"/>
        <v>-9247542.6672974247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-9247542.6672974247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-38616.291094008346</v>
      </c>
      <c r="L1065" s="444">
        <f t="shared" ca="1" si="104"/>
        <v>-9306526.1536560114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-9306526.1536560114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-38862.055620502455</v>
      </c>
      <c r="L1066" s="444">
        <f t="shared" ca="1" si="104"/>
        <v>-9365755.404541092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-9365755.404541092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-39108.844165856957</v>
      </c>
      <c r="L1067" s="444">
        <f t="shared" ca="1" si="104"/>
        <v>-9425231.4439715277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-9425231.4439715277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-39356.660996817103</v>
      </c>
      <c r="L1068" s="444">
        <f t="shared" ca="1" si="104"/>
        <v>-9484955.3002329227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-9484955.3002329227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-39605.510397906255</v>
      </c>
      <c r="L1069" s="444">
        <f t="shared" ca="1" si="104"/>
        <v>-9544928.005895406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-9544928.005895406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-39855.396671499933</v>
      </c>
      <c r="L1070" s="444">
        <f t="shared" ca="1" si="104"/>
        <v>-9605150.5978314839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-9605150.5978314839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-40106.324137900257</v>
      </c>
      <c r="L1071" s="444">
        <f t="shared" ca="1" si="104"/>
        <v>-9665624.1172339618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-9665624.1172339618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-40358.297135410583</v>
      </c>
      <c r="L1072" s="444">
        <f t="shared" ca="1" si="104"/>
        <v>-9726349.6096339505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-9726349.6096339505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-40611.320020410538</v>
      </c>
      <c r="L1073" s="444">
        <f t="shared" ca="1" si="104"/>
        <v>-9787328.1249189395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-9787328.1249189395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-40865.397167431322</v>
      </c>
      <c r="L1074" s="444">
        <f t="shared" ca="1" si="104"/>
        <v>-9848560.7173509486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-9848560.7173509486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-41120.532969231361</v>
      </c>
      <c r="L1075" s="444">
        <f t="shared" ca="1" si="104"/>
        <v>-9910048.4455847573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-9910048.4455847573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-41376.731836872226</v>
      </c>
      <c r="L1076" s="444">
        <f t="shared" ca="1" si="104"/>
        <v>-9971792.3726862073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-9971792.3726862073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-41633.998199794936</v>
      </c>
      <c r="L1077" s="444">
        <f t="shared" ca="1" si="104"/>
        <v>-10033793.56615058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-10033793.56615058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-41892.336505896492</v>
      </c>
      <c r="L1078" s="444">
        <f t="shared" ca="1" si="104"/>
        <v>-10096053.097921055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-10096053.097921055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-42151.751221606799</v>
      </c>
      <c r="L1079" s="444">
        <f t="shared" ca="1" si="104"/>
        <v>-10158572.044407239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-10158572.044407239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-42412.246831965902</v>
      </c>
      <c r="L1080" s="444">
        <f t="shared" ca="1" si="104"/>
        <v>-10221351.486503784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-10221351.486503784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-42673.827840701502</v>
      </c>
      <c r="L1081" s="444">
        <f t="shared" ca="1" si="104"/>
        <v>-10284392.509609062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-10284392.509609062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-42936.498770306833</v>
      </c>
      <c r="L1082" s="444">
        <f t="shared" ca="1" si="104"/>
        <v>-10347696.203643948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-10347696.203643948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-43200.26416211886</v>
      </c>
      <c r="L1083" s="444">
        <f t="shared" ca="1" si="104"/>
        <v>-10411263.663070645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-10411263.663070645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-43465.128576396761</v>
      </c>
      <c r="L1084" s="444">
        <f t="shared" ca="1" si="104"/>
        <v>-10475095.986911619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-10475095.986911619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-43731.09659240082</v>
      </c>
      <c r="L1085" s="444">
        <f t="shared" ca="1" si="104"/>
        <v>-10539194.278768597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-10539194.278768597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-43998.172808471565</v>
      </c>
      <c r="L1086" s="444">
        <f t="shared" ca="1" si="104"/>
        <v>-10603559.646841647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-10603559.646841647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-44266.361842109269</v>
      </c>
      <c r="L1087" s="444">
        <f t="shared" ca="1" si="104"/>
        <v>-10668193.203948334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-10668193.203948334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-44535.668330053799</v>
      </c>
      <c r="L1088" s="444">
        <f t="shared" ca="1" si="104"/>
        <v>-10733096.067542966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-10733096.067542966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-44806.096928364765</v>
      </c>
      <c r="L1089" s="444">
        <f t="shared" ca="1" si="104"/>
        <v>-10798269.35973591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-10798269.35973591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-45077.652312502032</v>
      </c>
      <c r="L1090" s="444">
        <f t="shared" ca="1" si="104"/>
        <v>-10863714.20731299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-10863714.20731299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-45350.339177406531</v>
      </c>
      <c r="L1091" s="444">
        <f t="shared" ca="1" si="104"/>
        <v>-10929431.741754975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-10929431.741754975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-45624.16223758147</v>
      </c>
      <c r="L1092" s="444">
        <f t="shared" ca="1" si="104"/>
        <v>-10995423.099257134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-10995423.099257134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-45899.126227173801</v>
      </c>
      <c r="L1093" s="444">
        <f t="shared" ca="1" si="104"/>
        <v>-11061689.420748886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-11061689.420748886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-46175.235900056097</v>
      </c>
      <c r="L1094" s="444">
        <f t="shared" ca="1" si="104"/>
        <v>-11128231.851913519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-11128231.851913519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-46452.49602990874</v>
      </c>
      <c r="L1095" s="444">
        <f t="shared" ca="1" si="104"/>
        <v>-11195051.543208005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-11195051.543208005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-46730.911410302426</v>
      </c>
      <c r="L1096" s="444">
        <f t="shared" ca="1" si="104"/>
        <v>-11262149.649882885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-11262149.649882885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-47010.486854781091</v>
      </c>
      <c r="L1097" s="444">
        <f t="shared" ca="1" si="104"/>
        <v>-11329527.332002243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-11329527.332002243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-47291.227196945089</v>
      </c>
      <c r="L1098" s="444">
        <f t="shared" ca="1" si="104"/>
        <v>-11397185.754463766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-11397185.754463766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-47573.137290534767</v>
      </c>
      <c r="L1099" s="444">
        <f t="shared" ca="1" si="104"/>
        <v>-11465126.087018879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-11465126.087018879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-47856.2220095144</v>
      </c>
      <c r="L1100" s="444">
        <f t="shared" ca="1" si="104"/>
        <v>-11533349.504292971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-11533349.504292971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-48140.486248156449</v>
      </c>
      <c r="L1101" s="444">
        <f t="shared" ca="1" si="104"/>
        <v>-11601857.185805704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-11601857.185805704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-48425.934921126172</v>
      </c>
      <c r="L1102" s="444">
        <f t="shared" ca="1" si="104"/>
        <v>-11670650.315991409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-11670650.315991409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-48712.572963566614</v>
      </c>
      <c r="L1103" s="444">
        <f t="shared" ca="1" si="104"/>
        <v>-11739730.084219554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-11739730.084219554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-49000.405331183887</v>
      </c>
      <c r="L1104" s="444">
        <f t="shared" ca="1" si="104"/>
        <v>-11809097.684815316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-11809097.684815316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-49289.437000332888</v>
      </c>
      <c r="L1105" s="444">
        <f t="shared" ca="1" si="104"/>
        <v>-11878754.317080226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-11878754.317080226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-49579.672968103347</v>
      </c>
      <c r="L1106" s="444">
        <f t="shared" ca="1" si="104"/>
        <v>-11948701.185312906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-11948701.185312906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-49871.118252406181</v>
      </c>
      <c r="L1107" s="444">
        <f t="shared" ca="1" si="104"/>
        <v>-12018939.49882989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-12018939.49882989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-50163.77789206028</v>
      </c>
      <c r="L1108" s="444">
        <f t="shared" ca="1" si="104"/>
        <v>-12089470.471986528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-12089470.471986528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-50457.656946879608</v>
      </c>
      <c r="L1109" s="444">
        <f t="shared" ca="1" si="104"/>
        <v>-12160295.324197985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-12160295.324197985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-50752.760497760682</v>
      </c>
      <c r="L1110" s="444">
        <f t="shared" ca="1" si="104"/>
        <v>-12231415.279960323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-12231415.279960323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-51049.093646770423</v>
      </c>
      <c r="L1111" s="444">
        <f t="shared" ca="1" si="104"/>
        <v>-12302831.568871671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-12302831.568871671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-51346.661517234374</v>
      </c>
      <c r="L1112" s="444">
        <f t="shared" ca="1" si="104"/>
        <v>-12374545.425653484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-12374545.425653484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-51645.469253825257</v>
      </c>
      <c r="L1113" s="444">
        <f t="shared" ca="1" si="104"/>
        <v>-12446558.090171887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-12446558.090171887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-51945.522022651938</v>
      </c>
      <c r="L1114" s="444">
        <f t="shared" ca="1" si="104"/>
        <v>-12518870.807459116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-12518870.807459116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-52246.825011348723</v>
      </c>
      <c r="L1115" s="444">
        <f t="shared" ca="1" si="104"/>
        <v>-12591484.827735042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-12591484.827735042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-52549.383429165086</v>
      </c>
      <c r="L1116" s="444">
        <f t="shared" ca="1" si="104"/>
        <v>-12664401.406428786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-12664401.406428786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-52853.202507055685</v>
      </c>
      <c r="L1117" s="444">
        <f t="shared" ca="1" si="104"/>
        <v>-12737621.80420042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-12737621.80420042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-53158.287497770827</v>
      </c>
      <c r="L1118" s="444">
        <f t="shared" ca="1" si="104"/>
        <v>-12811147.286962768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-12811147.286962768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-53464.643675947271</v>
      </c>
      <c r="L1119" s="444">
        <f t="shared" ca="1" si="104"/>
        <v>-12884979.125903293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-12884979.125903293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-53772.276338199466</v>
      </c>
      <c r="L1120" s="444">
        <f t="shared" ca="1" si="104"/>
        <v>-12959118.597506071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-12959118.597506071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-54081.190803211037</v>
      </c>
      <c r="L1121" s="444">
        <f t="shared" ca="1" si="104"/>
        <v>-13033566.98357386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-13033566.98357386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-54391.392411826819</v>
      </c>
      <c r="L1122" s="444">
        <f t="shared" ca="1" si="104"/>
        <v>-13108325.571250264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-13108325.571250264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-54702.886527145165</v>
      </c>
      <c r="L1123" s="444">
        <f t="shared" ca="1" si="104"/>
        <v>-13183395.653041987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-13183395.653041987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-55015.678534610677</v>
      </c>
      <c r="L1124" s="444">
        <f t="shared" ca="1" si="104"/>
        <v>-13258778.526841175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-13258778.526841175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-55329.773842107294</v>
      </c>
      <c r="L1125" s="444">
        <f t="shared" ca="1" si="104"/>
        <v>-13334475.49594786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-13334475.49594786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-55645.177880051815</v>
      </c>
      <c r="L1126" s="444">
        <f t="shared" ca="1" si="104"/>
        <v>-13410487.869092491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-13410487.869092491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-55961.896101487786</v>
      </c>
      <c r="L1127" s="444">
        <f t="shared" ca="1" si="104"/>
        <v>-13486816.960458556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-13486816.960458556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-56279.933982179733</v>
      </c>
      <c r="L1128" s="444">
        <f t="shared" ca="1" si="104"/>
        <v>-13563464.089705314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-13563464.089705314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-56599.297020707876</v>
      </c>
      <c r="L1129" s="444">
        <f t="shared" ca="1" si="104"/>
        <v>-13640430.5819906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-13640430.5819906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-56919.99073856324</v>
      </c>
      <c r="L1130" s="444">
        <f t="shared" ca="1" si="104"/>
        <v>-13717717.767993741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-13717717.767993741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-57242.020680242982</v>
      </c>
      <c r="L1131" s="444">
        <f t="shared" ca="1" si="104"/>
        <v>-13795326.983938562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-13795326.983938562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-57565.392413346417</v>
      </c>
      <c r="L1132" s="444">
        <f t="shared" ca="1" si="104"/>
        <v>-13873259.571616486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-13873259.571616486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-57890.111528671092</v>
      </c>
      <c r="L1133" s="444">
        <f t="shared" ca="1" si="104"/>
        <v>-13951516.878409734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-13951516.878409734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-58216.183640309639</v>
      </c>
      <c r="L1134" s="444">
        <f t="shared" ca="1" si="104"/>
        <v>-14030100.257314622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-14030100.257314622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-58543.614385746674</v>
      </c>
      <c r="L1135" s="444">
        <f t="shared" ca="1" si="104"/>
        <v>-14109011.066964947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-14109011.066964947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-58872.40942595635</v>
      </c>
      <c r="L1136" s="444">
        <f t="shared" ca="1" si="104"/>
        <v>-14188250.671655482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-14188250.671655482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-59202.57444550025</v>
      </c>
      <c r="L1137" s="444">
        <f t="shared" ca="1" si="104"/>
        <v>-14267820.441365561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-14267820.441365561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-59534.115152625571</v>
      </c>
      <c r="L1138" s="444">
        <f t="shared" ca="1" si="104"/>
        <v>-14347721.751782764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-14347721.751782764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-59867.037279363925</v>
      </c>
      <c r="L1139" s="444">
        <f t="shared" ca="1" si="104"/>
        <v>-14427955.984326705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-14427955.984326705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-60201.346581630343</v>
      </c>
      <c r="L1140" s="444">
        <f t="shared" ca="1" si="104"/>
        <v>-14508524.526172914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-14508524.526172914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-60537.048839322881</v>
      </c>
      <c r="L1141" s="444">
        <f t="shared" ca="1" si="104"/>
        <v>-14589428.770276815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-14589428.770276815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-60874.149856422468</v>
      </c>
      <c r="L1142" s="444">
        <f t="shared" ca="1" si="104"/>
        <v>-14670670.115397815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-14670670.115397815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-61212.655461093302</v>
      </c>
      <c r="L1143" s="444">
        <f t="shared" ca="1" si="104"/>
        <v>-14752249.966123486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-14752249.966123486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-61552.571505783599</v>
      </c>
      <c r="L1144" s="444">
        <f t="shared" ca="1" si="104"/>
        <v>-14834169.732893847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-14834169.732893847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-61893.903867326771</v>
      </c>
      <c r="L1145" s="444">
        <f t="shared" ca="1" si="104"/>
        <v>-14916430.832025751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-14916430.832025751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-62236.658447043039</v>
      </c>
      <c r="L1146" s="444">
        <f t="shared" ca="1" si="104"/>
        <v>-14999034.685737371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-14999034.685737371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-62580.841170841464</v>
      </c>
      <c r="L1147" s="444">
        <f t="shared" ca="1" si="104"/>
        <v>-15081982.722172791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-15081982.722172791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-62926.457989322371</v>
      </c>
      <c r="L1148" s="444">
        <f t="shared" ca="1" si="104"/>
        <v>-15165276.375426691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-15165276.375426691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-63273.51487788029</v>
      </c>
      <c r="L1149" s="444">
        <f t="shared" ca="1" si="104"/>
        <v>-15248917.085569149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-15248917.085569149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-63622.017836807194</v>
      </c>
      <c r="L1150" s="444">
        <f t="shared" ca="1" si="104"/>
        <v>-15332906.298670534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-15332906.298670534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-63971.972891396297</v>
      </c>
      <c r="L1151" s="444">
        <f t="shared" ca="1" si="104"/>
        <v>-15417245.466826508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-15417245.466826508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-64323.386092046181</v>
      </c>
      <c r="L1152" s="444">
        <f t="shared" ca="1" si="104"/>
        <v>-15501936.048183132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-15501936.048183132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-64676.263514365448</v>
      </c>
      <c r="L1153" s="444">
        <f t="shared" ca="1" si="104"/>
        <v>-15586979.506962076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-15586979.506962076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-65030.611259277728</v>
      </c>
      <c r="L1154" s="444">
        <f t="shared" ca="1" si="104"/>
        <v>-15672377.313485932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-15672377.313485932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-65386.435453127131</v>
      </c>
      <c r="L1155" s="444">
        <f t="shared" ca="1" si="104"/>
        <v>-15758130.944203636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-15758130.944203636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-65743.742247784234</v>
      </c>
      <c r="L1156" s="444">
        <f t="shared" ca="1" si="104"/>
        <v>-15844241.881715998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-15844241.881715998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-66102.53782075239</v>
      </c>
      <c r="L1157" s="444">
        <f t="shared" ca="1" si="104"/>
        <v>-15930711.614801329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-15930711.614801329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-66462.828375274607</v>
      </c>
      <c r="L1158" s="444">
        <f t="shared" ca="1" si="104"/>
        <v>-16017541.638441181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-16017541.638441181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-66824.62014044066</v>
      </c>
      <c r="L1159" s="444">
        <f t="shared" ca="1" si="104"/>
        <v>-16104733.453846199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-16104733.453846199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-67187.919371294891</v>
      </c>
      <c r="L1160" s="444">
        <f t="shared" ca="1" si="104"/>
        <v>-16192288.568482073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-16192288.568482073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-67552.732348944381</v>
      </c>
      <c r="L1161" s="444">
        <f t="shared" ca="1" si="104"/>
        <v>-16280208.496095596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-16280208.496095596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-67919.06538066738</v>
      </c>
      <c r="L1162" s="444">
        <f t="shared" ca="1" si="104"/>
        <v>-16368494.756740842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-16368494.756740842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-68286.924800022578</v>
      </c>
      <c r="L1163" s="444">
        <f t="shared" ca="1" si="104"/>
        <v>-16457148.876805443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-16457148.876805443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-68656.316966958417</v>
      </c>
      <c r="L1164" s="444">
        <f t="shared" ca="1" si="104"/>
        <v>-16546172.38903698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-16546172.38903698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-69027.248267923162</v>
      </c>
      <c r="L1165" s="444">
        <f t="shared" ca="1" si="104"/>
        <v>-16635566.83256948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-16635566.83256948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-69399.725115975234</v>
      </c>
      <c r="L1166" s="444">
        <f t="shared" ca="1" si="104"/>
        <v>-16725333.752950033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-16725333.752950033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-69773.753950894214</v>
      </c>
      <c r="L1167" s="444">
        <f t="shared" ca="1" si="104"/>
        <v>-16815474.702165507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-16815474.702165507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-70149.341239292015</v>
      </c>
      <c r="L1168" s="444">
        <f t="shared" ca="1" si="104"/>
        <v>-16905991.238669377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-16905991.238669377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-70441.630161122404</v>
      </c>
      <c r="L1169" s="444">
        <f t="shared" ca="1" si="104"/>
        <v>-16976432.868830498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-16976432.868830498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-70735.136953460402</v>
      </c>
      <c r="L1170" s="444">
        <f t="shared" ca="1" si="104"/>
        <v>-17047168.00578396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-17047168.00578396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-71029.866690766503</v>
      </c>
      <c r="L1171" s="444">
        <f t="shared" ca="1" si="104"/>
        <v>-17118197.872474726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-17118197.872474726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-71325.824468644685</v>
      </c>
      <c r="L1172" s="444">
        <f t="shared" ca="1" si="104"/>
        <v>-17189523.696943372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-17189523.696943372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-71623.015403930724</v>
      </c>
      <c r="L1173" s="444">
        <f t="shared" ca="1" si="104"/>
        <v>-17261146.712347303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-17261146.712347303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-71921.444634780433</v>
      </c>
      <c r="L1174" s="444">
        <f t="shared" ca="1" si="104"/>
        <v>-17333068.156982083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-17333068.156982083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-72221.117320758683</v>
      </c>
      <c r="L1175" s="444">
        <f t="shared" ca="1" si="104"/>
        <v>-17405289.27430284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-17405289.27430284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-72522.038642928499</v>
      </c>
      <c r="L1176" s="444">
        <f t="shared" ca="1" si="104"/>
        <v>-17477811.312945768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-17477811.312945768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-72824.2138039407</v>
      </c>
      <c r="L1177" s="444">
        <f t="shared" ca="1" si="104"/>
        <v>-17550635.526749708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-17550635.526749708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-73127.648028123775</v>
      </c>
      <c r="L1178" s="444">
        <f t="shared" ca="1" si="104"/>
        <v>-17623763.174777832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-17623763.174777832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-73432.346561574304</v>
      </c>
      <c r="L1179" s="444">
        <f t="shared" ca="1" si="104"/>
        <v>-17697195.521339405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-17697195.521339405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-73738.314672247521</v>
      </c>
      <c r="L1180" s="444">
        <f t="shared" ca="1" si="104"/>
        <v>-17770933.836011652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-17770933.836011652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-74045.557650048548</v>
      </c>
      <c r="L1181" s="444">
        <f t="shared" ca="1" si="104"/>
        <v>-17844979.3936617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-17844979.3936617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-74354.080806923754</v>
      </c>
      <c r="L1182" s="444">
        <f t="shared" ca="1" si="104"/>
        <v>-17919333.474468622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-17919333.474468622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-74663.889476952594</v>
      </c>
      <c r="L1183" s="444">
        <f t="shared" ca="1" si="104"/>
        <v>-17993997.363945574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-17993997.363945574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-74974.989016439882</v>
      </c>
      <c r="L1184" s="444">
        <f t="shared" ca="1" si="104"/>
        <v>-18068972.352962013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-18068972.352962013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-75287.384804008383</v>
      </c>
      <c r="L1185" s="444">
        <f t="shared" ca="1" si="104"/>
        <v>-18144259.73776602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-18144259.73776602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-75601.082240691743</v>
      </c>
      <c r="L1186" s="444">
        <f t="shared" ca="1" si="104"/>
        <v>-18219860.820006713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-18219860.820006713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-75916.086750027971</v>
      </c>
      <c r="L1187" s="444">
        <f t="shared" ca="1" si="104"/>
        <v>-18295776.90675674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-18295776.90675674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-76232.403778153079</v>
      </c>
      <c r="L1188" s="444">
        <f t="shared" ca="1" si="104"/>
        <v>-18372009.310534894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-18372009.310534894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-76550.038793895394</v>
      </c>
      <c r="L1189" s="444">
        <f t="shared" ca="1" si="104"/>
        <v>-18448559.34932879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-18448559.34932879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-76868.997288869956</v>
      </c>
      <c r="L1190" s="444">
        <f t="shared" ca="1" si="104"/>
        <v>-18525428.346617661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-18525428.346617661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-77189.284777573586</v>
      </c>
      <c r="L1191" s="444">
        <f t="shared" ca="1" si="104"/>
        <v>-18602617.631395236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-18602617.631395236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-77510.906797480144</v>
      </c>
      <c r="L1192" s="444">
        <f t="shared" ca="1" si="104"/>
        <v>-18680128.538192715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-18680128.538192715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-77833.868909136319</v>
      </c>
      <c r="L1193" s="444">
        <f t="shared" ca="1" si="104"/>
        <v>-18757962.407101851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-18757962.407101851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-78158.176696257709</v>
      </c>
      <c r="L1194" s="444">
        <f t="shared" ca="1" si="104"/>
        <v>-18836120.58379811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-18836120.58379811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-78483.835765825454</v>
      </c>
      <c r="L1195" s="444">
        <f t="shared" ca="1" si="104"/>
        <v>-18914604.419563934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-18914604.419563934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-78810.851748183064</v>
      </c>
      <c r="L1196" s="444">
        <f t="shared" ca="1" si="104"/>
        <v>-18993415.271312118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-18993415.271312118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-79139.230297133821</v>
      </c>
      <c r="L1197" s="444">
        <f t="shared" ca="1" si="104"/>
        <v>-19072554.501609251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-19072554.501609251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-79468.977090038548</v>
      </c>
      <c r="L1198" s="444">
        <f t="shared" ca="1" si="104"/>
        <v>-19152023.478699289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-19152023.478699289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-79800.097827913705</v>
      </c>
      <c r="L1199" s="444">
        <f t="shared" ca="1" si="104"/>
        <v>-19231823.576527204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-19231823.576527204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-80132.598235530022</v>
      </c>
      <c r="L1200" s="444">
        <f t="shared" ca="1" si="104"/>
        <v>-19311956.174762733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-19311956.174762733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-80466.484061511394</v>
      </c>
      <c r="L1201" s="444">
        <f t="shared" ca="1" si="104"/>
        <v>-19392422.658824246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-19392422.658824246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-80801.761078434356</v>
      </c>
      <c r="L1202" s="444">
        <f t="shared" ca="1" si="104"/>
        <v>-19473224.419902682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-19473224.419902682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-81138.435082927841</v>
      </c>
      <c r="L1203" s="444">
        <f t="shared" ca="1" si="104"/>
        <v>-19554362.85498561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-19554362.85498561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-81476.511895773379</v>
      </c>
      <c r="L1204" s="444">
        <f t="shared" ca="1" si="104"/>
        <v>-19635839.366881382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-19635839.366881382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-81815.997362005757</v>
      </c>
      <c r="L1205" s="444">
        <f t="shared" ca="1" si="104"/>
        <v>-19717655.364243388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-19717655.364243388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-82156.897351014122</v>
      </c>
      <c r="L1206" s="444">
        <f t="shared" ca="1" si="104"/>
        <v>-19799812.261594404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-19799812.261594404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-82499.217756643353</v>
      </c>
      <c r="L1207" s="444">
        <f t="shared" ca="1" si="104"/>
        <v>-19882311.479351047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-19882311.479351047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-82842.964497296023</v>
      </c>
      <c r="L1208" s="444">
        <f t="shared" ca="1" si="104"/>
        <v>-19965154.443848342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-19965154.443848342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-83188.143516034761</v>
      </c>
      <c r="L1209" s="444">
        <f t="shared" ca="1" si="104"/>
        <v>-20048342.587364376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-20048342.587364376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-83534.760780684897</v>
      </c>
      <c r="L1210" s="444">
        <f t="shared" ca="1" si="104"/>
        <v>-20131877.34814506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-20131877.34814506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-83882.822283937756</v>
      </c>
      <c r="L1211" s="444">
        <f t="shared" ca="1" si="104"/>
        <v>-20215760.170428999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-20215760.170428999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-84232.334043454161</v>
      </c>
      <c r="L1212" s="444">
        <f t="shared" ca="1" si="104"/>
        <v>-20299992.504472453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-20299992.504472453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-84583.302101968555</v>
      </c>
      <c r="L1213" s="444">
        <f t="shared" ca="1" si="104"/>
        <v>-20384575.806574423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-20384575.806574423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-84935.732527393426</v>
      </c>
      <c r="L1214" s="444">
        <f t="shared" ca="1" si="104"/>
        <v>-20469511.539101817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-20469511.539101817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-85289.631412924238</v>
      </c>
      <c r="L1215" s="444">
        <f t="shared" ca="1" si="104"/>
        <v>-20554801.17051474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-20554801.17051474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-85645.004877144747</v>
      </c>
      <c r="L1216" s="444">
        <f t="shared" ca="1" si="104"/>
        <v>-20640446.175391886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-20640446.175391886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-86001.859064132863</v>
      </c>
      <c r="L1217" s="444">
        <f t="shared" ca="1" si="104"/>
        <v>-20726448.034456018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-20726448.034456018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-86360.200143566748</v>
      </c>
      <c r="L1218" s="444">
        <f t="shared" ca="1" si="104"/>
        <v>-20812808.234599587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-20812808.234599587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-86720.034310831616</v>
      </c>
      <c r="L1219" s="444">
        <f t="shared" ca="1" si="104"/>
        <v>-20899528.268910419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-20899528.268910419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-87081.367787126743</v>
      </c>
      <c r="L1220" s="444">
        <f t="shared" ca="1" si="104"/>
        <v>-20986609.636697546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-20986609.636697546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-87444.206819573112</v>
      </c>
      <c r="L1221" s="444">
        <f t="shared" ca="1" si="104"/>
        <v>-21074053.843517117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-21074053.843517117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-87808.557681321327</v>
      </c>
      <c r="L1222" s="444">
        <f t="shared" ca="1" si="104"/>
        <v>-21161862.401198439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-21161862.401198439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-88174.426671660156</v>
      </c>
      <c r="L1223" s="444">
        <f t="shared" ca="1" si="104"/>
        <v>-21250036.827870101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-21250036.827870101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-88541.820116125426</v>
      </c>
      <c r="L1224" s="444">
        <f t="shared" ca="1" si="104"/>
        <v>-21338578.647986226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-21338578.647986226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-88910.744366609273</v>
      </c>
      <c r="L1225" s="444">
        <f t="shared" ca="1" si="104"/>
        <v>-21427489.392352834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-21427489.392352834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-89281.205801470147</v>
      </c>
      <c r="L1226" s="444">
        <f t="shared" ca="1" si="104"/>
        <v>-21516770.598154303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-21516770.598154303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-89653.21082564292</v>
      </c>
      <c r="L1227" s="444">
        <f t="shared" ca="1" si="104"/>
        <v>-21606423.808979947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-21606423.808979947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-90026.765870749776</v>
      </c>
      <c r="L1228" s="444">
        <f t="shared" ca="1" si="104"/>
        <v>-21696450.574850697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-21696450.574850697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-90401.877395211239</v>
      </c>
      <c r="L1229" s="444">
        <f t="shared" ca="1" si="104"/>
        <v>-21786852.45224591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-21786852.45224591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-90778.551884357963</v>
      </c>
      <c r="L1230" s="444">
        <f t="shared" ca="1" si="104"/>
        <v>-21877631.004130267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-21877631.004130267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-91156.795850542781</v>
      </c>
      <c r="L1231" s="444">
        <f t="shared" ca="1" si="104"/>
        <v>-21968787.799980808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-21968787.799980808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-91536.615833253367</v>
      </c>
      <c r="L1232" s="444">
        <f t="shared" ca="1" si="104"/>
        <v>-22060324.415814061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-22060324.415814061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-91918.018399225257</v>
      </c>
      <c r="L1233" s="444">
        <f t="shared" ca="1" si="104"/>
        <v>-22152242.434213284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-22152242.434213284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-92301.010142555344</v>
      </c>
      <c r="L1234" s="444">
        <f t="shared" ca="1" si="104"/>
        <v>-22244543.444355838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-22244543.444355838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-92685.597684815992</v>
      </c>
      <c r="L1235" s="444">
        <f t="shared" ca="1" si="104"/>
        <v>-22337229.042040654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-22337229.042040654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-93071.787675169384</v>
      </c>
      <c r="L1236" s="444">
        <f t="shared" ca="1" si="104"/>
        <v>-22430300.829715822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-22430300.829715822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-93459.586790482586</v>
      </c>
      <c r="L1237" s="444">
        <f t="shared" ca="1" si="104"/>
        <v>-22523760.416506305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-22523760.416506305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-93849.001735442944</v>
      </c>
      <c r="L1238" s="444">
        <f t="shared" ca="1" si="104"/>
        <v>-22617609.418241747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-22617609.418241747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-94240.039242673942</v>
      </c>
      <c r="L1239" s="444">
        <f t="shared" ca="1" si="104"/>
        <v>-22711849.45748442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-22711849.45748442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-94632.706072851754</v>
      </c>
      <c r="L1240" s="444">
        <f t="shared" ca="1" si="104"/>
        <v>-22806482.163557272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-22806482.163557272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-95027.009014821961</v>
      </c>
      <c r="L1241" s="444">
        <f t="shared" ca="1" si="104"/>
        <v>-22901509.172572095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-22901509.172572095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-95422.954885717059</v>
      </c>
      <c r="L1242" s="444">
        <f t="shared" ca="1" si="104"/>
        <v>-22996932.127457812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-22996932.127457812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-95820.550531074216</v>
      </c>
      <c r="L1243" s="444">
        <f t="shared" ca="1" si="104"/>
        <v>-23092752.677988887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-23092752.677988887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-96219.802824953687</v>
      </c>
      <c r="L1244" s="444">
        <f t="shared" ca="1" si="104"/>
        <v>-23188972.480813842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-23188972.480813842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-96620.718670057671</v>
      </c>
      <c r="L1245" s="444">
        <f t="shared" ca="1" si="104"/>
        <v>-23285593.199483901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-23285593.199483901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-97023.304997849584</v>
      </c>
      <c r="L1246" s="444">
        <f t="shared" ca="1" si="104"/>
        <v>-23382616.504481751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-23382616.504481751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-97427.568768673969</v>
      </c>
      <c r="L1247" s="444">
        <f t="shared" ca="1" si="104"/>
        <v>-23480044.073250424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-23480044.073250424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-97833.516971876772</v>
      </c>
      <c r="L1248" s="444">
        <f t="shared" ca="1" si="104"/>
        <v>-23577877.590222299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-23577877.590222299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-98241.156625926247</v>
      </c>
      <c r="L1249" s="444">
        <f t="shared" ca="1" si="104"/>
        <v>-23676118.746848226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-23676118.746848226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-98650.494778534267</v>
      </c>
      <c r="L1250" s="444">
        <f t="shared" ca="1" si="104"/>
        <v>-23774769.241626758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-23774769.241626758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-99061.538506778161</v>
      </c>
      <c r="L1251" s="444">
        <f t="shared" ca="1" si="104"/>
        <v>-23873830.780133538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-23873830.780133538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-99474.294917223073</v>
      </c>
      <c r="L1252" s="444">
        <f t="shared" ca="1" si="104"/>
        <v>-23973305.07505076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-23973305.07505076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-99888.771146044834</v>
      </c>
      <c r="L1253" s="444">
        <f t="shared" ca="1" si="104"/>
        <v>-24073193.846196804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-24073193.846196804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-100304.97435915335</v>
      </c>
      <c r="L1254" s="444">
        <f t="shared" ca="1" si="104"/>
        <v>-24173498.820555959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-24173498.820555959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-100722.91175231649</v>
      </c>
      <c r="L1255" s="444">
        <f t="shared" ca="1" si="104"/>
        <v>-24274221.732308276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-24274221.732308276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-101142.59055128448</v>
      </c>
      <c r="L1256" s="444">
        <f t="shared" ca="1" si="104"/>
        <v>-24375364.322859559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-24375364.322859559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-101564.01801191483</v>
      </c>
      <c r="L1257" s="444">
        <f t="shared" ca="1" si="104"/>
        <v>-24476928.340871476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-24476928.340871476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-101987.20142029782</v>
      </c>
      <c r="L1258" s="444">
        <f t="shared" ca="1" si="104"/>
        <v>-24578915.542291772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-24578915.542291772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-102412.14809288239</v>
      </c>
      <c r="L1259" s="444">
        <f t="shared" ca="1" si="104"/>
        <v>-24681327.690384652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-24681327.690384652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-102838.86537660271</v>
      </c>
      <c r="L1260" s="444">
        <f t="shared" ca="1" si="104"/>
        <v>-24784166.555761255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-24784166.555761255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-103267.36064900523</v>
      </c>
      <c r="L1261" s="444">
        <f t="shared" ca="1" si="104"/>
        <v>-24887433.91641026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-24887433.91641026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-103697.64131837609</v>
      </c>
      <c r="L1262" s="444">
        <f t="shared" ca="1" si="104"/>
        <v>-24991131.557728637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-24991131.557728637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-104129.71482386932</v>
      </c>
      <c r="L1263" s="444">
        <f t="shared" ca="1" si="104"/>
        <v>-25095261.272552505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-25095261.272552505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-104563.58863563543</v>
      </c>
      <c r="L1264" s="444">
        <f t="shared" ca="1" si="104"/>
        <v>-25199824.86118814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-25199824.86118814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-104999.27025495058</v>
      </c>
      <c r="L1265" s="444">
        <f t="shared" ca="1" si="104"/>
        <v>-25304824.131443091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-25304824.131443091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-105436.76721434621</v>
      </c>
      <c r="L1266" s="444">
        <f t="shared" ca="1" si="104"/>
        <v>-25410260.898657437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-25410260.898657437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-105876.08707773931</v>
      </c>
      <c r="L1267" s="444">
        <f t="shared" ca="1" si="104"/>
        <v>-25516136.985735178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-25516136.985735178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-106317.23744056324</v>
      </c>
      <c r="L1268" s="444">
        <f t="shared" ca="1" si="104"/>
        <v>-25622454.223175742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-25622454.223175742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-106760.22592989892</v>
      </c>
      <c r="L1269" s="444">
        <f t="shared" ca="1" si="104"/>
        <v>-25729214.449105639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-25729214.449105639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-107205.06020460682</v>
      </c>
      <c r="L1270" s="444">
        <f t="shared" ca="1" si="104"/>
        <v>-25836419.509310246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-25836419.509310246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-107651.74795545936</v>
      </c>
      <c r="L1271" s="444">
        <f t="shared" ca="1" si="104"/>
        <v>-25944071.257265706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-25944071.257265706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-108100.29690527378</v>
      </c>
      <c r="L1272" s="444">
        <f t="shared" ca="1" si="104"/>
        <v>-26052171.554170981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-26052171.554170981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-108550.71480904575</v>
      </c>
      <c r="L1273" s="444">
        <f t="shared" ca="1" si="104"/>
        <v>-26160722.268980026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-26160722.268980026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-109003.00945408344</v>
      </c>
      <c r="L1274" s="444">
        <f t="shared" ca="1" si="104"/>
        <v>-26269725.278434109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-26269725.278434109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-109457.18866014213</v>
      </c>
      <c r="L1275" s="444">
        <f t="shared" ca="1" si="104"/>
        <v>-26379182.46709425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-26379182.46709425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-109913.26027955938</v>
      </c>
      <c r="L1276" s="444">
        <f t="shared" ca="1" si="104"/>
        <v>-26489095.727373809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-26489095.727373809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-110371.23219739085</v>
      </c>
      <c r="L1277" s="444">
        <f t="shared" ca="1" si="104"/>
        <v>-26599466.959571198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-26599466.959571198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-110831.11233154665</v>
      </c>
      <c r="L1278" s="444">
        <f t="shared" ca="1" si="104"/>
        <v>-26710298.071902744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-26710298.071902744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-111292.90863292808</v>
      </c>
      <c r="L1279" s="444">
        <f t="shared" ca="1" si="104"/>
        <v>-26821590.980535671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-26821590.980535671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-111756.62908556529</v>
      </c>
      <c r="L1280" s="444">
        <f t="shared" ca="1" si="104"/>
        <v>-26933347.609621238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-26933347.609621238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-112222.28170675515</v>
      </c>
      <c r="L1281" s="444">
        <f t="shared" ca="1" si="104"/>
        <v>-27045569.891327992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-27045569.891327992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-112689.87454719994</v>
      </c>
      <c r="L1282" s="444">
        <f t="shared" ca="1" si="104"/>
        <v>-27158259.76587519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-27158259.76587519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-113159.41569114663</v>
      </c>
      <c r="L1283" s="444">
        <f t="shared" ref="L1283:L1537" ca="1" si="109">I1283-J1283+K1283</f>
        <v>-27271419.181566335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-27271419.181566335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-113630.9132565264</v>
      </c>
      <c r="L1284" s="444">
        <f t="shared" ca="1" si="109"/>
        <v>-27385050.094822861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-27385050.094822861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-114104.37539509525</v>
      </c>
      <c r="L1285" s="444">
        <f t="shared" ca="1" si="109"/>
        <v>-27499154.470217958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-27499154.470217958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-114579.81029257482</v>
      </c>
      <c r="L1286" s="444">
        <f t="shared" ca="1" si="109"/>
        <v>-27613734.280510534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-27613734.280510534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-115057.2261687939</v>
      </c>
      <c r="L1287" s="444">
        <f t="shared" ca="1" si="109"/>
        <v>-27728791.506679326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-27728791.506679326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-115536.63127783053</v>
      </c>
      <c r="L1288" s="444">
        <f t="shared" ca="1" si="109"/>
        <v>-27844328.137957156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-27844328.137957156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-116018.03390815482</v>
      </c>
      <c r="L1289" s="444">
        <f t="shared" ca="1" si="109"/>
        <v>-27960346.171865311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-27960346.171865311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-116501.44238277212</v>
      </c>
      <c r="L1290" s="444">
        <f t="shared" ca="1" si="109"/>
        <v>-28076847.614248082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-28076847.614248082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-116986.865059367</v>
      </c>
      <c r="L1291" s="444">
        <f t="shared" ca="1" si="109"/>
        <v>-28193834.47930745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-28193834.47930745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-117474.31033044771</v>
      </c>
      <c r="L1292" s="444">
        <f t="shared" ca="1" si="109"/>
        <v>-28311308.789637897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-28311308.789637897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-117963.78662349124</v>
      </c>
      <c r="L1293" s="444">
        <f t="shared" ca="1" si="109"/>
        <v>-28429272.57626139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-28429272.57626139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-118455.30240108912</v>
      </c>
      <c r="L1294" s="444">
        <f t="shared" ca="1" si="109"/>
        <v>-28547727.878662478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-28547727.878662478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-118948.86616109365</v>
      </c>
      <c r="L1295" s="444">
        <f t="shared" ca="1" si="109"/>
        <v>-28666676.744823571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-28666676.744823571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-119444.48643676488</v>
      </c>
      <c r="L1296" s="444">
        <f t="shared" ca="1" si="109"/>
        <v>-28786121.231260337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-28786121.231260337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-119942.17179691809</v>
      </c>
      <c r="L1297" s="444">
        <f t="shared" ca="1" si="109"/>
        <v>-28906063.403057255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-28906063.403057255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-120441.93084607189</v>
      </c>
      <c r="L1298" s="444">
        <f t="shared" ca="1" si="109"/>
        <v>-29026505.333903328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-29026505.333903328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-120943.77222459721</v>
      </c>
      <c r="L1299" s="444">
        <f t="shared" ca="1" si="109"/>
        <v>-29147449.106127925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-29147449.106127925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-121447.70460886636</v>
      </c>
      <c r="L1300" s="444">
        <f t="shared" ca="1" si="109"/>
        <v>-29268896.81073679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-29268896.81073679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-121953.7367114033</v>
      </c>
      <c r="L1301" s="444">
        <f t="shared" ca="1" si="109"/>
        <v>-29390850.547448192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-29390850.547448192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-122461.87728103413</v>
      </c>
      <c r="L1302" s="444">
        <f t="shared" ca="1" si="109"/>
        <v>-29513312.424729224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-29513312.424729224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-122972.13510303845</v>
      </c>
      <c r="L1303" s="444">
        <f t="shared" ca="1" si="109"/>
        <v>-29636284.559832264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-29636284.559832264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-123484.5189993011</v>
      </c>
      <c r="L1304" s="444">
        <f t="shared" ca="1" si="109"/>
        <v>-29759769.078831565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-29759769.078831565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-123999.03782846485</v>
      </c>
      <c r="L1305" s="444">
        <f t="shared" ca="1" si="109"/>
        <v>-29883768.116660029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-29883768.116660029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-124515.70048608347</v>
      </c>
      <c r="L1306" s="444">
        <f t="shared" ca="1" si="109"/>
        <v>-30008283.817146111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-30008283.817146111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-125034.51590477547</v>
      </c>
      <c r="L1307" s="444">
        <f t="shared" ca="1" si="109"/>
        <v>-30133318.333050888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-30133318.333050888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-125555.4930543787</v>
      </c>
      <c r="L1308" s="444">
        <f t="shared" ca="1" si="109"/>
        <v>-30258873.826105267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-30258873.826105267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-126078.64094210527</v>
      </c>
      <c r="L1309" s="444">
        <f t="shared" ca="1" si="109"/>
        <v>-30384952.467047371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-30384952.467047371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-126603.96861269738</v>
      </c>
      <c r="L1310" s="444">
        <f t="shared" ca="1" si="109"/>
        <v>-30511556.435660068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-30511556.435660068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-127131.48514858361</v>
      </c>
      <c r="L1311" s="444">
        <f t="shared" ca="1" si="109"/>
        <v>-30638687.920808651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-30638687.920808651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-127661.19967003603</v>
      </c>
      <c r="L1312" s="444">
        <f t="shared" ca="1" si="109"/>
        <v>-30766349.120478686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-30766349.120478686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-128193.12133532787</v>
      </c>
      <c r="L1313" s="444">
        <f t="shared" ca="1" si="109"/>
        <v>-30894542.241814014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-30894542.241814014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-128727.2593408917</v>
      </c>
      <c r="L1314" s="444">
        <f t="shared" ca="1" si="109"/>
        <v>-31023269.501154907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-31023269.501154907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-129263.62292147876</v>
      </c>
      <c r="L1315" s="444">
        <f t="shared" ca="1" si="109"/>
        <v>-31152533.124076385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-31152533.124076385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-129802.22135031829</v>
      </c>
      <c r="L1316" s="444">
        <f t="shared" ca="1" si="109"/>
        <v>-31282335.345426705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-31282335.345426705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-130343.06393927794</v>
      </c>
      <c r="L1317" s="444">
        <f t="shared" ca="1" si="109"/>
        <v>-31412678.409365982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-31412678.409365982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-130886.16003902492</v>
      </c>
      <c r="L1318" s="444">
        <f t="shared" ca="1" si="109"/>
        <v>-31543564.569405008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-31543564.569405008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-131431.51903918752</v>
      </c>
      <c r="L1319" s="444">
        <f t="shared" ca="1" si="109"/>
        <v>-31674996.088444196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-31674996.088444196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-131979.15036851747</v>
      </c>
      <c r="L1320" s="444">
        <f t="shared" ca="1" si="109"/>
        <v>-31806975.238812715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-31806975.238812715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-132529.06349505298</v>
      </c>
      <c r="L1321" s="444">
        <f t="shared" ca="1" si="109"/>
        <v>-31939504.30230777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-31939504.30230777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-133081.26792628237</v>
      </c>
      <c r="L1322" s="444">
        <f t="shared" ca="1" si="109"/>
        <v>-32072585.570234053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-32072585.570234053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-133635.77320930857</v>
      </c>
      <c r="L1323" s="444">
        <f t="shared" ca="1" si="109"/>
        <v>-32206221.34344336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-32206221.34344336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-134192.588931014</v>
      </c>
      <c r="L1324" s="444">
        <f t="shared" ca="1" si="109"/>
        <v>-32340413.932374373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-32340413.932374373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-134751.72471822656</v>
      </c>
      <c r="L1325" s="444">
        <f t="shared" ca="1" si="109"/>
        <v>-32475165.657092601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-32475165.657092601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-135313.19023788584</v>
      </c>
      <c r="L1326" s="444">
        <f t="shared" ca="1" si="109"/>
        <v>-32610478.847330488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-32610478.847330488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-135876.99519721037</v>
      </c>
      <c r="L1327" s="444">
        <f t="shared" ca="1" si="109"/>
        <v>-32746355.842527699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-32746355.842527699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-136443.1493438654</v>
      </c>
      <c r="L1328" s="444">
        <f t="shared" ca="1" si="109"/>
        <v>-32882798.991871566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-32882798.991871566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-137011.66246613153</v>
      </c>
      <c r="L1329" s="444">
        <f t="shared" ca="1" si="109"/>
        <v>-33019810.654337697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-33019810.654337697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-137582.54439307374</v>
      </c>
      <c r="L1330" s="444">
        <f t="shared" ca="1" si="109"/>
        <v>-33157393.19873077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-33157393.19873077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-138155.80499471154</v>
      </c>
      <c r="L1331" s="444">
        <f t="shared" ca="1" si="109"/>
        <v>-33295549.00372548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-33295549.00372548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-138731.45418218951</v>
      </c>
      <c r="L1332" s="444">
        <f t="shared" ca="1" si="109"/>
        <v>-33434280.457907669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-33434280.457907669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-139309.50190794861</v>
      </c>
      <c r="L1333" s="444">
        <f t="shared" ca="1" si="109"/>
        <v>-33573589.959815621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-33573589.959815621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-139889.95816589842</v>
      </c>
      <c r="L1334" s="444">
        <f t="shared" ca="1" si="109"/>
        <v>-33713479.91798152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-33713479.91798152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-140472.83299158968</v>
      </c>
      <c r="L1335" s="444">
        <f t="shared" ca="1" si="109"/>
        <v>-33853952.750973113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-33853952.750973113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-141058.13646238798</v>
      </c>
      <c r="L1336" s="444">
        <f t="shared" ca="1" si="109"/>
        <v>-33995010.887435503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-33995010.887435503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-141645.87869764792</v>
      </c>
      <c r="L1337" s="444">
        <f t="shared" ca="1" si="109"/>
        <v>-34136656.766133152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-34136656.766133152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-142236.06985888814</v>
      </c>
      <c r="L1338" s="444">
        <f t="shared" ca="1" si="109"/>
        <v>-34278892.835992038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-34278892.835992038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-142828.72014996683</v>
      </c>
      <c r="L1339" s="444">
        <f t="shared" ca="1" si="109"/>
        <v>-34421721.556142002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-34421721.556142002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-143423.83981725835</v>
      </c>
      <c r="L1340" s="444">
        <f t="shared" ca="1" si="109"/>
        <v>-34565145.395959258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-34565145.395959258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-144021.43914983023</v>
      </c>
      <c r="L1341" s="444">
        <f t="shared" ca="1" si="109"/>
        <v>-34709166.835109085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-34709166.835109085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-144621.52847962119</v>
      </c>
      <c r="L1342" s="444">
        <f t="shared" ca="1" si="109"/>
        <v>-34853788.363588706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-34853788.363588706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-145224.11818161962</v>
      </c>
      <c r="L1343" s="444">
        <f t="shared" ca="1" si="109"/>
        <v>-34999012.481770322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-34999012.481770322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-145829.21867404302</v>
      </c>
      <c r="L1344" s="444">
        <f t="shared" ca="1" si="109"/>
        <v>-35144841.700444363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-35144841.700444363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-146436.84041851817</v>
      </c>
      <c r="L1345" s="444">
        <f t="shared" ca="1" si="109"/>
        <v>-35291278.540862881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-35291278.540862881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-147046.993920262</v>
      </c>
      <c r="L1346" s="444">
        <f t="shared" ca="1" si="109"/>
        <v>-35438325.53478314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-35438325.53478314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-147659.68972826307</v>
      </c>
      <c r="L1347" s="444">
        <f t="shared" ca="1" si="109"/>
        <v>-35585985.2245114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-35585985.2245114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-148274.93843546417</v>
      </c>
      <c r="L1348" s="444">
        <f t="shared" ca="1" si="109"/>
        <v>-35734260.162946865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-35734260.162946865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-148892.75067894527</v>
      </c>
      <c r="L1349" s="444">
        <f t="shared" ca="1" si="109"/>
        <v>-35883152.913625807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-35883152.913625807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-149513.13714010752</v>
      </c>
      <c r="L1350" s="444">
        <f t="shared" ca="1" si="109"/>
        <v>-36032666.050765917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-36032666.050765917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-150136.108544858</v>
      </c>
      <c r="L1351" s="444">
        <f t="shared" ca="1" si="109"/>
        <v>-36182802.159310773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-36182802.159310773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-150761.67566379489</v>
      </c>
      <c r="L1352" s="444">
        <f t="shared" ca="1" si="109"/>
        <v>-36333563.834974565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-36333563.834974565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-151389.84931239401</v>
      </c>
      <c r="L1353" s="444">
        <f t="shared" ca="1" si="109"/>
        <v>-36484953.684286959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-36484953.684286959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-152020.64035119567</v>
      </c>
      <c r="L1354" s="444">
        <f t="shared" ca="1" si="109"/>
        <v>-36636974.324638158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-36636974.324638158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-152654.05968599231</v>
      </c>
      <c r="L1355" s="444">
        <f t="shared" ca="1" si="109"/>
        <v>-36789628.384324148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-36789628.384324148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-153290.11826801728</v>
      </c>
      <c r="L1356" s="444">
        <f t="shared" ca="1" si="109"/>
        <v>-36942918.502592169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-36942918.502592169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-153928.82709413403</v>
      </c>
      <c r="L1357" s="444">
        <f t="shared" ca="1" si="109"/>
        <v>-37096847.329686306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-37096847.329686306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-154570.19720702627</v>
      </c>
      <c r="L1358" s="444">
        <f t="shared" ca="1" si="109"/>
        <v>-37251417.526893333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-37251417.526893333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-155214.23969538888</v>
      </c>
      <c r="L1359" s="444">
        <f t="shared" ca="1" si="109"/>
        <v>-37406631.766588725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-37406631.766588725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-155860.96569411969</v>
      </c>
      <c r="L1360" s="444">
        <f t="shared" ca="1" si="109"/>
        <v>-37562492.732282847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-37562492.732282847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-156510.38638451186</v>
      </c>
      <c r="L1361" s="444">
        <f t="shared" ca="1" si="109"/>
        <v>-37719003.118667357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-37719003.118667357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-157162.51299444732</v>
      </c>
      <c r="L1362" s="444">
        <f t="shared" ca="1" si="109"/>
        <v>-37876165.631661803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-37876165.631661803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-157817.35679859083</v>
      </c>
      <c r="L1363" s="444">
        <f t="shared" ca="1" si="109"/>
        <v>-38033982.988460392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-38033982.988460392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-158474.92911858496</v>
      </c>
      <c r="L1364" s="444">
        <f t="shared" ca="1" si="109"/>
        <v>-38192457.91757898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-38192457.91757898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-159135.24132324575</v>
      </c>
      <c r="L1365" s="444">
        <f t="shared" ca="1" si="109"/>
        <v>-38351593.158902228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-38351593.158902228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-159798.30482875928</v>
      </c>
      <c r="L1366" s="444">
        <f t="shared" ca="1" si="109"/>
        <v>-38511391.463730991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-38511391.463730991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-160464.13109887912</v>
      </c>
      <c r="L1367" s="444">
        <f t="shared" ca="1" si="109"/>
        <v>-38671855.594829872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-38671855.594829872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-161132.73164512447</v>
      </c>
      <c r="L1368" s="444">
        <f t="shared" ca="1" si="109"/>
        <v>-38832988.326474994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-38832988.326474994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-161804.11802697915</v>
      </c>
      <c r="L1369" s="444">
        <f t="shared" ca="1" si="109"/>
        <v>-38994792.444501974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-38994792.444501974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-162478.30185209156</v>
      </c>
      <c r="L1370" s="444">
        <f t="shared" ca="1" si="109"/>
        <v>-39157270.746354066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-39157270.746354066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-163155.29477647526</v>
      </c>
      <c r="L1371" s="444">
        <f t="shared" ca="1" si="109"/>
        <v>-39320426.041130543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-39320426.041130543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-163835.1085047106</v>
      </c>
      <c r="L1372" s="444">
        <f t="shared" ca="1" si="109"/>
        <v>-39484261.149635255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-39484261.149635255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-164517.75479014689</v>
      </c>
      <c r="L1373" s="444">
        <f t="shared" ca="1" si="109"/>
        <v>-39648778.904425405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-39648778.904425405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-165203.24543510584</v>
      </c>
      <c r="L1374" s="444">
        <f t="shared" ca="1" si="109"/>
        <v>-39813982.149860509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-39813982.149860509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-165891.59229108546</v>
      </c>
      <c r="L1375" s="444">
        <f t="shared" ca="1" si="109"/>
        <v>-39979873.742151596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-39979873.742151596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-166582.80725896498</v>
      </c>
      <c r="L1376" s="444">
        <f t="shared" ca="1" si="109"/>
        <v>-40146456.549410559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-40146456.549410559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-167276.90228921067</v>
      </c>
      <c r="L1377" s="444">
        <f t="shared" ca="1" si="109"/>
        <v>-40313733.451699771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-40313733.451699771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-167973.88938208239</v>
      </c>
      <c r="L1378" s="444">
        <f t="shared" ca="1" si="109"/>
        <v>-40481707.34108185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-40481707.34108185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-168673.78058784103</v>
      </c>
      <c r="L1379" s="444">
        <f t="shared" ca="1" si="109"/>
        <v>-40650381.121669695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-40650381.121669695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-169376.58800695706</v>
      </c>
      <c r="L1380" s="444">
        <f t="shared" ca="1" si="109"/>
        <v>-40819757.709676653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-40819757.709676653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-170082.32379031938</v>
      </c>
      <c r="L1381" s="444">
        <f t="shared" ca="1" si="109"/>
        <v>-40989840.033466972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-40989840.033466972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-170791.00013944571</v>
      </c>
      <c r="L1382" s="444">
        <f t="shared" ca="1" si="109"/>
        <v>-41160631.033606417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-41160631.033606417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-171502.62930669342</v>
      </c>
      <c r="L1383" s="444">
        <f t="shared" ca="1" si="109"/>
        <v>-41332133.662913114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-41332133.662913114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-172217.2235954713</v>
      </c>
      <c r="L1384" s="444">
        <f t="shared" ca="1" si="109"/>
        <v>-41504350.886508584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-41504350.886508584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-172934.79536045244</v>
      </c>
      <c r="L1385" s="444">
        <f t="shared" ca="1" si="109"/>
        <v>-41677285.681869037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-41677285.681869037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-173655.35700778765</v>
      </c>
      <c r="L1386" s="444">
        <f t="shared" ca="1" si="109"/>
        <v>-41850941.038876824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-41850941.038876824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-174378.92099532011</v>
      </c>
      <c r="L1387" s="444">
        <f t="shared" ca="1" si="109"/>
        <v>-42025319.959872141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-42025319.959872141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-175105.49983280059</v>
      </c>
      <c r="L1388" s="444">
        <f t="shared" ca="1" si="109"/>
        <v>-42200425.459704943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-42200425.459704943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-175835.10608210391</v>
      </c>
      <c r="L1389" s="444">
        <f t="shared" ca="1" si="109"/>
        <v>-42376260.565787047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-42376260.565787047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-176567.75235744604</v>
      </c>
      <c r="L1390" s="444">
        <f t="shared" ca="1" si="109"/>
        <v>-42552828.318144493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-42552828.318144493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-177303.45132560204</v>
      </c>
      <c r="L1391" s="444">
        <f t="shared" ca="1" si="109"/>
        <v>-42730131.769470096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-42730131.769470096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-178042.2157061254</v>
      </c>
      <c r="L1392" s="444">
        <f t="shared" ca="1" si="109"/>
        <v>-42908173.985176221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-42908173.985176221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-178784.05827156757</v>
      </c>
      <c r="L1393" s="444">
        <f t="shared" ca="1" si="109"/>
        <v>-43086958.043447785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-43086958.043447785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-179528.9918476991</v>
      </c>
      <c r="L1394" s="444">
        <f t="shared" ca="1" si="109"/>
        <v>-43266487.035295486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-43266487.035295486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-180277.02931373118</v>
      </c>
      <c r="L1395" s="444">
        <f t="shared" ca="1" si="109"/>
        <v>-43446764.064609215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-43446764.064609215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-181028.1836025384</v>
      </c>
      <c r="L1396" s="444">
        <f t="shared" ca="1" si="109"/>
        <v>-43627792.248211756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-43627792.248211756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-181782.46770088232</v>
      </c>
      <c r="L1397" s="444">
        <f t="shared" ca="1" si="109"/>
        <v>-43809574.71591264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-43809574.71591264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-182539.894649636</v>
      </c>
      <c r="L1398" s="444">
        <f t="shared" ca="1" si="109"/>
        <v>-43992114.61056228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-43992114.61056228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-183300.47754400951</v>
      </c>
      <c r="L1399" s="444">
        <f t="shared" ca="1" si="109"/>
        <v>-44175415.08810629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-44175415.08810629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-184064.2295337762</v>
      </c>
      <c r="L1400" s="444">
        <f t="shared" ca="1" si="109"/>
        <v>-44359479.317640066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-44359479.317640066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-184831.16382350028</v>
      </c>
      <c r="L1401" s="444">
        <f t="shared" ca="1" si="109"/>
        <v>-44544310.481463566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-44544310.481463566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-185601.29367276485</v>
      </c>
      <c r="L1402" s="444">
        <f t="shared" ca="1" si="109"/>
        <v>-44729911.775136329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-44729911.775136329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-186374.63239640137</v>
      </c>
      <c r="L1403" s="444">
        <f t="shared" ca="1" si="109"/>
        <v>-44916286.407532729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-44916286.407532729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-187151.19336471971</v>
      </c>
      <c r="L1404" s="444">
        <f t="shared" ca="1" si="109"/>
        <v>-45103437.600897446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-45103437.600897446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-187930.99000373937</v>
      </c>
      <c r="L1405" s="444">
        <f t="shared" ca="1" si="109"/>
        <v>-45291368.590901189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-45291368.590901189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-188714.03579542163</v>
      </c>
      <c r="L1406" s="444">
        <f t="shared" ca="1" si="109"/>
        <v>-45480082.626696609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-45480082.626696609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-189500.34427790254</v>
      </c>
      <c r="L1407" s="444">
        <f t="shared" ca="1" si="109"/>
        <v>-45669582.970974512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-45669582.970974512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-190289.92904572713</v>
      </c>
      <c r="L1408" s="444">
        <f t="shared" ca="1" si="109"/>
        <v>-45859872.900020242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-45859872.900020242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-191082.80375008433</v>
      </c>
      <c r="L1409" s="444">
        <f t="shared" ca="1" si="109"/>
        <v>-46050955.703770325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-46050955.703770325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-191878.98209904303</v>
      </c>
      <c r="L1410" s="444">
        <f t="shared" ca="1" si="109"/>
        <v>-46242834.685869366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-46242834.685869366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-192678.47785778902</v>
      </c>
      <c r="L1411" s="444">
        <f t="shared" ca="1" si="109"/>
        <v>-46435513.163727157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-46435513.163727157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-193481.30484886316</v>
      </c>
      <c r="L1412" s="444">
        <f t="shared" ca="1" si="109"/>
        <v>-46628994.468576021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-46628994.468576021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-194287.47695240009</v>
      </c>
      <c r="L1413" s="444">
        <f t="shared" ca="1" si="109"/>
        <v>-46823281.945528425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-46823281.945528425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-195097.00810636845</v>
      </c>
      <c r="L1414" s="444">
        <f t="shared" ca="1" si="109"/>
        <v>-47018378.953634791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-47018378.953634791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-195909.91230681163</v>
      </c>
      <c r="L1415" s="444">
        <f t="shared" ca="1" si="109"/>
        <v>-47214288.865941599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-47214288.865941599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-196726.20360809</v>
      </c>
      <c r="L1416" s="444">
        <f t="shared" ca="1" si="109"/>
        <v>-47411015.069549687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-47411015.069549687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-197545.8961231237</v>
      </c>
      <c r="L1417" s="444">
        <f t="shared" ca="1" si="109"/>
        <v>-47608560.965672813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-47608560.965672813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-198369.00402363672</v>
      </c>
      <c r="L1418" s="444">
        <f t="shared" ca="1" si="109"/>
        <v>-47806929.969696447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-47806929.969696447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-199195.54154040187</v>
      </c>
      <c r="L1419" s="444">
        <f t="shared" ca="1" si="109"/>
        <v>-48006125.511236846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-48006125.511236846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-200025.52296348684</v>
      </c>
      <c r="L1420" s="444">
        <f t="shared" ca="1" si="109"/>
        <v>-48206151.034200333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-48206151.034200333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-200858.9626425014</v>
      </c>
      <c r="L1421" s="444">
        <f t="shared" ca="1" si="109"/>
        <v>-48407009.996842831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-48407009.996842831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-201695.87498684513</v>
      </c>
      <c r="L1422" s="444">
        <f t="shared" ca="1" si="109"/>
        <v>-48608705.871829674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-48608705.871829674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-202536.27446595696</v>
      </c>
      <c r="L1423" s="444">
        <f t="shared" ca="1" si="109"/>
        <v>-48811242.146295629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-48811242.146295629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-203380.17560956511</v>
      </c>
      <c r="L1424" s="444">
        <f t="shared" ca="1" si="109"/>
        <v>-49014622.321905196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-49014622.321905196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-204227.59300793833</v>
      </c>
      <c r="L1425" s="444">
        <f t="shared" ca="1" si="109"/>
        <v>-49218849.914913133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-49218849.914913133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-205078.54131213806</v>
      </c>
      <c r="L1426" s="444">
        <f t="shared" ca="1" si="109"/>
        <v>-49423928.456225269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-49423928.456225269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-205933.03523427196</v>
      </c>
      <c r="L1427" s="444">
        <f t="shared" ca="1" si="109"/>
        <v>-49629861.491459541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-49629861.491459541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-206791.0895477481</v>
      </c>
      <c r="L1428" s="444">
        <f t="shared" ca="1" si="109"/>
        <v>-49836652.581007287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-49836652.581007287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-207652.71908753036</v>
      </c>
      <c r="L1429" s="444">
        <f t="shared" ca="1" si="109"/>
        <v>-50044305.300094821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-50044305.300094821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-208517.93875039509</v>
      </c>
      <c r="L1430" s="444">
        <f t="shared" ca="1" si="109"/>
        <v>-50252823.238845214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-50252823.238845214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-209386.76349518838</v>
      </c>
      <c r="L1431" s="444">
        <f t="shared" ca="1" si="109"/>
        <v>-50462210.002340406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-50462210.002340406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-210259.20834308502</v>
      </c>
      <c r="L1432" s="444">
        <f t="shared" ca="1" si="109"/>
        <v>-50672469.210683495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-50672469.210683495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-211135.2883778479</v>
      </c>
      <c r="L1433" s="444">
        <f t="shared" ca="1" si="109"/>
        <v>-50883604.499061346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-50883604.499061346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-212015.01874608893</v>
      </c>
      <c r="L1434" s="444">
        <f t="shared" ca="1" si="109"/>
        <v>-51095619.517807432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-51095619.517807432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-212898.41465753096</v>
      </c>
      <c r="L1435" s="444">
        <f t="shared" ca="1" si="109"/>
        <v>-51308517.932464965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-51308517.932464965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-213785.4913852707</v>
      </c>
      <c r="L1436" s="444">
        <f t="shared" ca="1" si="109"/>
        <v>-51522303.423850238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-51522303.423850238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-214676.26426604265</v>
      </c>
      <c r="L1437" s="444">
        <f t="shared" ca="1" si="109"/>
        <v>-51736979.688116282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-51736979.688116282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-215570.74870048452</v>
      </c>
      <c r="L1438" s="444">
        <f t="shared" ca="1" si="109"/>
        <v>-51952550.436816767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-51952550.436816767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-216468.9601534032</v>
      </c>
      <c r="L1439" s="444">
        <f t="shared" ca="1" si="109"/>
        <v>-52169019.396970168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-52169019.396970168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-217370.91415404237</v>
      </c>
      <c r="L1440" s="444">
        <f t="shared" ca="1" si="109"/>
        <v>-52386390.311124213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-52386390.311124213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-218276.62629635085</v>
      </c>
      <c r="L1441" s="444">
        <f t="shared" ca="1" si="109"/>
        <v>-52604666.937420562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-52604666.937420562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-219186.11223925231</v>
      </c>
      <c r="L1442" s="444">
        <f t="shared" ca="1" si="109"/>
        <v>-52823853.049659811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-52823853.049659811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-220099.38770691591</v>
      </c>
      <c r="L1443" s="444">
        <f t="shared" ca="1" si="109"/>
        <v>-53043952.437366724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-53043952.437366724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-221016.46848902802</v>
      </c>
      <c r="L1444" s="444">
        <f t="shared" ca="1" si="109"/>
        <v>-53264968.905855753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-53264968.905855753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-221937.37044106566</v>
      </c>
      <c r="L1445" s="444">
        <f t="shared" ca="1" si="109"/>
        <v>-53486906.276296817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-53486906.276296817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-222862.1094845701</v>
      </c>
      <c r="L1446" s="444">
        <f t="shared" ca="1" si="109"/>
        <v>-53709768.385781385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-53709768.385781385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-223790.70160742247</v>
      </c>
      <c r="L1447" s="444">
        <f t="shared" ca="1" si="109"/>
        <v>-53933559.087388806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-53933559.087388806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-224723.16286412007</v>
      </c>
      <c r="L1448" s="444">
        <f t="shared" ca="1" si="109"/>
        <v>-54158282.250252925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-54158282.250252925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-225659.50937605384</v>
      </c>
      <c r="L1449" s="444">
        <f t="shared" ca="1" si="109"/>
        <v>-54383941.759628981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-54383941.759628981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-226599.7573317874</v>
      </c>
      <c r="L1450" s="444">
        <f t="shared" ca="1" si="109"/>
        <v>-54610541.51696077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-54610541.51696077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-227543.92298733653</v>
      </c>
      <c r="L1451" s="444">
        <f t="shared" ca="1" si="109"/>
        <v>-54838085.439948104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-54838085.439948104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-228492.02266645039</v>
      </c>
      <c r="L1452" s="444">
        <f t="shared" ca="1" si="109"/>
        <v>-55066577.462614551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-55066577.462614551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-229444.07276089396</v>
      </c>
      <c r="L1453" s="444">
        <f t="shared" ca="1" si="109"/>
        <v>-55296021.535375446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-55296021.535375446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-230400.08973073101</v>
      </c>
      <c r="L1454" s="444">
        <f t="shared" ca="1" si="109"/>
        <v>-55526421.625106178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-55526421.625106178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-231360.09010460906</v>
      </c>
      <c r="L1455" s="444">
        <f t="shared" ca="1" si="109"/>
        <v>-55757781.715210788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-55757781.715210788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-232324.09048004495</v>
      </c>
      <c r="L1456" s="444">
        <f t="shared" ca="1" si="109"/>
        <v>-55990105.805690832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-55990105.805690832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-233292.10752371178</v>
      </c>
      <c r="L1457" s="444">
        <f t="shared" ca="1" si="109"/>
        <v>-56223397.913214542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-56223397.913214542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-234264.15797172728</v>
      </c>
      <c r="L1458" s="444">
        <f t="shared" ca="1" si="109"/>
        <v>-56457662.071186267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-56457662.071186267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-235240.25862994278</v>
      </c>
      <c r="L1459" s="444">
        <f t="shared" ca="1" si="109"/>
        <v>-56692902.329816207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-56692902.329816207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-236220.42637423417</v>
      </c>
      <c r="L1460" s="444">
        <f t="shared" ca="1" si="109"/>
        <v>-56929122.756190442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-56929122.756190442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-237204.67815079351</v>
      </c>
      <c r="L1461" s="444">
        <f t="shared" ca="1" si="109"/>
        <v>-57166327.434341237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-57166327.434341237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-238193.03097642178</v>
      </c>
      <c r="L1462" s="444">
        <f t="shared" ca="1" si="109"/>
        <v>-57404520.465317659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-57404520.465317659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-239185.50193882358</v>
      </c>
      <c r="L1463" s="444">
        <f t="shared" ca="1" si="109"/>
        <v>-57643705.967256479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-57643705.967256479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-240182.10819690197</v>
      </c>
      <c r="L1464" s="444">
        <f t="shared" ca="1" si="109"/>
        <v>-57883888.075453378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-57883888.075453378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-241182.86698105573</v>
      </c>
      <c r="L1465" s="444">
        <f t="shared" ca="1" si="109"/>
        <v>-58125070.942434438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-58125070.942434438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-242187.79559347683</v>
      </c>
      <c r="L1466" s="444">
        <f t="shared" ca="1" si="109"/>
        <v>-58367258.738027915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-58367258.738027915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-243196.91140844964</v>
      </c>
      <c r="L1467" s="444">
        <f t="shared" ca="1" si="109"/>
        <v>-58610455.649436362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-58610455.649436362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-244210.23187265149</v>
      </c>
      <c r="L1468" s="444">
        <f t="shared" ca="1" si="109"/>
        <v>-58854665.88130901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-58854665.88130901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-245227.7745054542</v>
      </c>
      <c r="L1469" s="444">
        <f t="shared" ca="1" si="109"/>
        <v>-59099893.655814461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-59099893.655814461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-246249.55689922694</v>
      </c>
      <c r="L1470" s="444">
        <f t="shared" ca="1" si="109"/>
        <v>-59346143.212713689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-59346143.212713689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-247275.59671964037</v>
      </c>
      <c r="L1471" s="444">
        <f t="shared" ca="1" si="109"/>
        <v>-59593418.809433326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-59593418.809433326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-248305.91170597219</v>
      </c>
      <c r="L1472" s="444">
        <f t="shared" ca="1" si="109"/>
        <v>-59841724.721139297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-59841724.721139297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-249340.51967141373</v>
      </c>
      <c r="L1473" s="444">
        <f t="shared" ca="1" si="109"/>
        <v>-60091065.240810707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-60091065.240810707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-250379.43850337795</v>
      </c>
      <c r="L1474" s="444">
        <f t="shared" ca="1" si="109"/>
        <v>-60341444.679314084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-60341444.679314084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-251422.68616380866</v>
      </c>
      <c r="L1475" s="444">
        <f t="shared" ca="1" si="109"/>
        <v>-60592867.36547789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-60592867.36547789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-252470.28068949119</v>
      </c>
      <c r="L1476" s="444">
        <f t="shared" ca="1" si="109"/>
        <v>-60845337.646167383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-60845337.646167383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-253522.24019236409</v>
      </c>
      <c r="L1477" s="444">
        <f t="shared" ca="1" si="109"/>
        <v>-61098859.886359744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-61098859.886359744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-254578.58285983227</v>
      </c>
      <c r="L1478" s="444">
        <f t="shared" ca="1" si="109"/>
        <v>-61353438.469219573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-61353438.469219573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-255639.32695508157</v>
      </c>
      <c r="L1479" s="444">
        <f t="shared" ca="1" si="109"/>
        <v>-61609077.796174653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-61609077.796174653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-256704.49081739437</v>
      </c>
      <c r="L1480" s="444">
        <f t="shared" ca="1" si="109"/>
        <v>-61865782.286992051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-61865782.286992051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-257774.09286246687</v>
      </c>
      <c r="L1481" s="444">
        <f t="shared" ca="1" si="109"/>
        <v>-62123556.379854515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-62123556.379854515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-258848.15158272718</v>
      </c>
      <c r="L1482" s="444">
        <f t="shared" ca="1" si="109"/>
        <v>-62382404.531437241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-62382404.531437241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-259926.68554765516</v>
      </c>
      <c r="L1483" s="444">
        <f t="shared" ca="1" si="109"/>
        <v>-62642331.216984898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-62642331.216984898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-261009.71340410371</v>
      </c>
      <c r="L1484" s="444">
        <f t="shared" ca="1" si="109"/>
        <v>-62903340.930389002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-62903340.930389002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-262097.25387662087</v>
      </c>
      <c r="L1485" s="444">
        <f t="shared" ca="1" si="109"/>
        <v>-63165438.184265621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-63165438.184265621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-263189.32576777344</v>
      </c>
      <c r="L1486" s="444">
        <f t="shared" ca="1" si="109"/>
        <v>-63428627.510033391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-63428627.510033391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-264285.94795847248</v>
      </c>
      <c r="L1487" s="444">
        <f t="shared" ca="1" si="109"/>
        <v>-63692913.457991861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-63692913.457991861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-265387.13940829941</v>
      </c>
      <c r="L1488" s="444">
        <f t="shared" ca="1" si="109"/>
        <v>-63958300.597400159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-63958300.597400159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-266492.91915583401</v>
      </c>
      <c r="L1489" s="444">
        <f t="shared" ca="1" si="109"/>
        <v>-64224793.516555995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-64224793.516555995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-267603.30631898332</v>
      </c>
      <c r="L1490" s="444">
        <f t="shared" ca="1" si="109"/>
        <v>-64492396.822874978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-64492396.822874978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-268718.32009531243</v>
      </c>
      <c r="L1491" s="444">
        <f t="shared" ca="1" si="109"/>
        <v>-64761115.142970294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-64761115.142970294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-269837.97976237623</v>
      </c>
      <c r="L1492" s="444">
        <f t="shared" ca="1" si="109"/>
        <v>-65030953.122732669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-65030953.122732669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-270962.30467805278</v>
      </c>
      <c r="L1493" s="444">
        <f t="shared" ca="1" si="109"/>
        <v>-65301915.427410722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-65301915.427410722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-272091.314280878</v>
      </c>
      <c r="L1494" s="444">
        <f t="shared" ca="1" si="109"/>
        <v>-65574006.741691597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-65574006.741691597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-273225.02809038165</v>
      </c>
      <c r="L1495" s="444">
        <f t="shared" ca="1" si="109"/>
        <v>-65847231.769781977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-65847231.769781977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-274363.46570742491</v>
      </c>
      <c r="L1496" s="444">
        <f t="shared" ca="1" si="109"/>
        <v>-66121595.235489398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-66121595.235489398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-275506.64681453921</v>
      </c>
      <c r="L1497" s="444">
        <f t="shared" ca="1" si="109"/>
        <v>-66397101.882303938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-66397101.882303938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-276654.59117626643</v>
      </c>
      <c r="L1498" s="444">
        <f t="shared" ca="1" si="109"/>
        <v>-66673756.473480202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-66673756.473480202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-277807.31863950088</v>
      </c>
      <c r="L1499" s="444">
        <f t="shared" ca="1" si="109"/>
        <v>-66951563.792119704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-66951563.792119704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-278964.84913383209</v>
      </c>
      <c r="L1500" s="444">
        <f t="shared" ca="1" si="109"/>
        <v>-67230528.641253531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-67230528.641253531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-280127.20267188968</v>
      </c>
      <c r="L1501" s="444">
        <f t="shared" ca="1" si="109"/>
        <v>-67510655.843925416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-67510655.843925416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-281294.39934968925</v>
      </c>
      <c r="L1502" s="444">
        <f t="shared" ca="1" si="109"/>
        <v>-67791950.243275106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-67791950.243275106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-282466.45934697962</v>
      </c>
      <c r="L1503" s="444">
        <f t="shared" ca="1" si="109"/>
        <v>-68074416.702622086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-68074416.702622086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-283643.40292759205</v>
      </c>
      <c r="L1504" s="444">
        <f t="shared" ca="1" si="109"/>
        <v>-68358060.105549678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-68358060.105549678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-284825.25043979031</v>
      </c>
      <c r="L1505" s="444">
        <f t="shared" ca="1" si="109"/>
        <v>-68642885.355989471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-68642885.355989471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-286012.02231662278</v>
      </c>
      <c r="L1506" s="444">
        <f t="shared" ca="1" si="109"/>
        <v>-68928897.378306091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-68928897.378306091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-287203.73907627538</v>
      </c>
      <c r="L1507" s="444">
        <f t="shared" ca="1" si="109"/>
        <v>-69216101.117382362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-69216101.117382362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-288400.42132242653</v>
      </c>
      <c r="L1508" s="444">
        <f t="shared" ca="1" si="109"/>
        <v>-69504501.538704783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-69504501.538704783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-289602.08974460326</v>
      </c>
      <c r="L1509" s="444">
        <f t="shared" ca="1" si="109"/>
        <v>-69794103.62844938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-69794103.62844938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-290808.7651185391</v>
      </c>
      <c r="L1510" s="444">
        <f t="shared" ca="1" si="109"/>
        <v>-70084912.39356792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-70084912.39356792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-292020.468306533</v>
      </c>
      <c r="L1511" s="444">
        <f t="shared" ca="1" si="109"/>
        <v>-70376932.861874446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-70376932.861874446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-293237.2202578102</v>
      </c>
      <c r="L1512" s="444">
        <f t="shared" ca="1" si="109"/>
        <v>-70670170.08213225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-70670170.08213225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-294459.04200888437</v>
      </c>
      <c r="L1513" s="444">
        <f t="shared" ca="1" si="109"/>
        <v>-70964629.124141142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-70964629.124141142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-295685.95468392142</v>
      </c>
      <c r="L1514" s="444">
        <f t="shared" ca="1" si="109"/>
        <v>-71260315.078825057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-71260315.078825057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-296917.9794951044</v>
      </c>
      <c r="L1515" s="444">
        <f t="shared" ca="1" si="109"/>
        <v>-71557233.058320165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-71557233.058320165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-298155.1377430007</v>
      </c>
      <c r="L1516" s="444">
        <f t="shared" ca="1" si="109"/>
        <v>-71855388.196063161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-71855388.196063161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-299397.45081692981</v>
      </c>
      <c r="L1517" s="444">
        <f t="shared" ca="1" si="109"/>
        <v>-72154785.64688009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-72154785.64688009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-300644.94019533368</v>
      </c>
      <c r="L1518" s="444">
        <f t="shared" ca="1" si="109"/>
        <v>-72455430.587075427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-72455430.587075427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-301897.62744614761</v>
      </c>
      <c r="L1519" s="444">
        <f t="shared" ca="1" si="109"/>
        <v>-72757328.214521572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-72757328.214521572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-303155.53422717319</v>
      </c>
      <c r="L1520" s="444">
        <f t="shared" ca="1" si="109"/>
        <v>-73060483.748748749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-73060483.748748749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-304418.68228645314</v>
      </c>
      <c r="L1521" s="444">
        <f t="shared" ca="1" si="109"/>
        <v>-73364902.431035206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-73364902.431035206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-305687.09346264671</v>
      </c>
      <c r="L1522" s="444">
        <f t="shared" ca="1" si="109"/>
        <v>-73670589.524497852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-73670589.524497852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-306960.78968540771</v>
      </c>
      <c r="L1523" s="444">
        <f t="shared" ca="1" si="109"/>
        <v>-73977550.314183265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-73977550.314183265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-308239.79297576362</v>
      </c>
      <c r="L1524" s="444">
        <f t="shared" ca="1" si="109"/>
        <v>-74285790.107159033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-74285790.107159033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-309524.12544649595</v>
      </c>
      <c r="L1525" s="444">
        <f t="shared" ca="1" si="109"/>
        <v>-74595314.232605532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-74595314.232605532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-310813.80930252303</v>
      </c>
      <c r="L1526" s="444">
        <f t="shared" ca="1" si="109"/>
        <v>-74906128.041908056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-74906128.041908056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-312108.86684128357</v>
      </c>
      <c r="L1527" s="444">
        <f t="shared" ca="1" si="109"/>
        <v>-75218236.908749342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-75218236.908749342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-313409.32045312226</v>
      </c>
      <c r="L1528" s="444">
        <f t="shared" ca="1" si="109"/>
        <v>-75531646.229202464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-75531646.229202464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-314715.19262167695</v>
      </c>
      <c r="L1529" s="444">
        <f t="shared" ca="1" si="109"/>
        <v>-75846361.421824142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-75846361.421824142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-316026.50592426723</v>
      </c>
      <c r="L1530" s="444">
        <f t="shared" ca="1" si="109"/>
        <v>-76162387.927748412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-76162387.927748412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-317343.28303228505</v>
      </c>
      <c r="L1531" s="444">
        <f t="shared" ca="1" si="109"/>
        <v>-76479731.210780695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-76479731.210780695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-318665.54671158624</v>
      </c>
      <c r="L1532" s="444">
        <f t="shared" ca="1" si="109"/>
        <v>-76798396.757492274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-76798396.757492274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-319993.31982288446</v>
      </c>
      <c r="L1533" s="444">
        <f t="shared" ca="1" si="109"/>
        <v>-77118390.077315152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-77118390.077315152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-321326.62532214646</v>
      </c>
      <c r="L1534" s="444">
        <f t="shared" ca="1" si="109"/>
        <v>-77439716.7026373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-77439716.7026373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-322665.48626098875</v>
      </c>
      <c r="L1535" s="444">
        <f t="shared" ca="1" si="109"/>
        <v>-77762382.188898295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-77762382.188898295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-324009.92578707624</v>
      </c>
      <c r="L1536" s="444">
        <f t="shared" ca="1" si="109"/>
        <v>-78086392.114685372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-78086392.114685372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-325359.96714452235</v>
      </c>
      <c r="L1537" s="444">
        <f t="shared" ca="1" si="109"/>
        <v>-78411752.081829891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-78411752.081829891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-326715.6336742912</v>
      </c>
      <c r="L1538" s="444">
        <f t="shared" ref="L1538:L1792" ca="1" si="114">I1538-J1538+K1538</f>
        <v>-78738467.715504184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-78738467.715504184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-328076.94881460076</v>
      </c>
      <c r="L1539" s="444">
        <f t="shared" ca="1" si="114"/>
        <v>-79066544.664318785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-79066544.664318785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-329443.93610132829</v>
      </c>
      <c r="L1540" s="444">
        <f t="shared" ca="1" si="114"/>
        <v>-79395988.600420117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-79395988.600420117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-330816.61916841718</v>
      </c>
      <c r="L1541" s="444">
        <f t="shared" ca="1" si="114"/>
        <v>-79726805.219588533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-79726805.219588533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-332195.02174828557</v>
      </c>
      <c r="L1542" s="444">
        <f t="shared" ca="1" si="114"/>
        <v>-80059000.241336823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-80059000.241336823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-333579.16767223674</v>
      </c>
      <c r="L1543" s="444">
        <f t="shared" ca="1" si="114"/>
        <v>-80392579.409009054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-80392579.409009054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-334969.08087087108</v>
      </c>
      <c r="L1544" s="444">
        <f t="shared" ca="1" si="114"/>
        <v>-80727548.489879921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-80727548.489879921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-336364.78537449968</v>
      </c>
      <c r="L1545" s="444">
        <f t="shared" ca="1" si="114"/>
        <v>-81063913.275254413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-81063913.275254413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-337766.30531356006</v>
      </c>
      <c r="L1546" s="444">
        <f t="shared" ca="1" si="114"/>
        <v>-81401679.580567971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-81401679.580567971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-339173.66491903318</v>
      </c>
      <c r="L1547" s="444">
        <f t="shared" ca="1" si="114"/>
        <v>-81740853.245487005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-81740853.245487005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-340586.88852286251</v>
      </c>
      <c r="L1548" s="444">
        <f t="shared" ca="1" si="114"/>
        <v>-82081440.134009868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-82081440.134009868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-342006.00055837445</v>
      </c>
      <c r="L1549" s="444">
        <f t="shared" ca="1" si="114"/>
        <v>-82423446.134568244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-82423446.134568244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-343431.02556070103</v>
      </c>
      <c r="L1550" s="444">
        <f t="shared" ca="1" si="114"/>
        <v>-82766877.160128951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-82766877.160128951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-344861.98816720396</v>
      </c>
      <c r="L1551" s="444">
        <f t="shared" ca="1" si="114"/>
        <v>-83111739.148296148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-83111739.148296148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-346298.91311790061</v>
      </c>
      <c r="L1552" s="444">
        <f t="shared" ca="1" si="114"/>
        <v>-83458038.061414048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-83458038.061414048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-347741.82525589189</v>
      </c>
      <c r="L1553" s="444">
        <f t="shared" ca="1" si="114"/>
        <v>-83805779.886669934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-83805779.886669934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-349190.7495277914</v>
      </c>
      <c r="L1554" s="444">
        <f t="shared" ca="1" si="114"/>
        <v>-84154970.636197731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-84154970.636197731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-350645.71098415722</v>
      </c>
      <c r="L1555" s="444">
        <f t="shared" ca="1" si="114"/>
        <v>-84505616.347181886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-84505616.347181886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-352106.7347799245</v>
      </c>
      <c r="L1556" s="444">
        <f t="shared" ca="1" si="114"/>
        <v>-84857723.081961811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-84857723.081961811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-353573.84617484087</v>
      </c>
      <c r="L1557" s="444">
        <f t="shared" ca="1" si="114"/>
        <v>-85211296.928136647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-85211296.928136647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-355047.07053390268</v>
      </c>
      <c r="L1558" s="444">
        <f t="shared" ca="1" si="114"/>
        <v>-85566343.998670548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-85566343.998670548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-356526.43332779396</v>
      </c>
      <c r="L1559" s="444">
        <f t="shared" ca="1" si="114"/>
        <v>-85922870.431998342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-85922870.431998342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-358011.96013332641</v>
      </c>
      <c r="L1560" s="444">
        <f t="shared" ca="1" si="114"/>
        <v>-86280882.392131671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-86280882.392131671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-359503.67663388199</v>
      </c>
      <c r="L1561" s="444">
        <f t="shared" ca="1" si="114"/>
        <v>-86640386.068765551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-86640386.068765551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-361001.60861985647</v>
      </c>
      <c r="L1562" s="444">
        <f t="shared" ca="1" si="114"/>
        <v>-87001387.677385405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-87001387.677385405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-362505.78198910586</v>
      </c>
      <c r="L1563" s="444">
        <f t="shared" ca="1" si="114"/>
        <v>-87363893.459374517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-87363893.459374517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-364016.22274739383</v>
      </c>
      <c r="L1564" s="444">
        <f t="shared" ca="1" si="114"/>
        <v>-87727909.682121918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-87727909.682121918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-365532.95700884133</v>
      </c>
      <c r="L1565" s="444">
        <f t="shared" ca="1" si="114"/>
        <v>-88093442.639130756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-88093442.639130756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-367056.01099637814</v>
      </c>
      <c r="L1566" s="444">
        <f t="shared" ca="1" si="114"/>
        <v>-88460498.650127128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-88460498.650127128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-368585.41104219639</v>
      </c>
      <c r="L1567" s="444">
        <f t="shared" ca="1" si="114"/>
        <v>-88829084.061169326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-88829084.061169326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-370121.18358820555</v>
      </c>
      <c r="L1568" s="444">
        <f t="shared" ca="1" si="114"/>
        <v>-89199205.244757533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-89199205.244757533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-371663.3551864897</v>
      </c>
      <c r="L1569" s="444">
        <f t="shared" ca="1" si="114"/>
        <v>-89570868.599944025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-89570868.599944025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-373211.95249976678</v>
      </c>
      <c r="L1570" s="444">
        <f t="shared" ca="1" si="114"/>
        <v>-89944080.552443787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-89944080.552443787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-374767.00230184913</v>
      </c>
      <c r="L1571" s="444">
        <f t="shared" ca="1" si="114"/>
        <v>-90318847.554745629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-90318847.554745629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-376328.5314781068</v>
      </c>
      <c r="L1572" s="444">
        <f t="shared" ca="1" si="114"/>
        <v>-90695176.086223736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-90695176.086223736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-377896.56702593225</v>
      </c>
      <c r="L1573" s="444">
        <f t="shared" ca="1" si="114"/>
        <v>-91073072.653249666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-91073072.653249666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-379471.13605520694</v>
      </c>
      <c r="L1574" s="444">
        <f t="shared" ca="1" si="114"/>
        <v>-91452543.789304867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-91452543.789304867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-381052.26578877028</v>
      </c>
      <c r="L1575" s="444">
        <f t="shared" ca="1" si="114"/>
        <v>-91833596.055093631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-91833596.055093631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-382639.98356289015</v>
      </c>
      <c r="L1576" s="444">
        <f t="shared" ca="1" si="114"/>
        <v>-92216236.038656518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-92216236.038656518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-384234.31682773551</v>
      </c>
      <c r="L1577" s="444">
        <f t="shared" ca="1" si="114"/>
        <v>-92600470.355484247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-92600470.355484247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-385835.29314785101</v>
      </c>
      <c r="L1578" s="444">
        <f t="shared" ca="1" si="114"/>
        <v>-92986305.648632094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-92986305.648632094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-387442.94020263373</v>
      </c>
      <c r="L1579" s="444">
        <f t="shared" ca="1" si="114"/>
        <v>-93373748.588834733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-93373748.588834733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-389057.28578681138</v>
      </c>
      <c r="L1580" s="444">
        <f t="shared" ca="1" si="114"/>
        <v>-93762805.87462154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-93762805.87462154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-390678.35781092307</v>
      </c>
      <c r="L1581" s="444">
        <f t="shared" ca="1" si="114"/>
        <v>-94153484.23243247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-94153484.23243247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-392306.18430180196</v>
      </c>
      <c r="L1582" s="444">
        <f t="shared" ca="1" si="114"/>
        <v>-94545790.416734278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-94545790.416734278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-393940.79340305948</v>
      </c>
      <c r="L1583" s="444">
        <f t="shared" ca="1" si="114"/>
        <v>-94939731.210137337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-94939731.210137337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-395582.21337557223</v>
      </c>
      <c r="L1584" s="444">
        <f t="shared" ca="1" si="114"/>
        <v>-95335313.423512906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-95335313.423512906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-397230.47259797045</v>
      </c>
      <c r="L1585" s="444">
        <f t="shared" ca="1" si="114"/>
        <v>-95732543.896110877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-95732543.896110877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-398885.59956712864</v>
      </c>
      <c r="L1586" s="444">
        <f t="shared" ca="1" si="114"/>
        <v>-96131429.495678008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-96131429.495678008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-400547.62289865839</v>
      </c>
      <c r="L1587" s="444">
        <f t="shared" ca="1" si="114"/>
        <v>-96531977.118576661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-96531977.118576661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-402216.57132740272</v>
      </c>
      <c r="L1588" s="444">
        <f t="shared" ca="1" si="114"/>
        <v>-96934193.689904064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-96934193.689904064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-403892.47370793362</v>
      </c>
      <c r="L1589" s="444">
        <f t="shared" ca="1" si="114"/>
        <v>-97338086.163611993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-97338086.163611993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-405575.35901504999</v>
      </c>
      <c r="L1590" s="444">
        <f t="shared" ca="1" si="114"/>
        <v>-97743661.522627041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-97743661.522627041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-407265.25634427933</v>
      </c>
      <c r="L1591" s="444">
        <f t="shared" ca="1" si="114"/>
        <v>-98150926.778971314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-98150926.778971314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-408962.19491238048</v>
      </c>
      <c r="L1592" s="444">
        <f t="shared" ca="1" si="114"/>
        <v>-98559888.973883688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-98559888.973883688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-410666.20405784872</v>
      </c>
      <c r="L1593" s="444">
        <f t="shared" ca="1" si="114"/>
        <v>-98970555.177941531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-98970555.177941531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-412377.31324142305</v>
      </c>
      <c r="L1594" s="444">
        <f t="shared" ca="1" si="114"/>
        <v>-99382932.491182953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-99382932.491182953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-414095.55204659561</v>
      </c>
      <c r="L1595" s="444">
        <f t="shared" ca="1" si="114"/>
        <v>-99797028.04322955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-99797028.04322955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-415820.95018012309</v>
      </c>
      <c r="L1596" s="444">
        <f t="shared" ca="1" si="114"/>
        <v>-100212848.99340968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-100212848.99340968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-417553.53747254034</v>
      </c>
      <c r="L1597" s="444">
        <f t="shared" ca="1" si="114"/>
        <v>-100630402.53088222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-100630402.53088222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-419293.34387867595</v>
      </c>
      <c r="L1598" s="444">
        <f t="shared" ca="1" si="114"/>
        <v>-101049695.8747609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-101049695.8747609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-421040.39947817038</v>
      </c>
      <c r="L1599" s="444">
        <f t="shared" ca="1" si="114"/>
        <v>-101470736.27423906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-101470736.27423906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-422794.73447599611</v>
      </c>
      <c r="L1600" s="444">
        <f t="shared" ca="1" si="114"/>
        <v>-101893531.00871506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-101893531.00871506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-424556.37920297944</v>
      </c>
      <c r="L1601" s="444">
        <f t="shared" ca="1" si="114"/>
        <v>-102318087.38791804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-102318087.38791804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-426325.36411632516</v>
      </c>
      <c r="L1602" s="444">
        <f t="shared" ca="1" si="114"/>
        <v>-102744412.75203437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-102744412.75203437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-428101.71980014321</v>
      </c>
      <c r="L1603" s="444">
        <f t="shared" ca="1" si="114"/>
        <v>-103172514.47183451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-103172514.47183451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-429885.47696597711</v>
      </c>
      <c r="L1604" s="444">
        <f t="shared" ca="1" si="114"/>
        <v>-103602399.94880049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-103602399.94880049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-431676.66645333538</v>
      </c>
      <c r="L1605" s="444">
        <f t="shared" ca="1" si="114"/>
        <v>-104034076.61525382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-104034076.61525382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-433475.31923022424</v>
      </c>
      <c r="L1606" s="444">
        <f t="shared" ca="1" si="114"/>
        <v>-104467551.93448405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-104467551.93448405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-435281.46639368351</v>
      </c>
      <c r="L1607" s="444">
        <f t="shared" ca="1" si="114"/>
        <v>-104902833.40087773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-104902833.40087773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-437095.13917032379</v>
      </c>
      <c r="L1608" s="444">
        <f t="shared" ca="1" si="114"/>
        <v>-105339928.54004805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-105339928.54004805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-438916.36891686684</v>
      </c>
      <c r="L1609" s="444">
        <f t="shared" ca="1" si="114"/>
        <v>-105778844.90896492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-105778844.90896492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-440745.1871206871</v>
      </c>
      <c r="L1610" s="444">
        <f t="shared" ca="1" si="114"/>
        <v>-106219590.09608561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-106219590.09608561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-442581.62540035677</v>
      </c>
      <c r="L1611" s="444">
        <f t="shared" ca="1" si="114"/>
        <v>-106662171.72148596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-106662171.72148596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-444425.71550619148</v>
      </c>
      <c r="L1612" s="444">
        <f t="shared" ca="1" si="114"/>
        <v>-107106597.43699215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-107106597.43699215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-446277.4893208007</v>
      </c>
      <c r="L1613" s="444">
        <f t="shared" ca="1" si="114"/>
        <v>-107552874.92631295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-107552874.92631295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-448136.97885963728</v>
      </c>
      <c r="L1614" s="444">
        <f t="shared" ca="1" si="114"/>
        <v>-108001011.90517259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-108001011.90517259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-450004.21627155243</v>
      </c>
      <c r="L1615" s="444">
        <f t="shared" ca="1" si="114"/>
        <v>-108451016.12144414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-108451016.12144414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-451879.23383935058</v>
      </c>
      <c r="L1616" s="444">
        <f t="shared" ca="1" si="114"/>
        <v>-108902895.35528348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-108902895.35528348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-453762.06398034777</v>
      </c>
      <c r="L1617" s="444">
        <f t="shared" ca="1" si="114"/>
        <v>-109356657.41926382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-109356657.41926382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-455652.73924693262</v>
      </c>
      <c r="L1618" s="444">
        <f t="shared" ca="1" si="114"/>
        <v>-109812310.15851076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-109812310.15851076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-457551.29232712818</v>
      </c>
      <c r="L1619" s="444">
        <f t="shared" ca="1" si="114"/>
        <v>-110269861.45083788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-110269861.45083788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-459457.75604515785</v>
      </c>
      <c r="L1620" s="444">
        <f t="shared" ca="1" si="114"/>
        <v>-110729319.20688304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-110729319.20688304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-461372.16336201265</v>
      </c>
      <c r="L1621" s="444">
        <f t="shared" ca="1" si="114"/>
        <v>-111190691.37024505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-111190691.37024505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-463294.54737602104</v>
      </c>
      <c r="L1622" s="444">
        <f t="shared" ca="1" si="114"/>
        <v>-111653985.91762108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-111653985.91762108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-465224.9413234212</v>
      </c>
      <c r="L1623" s="444">
        <f t="shared" ca="1" si="114"/>
        <v>-112119210.85894449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-112119210.85894449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-467163.37857893546</v>
      </c>
      <c r="L1624" s="444">
        <f t="shared" ca="1" si="114"/>
        <v>-112586374.23752342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-112586374.23752342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-469109.8926563476</v>
      </c>
      <c r="L1625" s="444">
        <f t="shared" ca="1" si="114"/>
        <v>-113055484.13017976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-113055484.13017976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-471064.51720908232</v>
      </c>
      <c r="L1626" s="444">
        <f t="shared" ca="1" si="114"/>
        <v>-113526548.64738885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-113526548.64738885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-473027.28603078687</v>
      </c>
      <c r="L1627" s="444">
        <f t="shared" ca="1" si="114"/>
        <v>-113999575.93341963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-113999575.93341963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-474998.23305591516</v>
      </c>
      <c r="L1628" s="444">
        <f t="shared" ca="1" si="114"/>
        <v>-114474574.16647555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-114474574.16647555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-476977.39236031479</v>
      </c>
      <c r="L1629" s="444">
        <f t="shared" ca="1" si="114"/>
        <v>-114951551.55883586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-114951551.55883586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-478964.79816181608</v>
      </c>
      <c r="L1630" s="444">
        <f t="shared" ca="1" si="114"/>
        <v>-115430516.35699768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-115430516.35699768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-480960.48482082371</v>
      </c>
      <c r="L1631" s="444">
        <f t="shared" ca="1" si="114"/>
        <v>-115911476.84181851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-115911476.84181851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-482964.48684091039</v>
      </c>
      <c r="L1632" s="444">
        <f t="shared" ca="1" si="114"/>
        <v>-116394441.32865942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-116394441.32865942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-484976.83886941423</v>
      </c>
      <c r="L1633" s="444">
        <f t="shared" ca="1" si="114"/>
        <v>-116879418.16752882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-116879418.16752882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-486997.5756980367</v>
      </c>
      <c r="L1634" s="444">
        <f t="shared" ca="1" si="114"/>
        <v>-117366415.74322686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-117366415.74322686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-489026.73226344516</v>
      </c>
      <c r="L1635" s="444">
        <f t="shared" ca="1" si="114"/>
        <v>-117855442.4754903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-117855442.4754903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-491064.34364787623</v>
      </c>
      <c r="L1636" s="444">
        <f t="shared" ca="1" si="114"/>
        <v>-118346506.81913818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-118346506.81913818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-493110.44507974241</v>
      </c>
      <c r="L1637" s="444">
        <f t="shared" ca="1" si="114"/>
        <v>-118839617.26421793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-118839617.26421793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-495165.07193424128</v>
      </c>
      <c r="L1638" s="444">
        <f t="shared" ca="1" si="114"/>
        <v>-119334782.33615217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-119334782.33615217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-497228.25973396737</v>
      </c>
      <c r="L1639" s="444">
        <f t="shared" ca="1" si="114"/>
        <v>-119832010.59588613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-119832010.59588613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-499300.04414952552</v>
      </c>
      <c r="L1640" s="444">
        <f t="shared" ca="1" si="114"/>
        <v>-120331310.64003566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-120331310.64003566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-501380.46100014856</v>
      </c>
      <c r="L1641" s="444">
        <f t="shared" ca="1" si="114"/>
        <v>-120832691.1010358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-120832691.1010358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-503469.54625431582</v>
      </c>
      <c r="L1642" s="444">
        <f t="shared" ca="1" si="114"/>
        <v>-121336160.64729013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-121336160.64729013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-505567.3360303755</v>
      </c>
      <c r="L1643" s="444">
        <f t="shared" ca="1" si="114"/>
        <v>-121841727.9833205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-121841727.9833205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-507673.86659716885</v>
      </c>
      <c r="L1644" s="444">
        <f t="shared" ca="1" si="114"/>
        <v>-122349401.84991768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-122349401.84991768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-509789.17437465698</v>
      </c>
      <c r="L1645" s="444">
        <f t="shared" ca="1" si="114"/>
        <v>-122859191.02429233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-122859191.02429233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-511913.2959345514</v>
      </c>
      <c r="L1646" s="444">
        <f t="shared" ca="1" si="114"/>
        <v>-123371104.32022689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-123371104.32022689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-514046.26800094539</v>
      </c>
      <c r="L1647" s="444">
        <f t="shared" ca="1" si="114"/>
        <v>-123885150.58822784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-123885150.58822784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-516188.12745094928</v>
      </c>
      <c r="L1648" s="444">
        <f t="shared" ca="1" si="114"/>
        <v>-124401338.71567878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-124401338.71567878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-518338.91131532827</v>
      </c>
      <c r="L1649" s="444">
        <f t="shared" ca="1" si="114"/>
        <v>-124919677.6269941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-124919677.6269941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-520498.65677914204</v>
      </c>
      <c r="L1650" s="444">
        <f t="shared" ca="1" si="114"/>
        <v>-125440176.28377324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-125440176.28377324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-522667.40118238848</v>
      </c>
      <c r="L1651" s="444">
        <f t="shared" ca="1" si="114"/>
        <v>-125962843.68495563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-125962843.68495563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-524845.18202064838</v>
      </c>
      <c r="L1652" s="444">
        <f t="shared" ca="1" si="114"/>
        <v>-126487688.86697628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-126487688.86697628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-527032.03694573452</v>
      </c>
      <c r="L1653" s="444">
        <f t="shared" ca="1" si="114"/>
        <v>-127014720.90392201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-127014720.90392201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-529228.00376634172</v>
      </c>
      <c r="L1654" s="444">
        <f t="shared" ca="1" si="114"/>
        <v>-127543948.90768835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-127543948.90768835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-531433.12044870143</v>
      </c>
      <c r="L1655" s="444">
        <f t="shared" ca="1" si="114"/>
        <v>-128075382.02813706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-128075382.02813706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-533647.42511723773</v>
      </c>
      <c r="L1656" s="444">
        <f t="shared" ca="1" si="114"/>
        <v>-128609029.4532543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-128609029.4532543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-535870.95605522627</v>
      </c>
      <c r="L1657" s="444">
        <f t="shared" ca="1" si="114"/>
        <v>-129144900.40930952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-129144900.40930952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-538103.75170545641</v>
      </c>
      <c r="L1658" s="444">
        <f t="shared" ca="1" si="114"/>
        <v>-129683004.16101497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-129683004.16101497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-540345.85067089577</v>
      </c>
      <c r="L1659" s="444">
        <f t="shared" ca="1" si="114"/>
        <v>-130223350.01168586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-130223350.01168586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-542597.29171535769</v>
      </c>
      <c r="L1660" s="444">
        <f t="shared" ca="1" si="114"/>
        <v>-130765947.30340122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-130765947.30340122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-544858.11376417172</v>
      </c>
      <c r="L1661" s="444">
        <f t="shared" ca="1" si="114"/>
        <v>-131310805.41716538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-131310805.41716538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-547128.35590485577</v>
      </c>
      <c r="L1662" s="444">
        <f t="shared" ca="1" si="114"/>
        <v>-131857933.77307025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-131857933.77307025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-549408.05738779274</v>
      </c>
      <c r="L1663" s="444">
        <f t="shared" ca="1" si="114"/>
        <v>-132407341.83045805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-132407341.83045805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-551697.25762690848</v>
      </c>
      <c r="L1664" s="444">
        <f t="shared" ca="1" si="114"/>
        <v>-132959039.08808495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-132959039.08808495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-553995.99620035395</v>
      </c>
      <c r="L1665" s="444">
        <f t="shared" ca="1" si="114"/>
        <v>-133513035.0842853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-133513035.0842853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-556304.3128511887</v>
      </c>
      <c r="L1666" s="444">
        <f t="shared" ca="1" si="114"/>
        <v>-134069339.39713649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-134069339.39713649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-558622.24748806877</v>
      </c>
      <c r="L1667" s="444">
        <f t="shared" ca="1" si="114"/>
        <v>-134627961.64462456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-134627961.64462456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-560949.84018593561</v>
      </c>
      <c r="L1668" s="444">
        <f t="shared" ca="1" si="114"/>
        <v>-135188911.4848105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-135188911.4848105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-563287.13118671044</v>
      </c>
      <c r="L1669" s="444">
        <f t="shared" ca="1" si="114"/>
        <v>-135752198.61599723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-135752198.61599723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-565634.16089998838</v>
      </c>
      <c r="L1670" s="444">
        <f t="shared" ca="1" si="114"/>
        <v>-136317832.77689722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-136317832.77689722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-567990.96990373847</v>
      </c>
      <c r="L1671" s="444">
        <f t="shared" ca="1" si="114"/>
        <v>-136885823.74680096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-136885823.74680096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-570357.59894500393</v>
      </c>
      <c r="L1672" s="444">
        <f t="shared" ca="1" si="114"/>
        <v>-137456181.34574595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-137456181.34574595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-572734.08894060808</v>
      </c>
      <c r="L1673" s="444">
        <f t="shared" ca="1" si="114"/>
        <v>-138028915.43468657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-138028915.43468657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-575120.48097786075</v>
      </c>
      <c r="L1674" s="444">
        <f t="shared" ca="1" si="114"/>
        <v>-138604035.91566443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-138604035.91566443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-577516.81631526852</v>
      </c>
      <c r="L1675" s="444">
        <f t="shared" ca="1" si="114"/>
        <v>-139181552.7319797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-139181552.7319797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-579923.13638324873</v>
      </c>
      <c r="L1676" s="444">
        <f t="shared" ca="1" si="114"/>
        <v>-139761475.86836293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-139761475.86836293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-582339.48278484552</v>
      </c>
      <c r="L1677" s="444">
        <f t="shared" ca="1" si="114"/>
        <v>-140343815.35114777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-140343815.35114777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-584765.89729644905</v>
      </c>
      <c r="L1678" s="444">
        <f t="shared" ca="1" si="114"/>
        <v>-140928581.24844423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-140928581.24844423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-587202.42186851765</v>
      </c>
      <c r="L1679" s="444">
        <f t="shared" ca="1" si="114"/>
        <v>-141515783.67031273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-141515783.67031273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-589649.09862630302</v>
      </c>
      <c r="L1680" s="444">
        <f t="shared" ca="1" si="114"/>
        <v>-142105432.76893905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-142105432.76893905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-592105.96987057931</v>
      </c>
      <c r="L1681" s="444">
        <f t="shared" ca="1" si="114"/>
        <v>-142697538.73880962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-142697538.73880962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-594573.07807837334</v>
      </c>
      <c r="L1682" s="444">
        <f t="shared" ca="1" si="114"/>
        <v>-143292111.81688797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-143292111.81688797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-597050.46590369986</v>
      </c>
      <c r="L1683" s="444">
        <f t="shared" ca="1" si="114"/>
        <v>-143889162.28279167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-143889162.28279167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-599538.17617829866</v>
      </c>
      <c r="L1684" s="444">
        <f t="shared" ca="1" si="114"/>
        <v>-144488700.45896998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-144488700.45896998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-602036.25191237486</v>
      </c>
      <c r="L1685" s="444">
        <f t="shared" ca="1" si="114"/>
        <v>-145090736.71088237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-145090736.71088237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-604544.73629534314</v>
      </c>
      <c r="L1686" s="444">
        <f t="shared" ca="1" si="114"/>
        <v>-145695281.44717771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-145695281.44717771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-607063.67269657378</v>
      </c>
      <c r="L1687" s="444">
        <f t="shared" ca="1" si="114"/>
        <v>-146302345.11987427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-146302345.11987427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-609593.10466614272</v>
      </c>
      <c r="L1688" s="444">
        <f t="shared" ca="1" si="114"/>
        <v>-146911938.22454041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-146911938.22454041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-612133.07593558508</v>
      </c>
      <c r="L1689" s="444">
        <f t="shared" ca="1" si="114"/>
        <v>-147524071.30047598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-147524071.30047598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-614683.63041864987</v>
      </c>
      <c r="L1690" s="444">
        <f t="shared" ca="1" si="114"/>
        <v>-148138754.93089464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-148138754.93089464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-617244.81221206102</v>
      </c>
      <c r="L1691" s="444">
        <f t="shared" ca="1" si="114"/>
        <v>-148755999.74310669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-148755999.74310669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-619816.66559627792</v>
      </c>
      <c r="L1692" s="444">
        <f t="shared" ca="1" si="114"/>
        <v>-149375816.40870297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-149375816.40870297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-622399.23503626231</v>
      </c>
      <c r="L1693" s="444">
        <f t="shared" ca="1" si="114"/>
        <v>-149998215.64373922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-149998215.64373922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-624992.56518224673</v>
      </c>
      <c r="L1694" s="444">
        <f t="shared" ca="1" si="114"/>
        <v>-150623208.20892146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-150623208.20892146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-627596.70087050612</v>
      </c>
      <c r="L1695" s="444">
        <f t="shared" ca="1" si="114"/>
        <v>-151250804.90979198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-151250804.90979198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-630211.68712413323</v>
      </c>
      <c r="L1696" s="444">
        <f t="shared" ca="1" si="114"/>
        <v>-151881016.59691611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-151881016.59691611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-632837.56915381714</v>
      </c>
      <c r="L1697" s="444">
        <f t="shared" ca="1" si="114"/>
        <v>-152513854.16606992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-152513854.16606992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-635474.39235862473</v>
      </c>
      <c r="L1698" s="444">
        <f t="shared" ca="1" si="114"/>
        <v>-153149328.55842856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-153149328.55842856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-638122.20232678566</v>
      </c>
      <c r="L1699" s="444">
        <f t="shared" ca="1" si="114"/>
        <v>-153787450.76075533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-153787450.76075533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-640781.04483648052</v>
      </c>
      <c r="L1700" s="444">
        <f t="shared" ca="1" si="114"/>
        <v>-154428231.80559182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-154428231.80559182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-643450.96585663257</v>
      </c>
      <c r="L1701" s="444">
        <f t="shared" ca="1" si="114"/>
        <v>-155071682.77144846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-155071682.77144846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-646132.0115477019</v>
      </c>
      <c r="L1702" s="444">
        <f t="shared" ca="1" si="114"/>
        <v>-155717814.78299618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-155717814.78299618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-648824.22826248407</v>
      </c>
      <c r="L1703" s="444">
        <f t="shared" ca="1" si="114"/>
        <v>-156366639.01125866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-156366639.01125866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-651527.66254691104</v>
      </c>
      <c r="L1704" s="444">
        <f t="shared" ca="1" si="114"/>
        <v>-157018166.67380556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-157018166.67380556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-654242.36114085652</v>
      </c>
      <c r="L1705" s="444">
        <f t="shared" ca="1" si="114"/>
        <v>-157672409.03494641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-157672409.03494641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-656968.37097894342</v>
      </c>
      <c r="L1706" s="444">
        <f t="shared" ca="1" si="114"/>
        <v>-158329377.40592536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-158329377.40592536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-659705.73919135565</v>
      </c>
      <c r="L1707" s="444">
        <f t="shared" ca="1" si="114"/>
        <v>-158989083.14511672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-158989083.14511672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-662454.51310465299</v>
      </c>
      <c r="L1708" s="444">
        <f t="shared" ca="1" si="114"/>
        <v>-159651537.65822136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-159651537.65822136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-665214.74024258903</v>
      </c>
      <c r="L1709" s="444">
        <f t="shared" ca="1" si="114"/>
        <v>-160316752.39846396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-160316752.39846396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-667986.46832693322</v>
      </c>
      <c r="L1710" s="444">
        <f t="shared" ca="1" si="114"/>
        <v>-160984738.86679089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-160984738.86679089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-670769.74527829536</v>
      </c>
      <c r="L1711" s="444">
        <f t="shared" ca="1" si="114"/>
        <v>-161655508.61206919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-161655508.61206919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-673564.61921695492</v>
      </c>
      <c r="L1712" s="444">
        <f t="shared" ca="1" si="114"/>
        <v>-162329073.23128614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-162329073.23128614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-676371.13846369227</v>
      </c>
      <c r="L1713" s="444">
        <f t="shared" ca="1" si="114"/>
        <v>-163005444.36974984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-163005444.36974984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-679189.3515406244</v>
      </c>
      <c r="L1714" s="444">
        <f t="shared" ca="1" si="114"/>
        <v>-163684633.72129047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-163684633.72129047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-682019.3071720436</v>
      </c>
      <c r="L1715" s="444">
        <f t="shared" ca="1" si="114"/>
        <v>-164366653.0284625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-164366653.0284625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-684861.05428526038</v>
      </c>
      <c r="L1716" s="444">
        <f t="shared" ca="1" si="114"/>
        <v>-165051514.08274776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-165051514.08274776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-687714.64201144897</v>
      </c>
      <c r="L1717" s="444">
        <f t="shared" ca="1" si="114"/>
        <v>-165739228.72475922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-165739228.72475922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-690580.11968649679</v>
      </c>
      <c r="L1718" s="444">
        <f t="shared" ca="1" si="114"/>
        <v>-166429808.84444571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-166429808.84444571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-693457.53685185709</v>
      </c>
      <c r="L1719" s="444">
        <f t="shared" ca="1" si="114"/>
        <v>-167123266.38129756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-167123266.38129756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-696346.94325540646</v>
      </c>
      <c r="L1720" s="444">
        <f t="shared" ca="1" si="114"/>
        <v>-167819613.32455295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-167819613.32455295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-699248.38885230396</v>
      </c>
      <c r="L1721" s="444">
        <f t="shared" ca="1" si="114"/>
        <v>-168518861.71340525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-168518861.71340525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-702161.92380585521</v>
      </c>
      <c r="L1722" s="444">
        <f t="shared" ca="1" si="114"/>
        <v>-169221023.63721111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-169221023.63721111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-705087.59848837962</v>
      </c>
      <c r="L1723" s="444">
        <f t="shared" ca="1" si="114"/>
        <v>-169926111.2356995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-169926111.2356995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-708025.46348208131</v>
      </c>
      <c r="L1724" s="444">
        <f t="shared" ca="1" si="114"/>
        <v>-170634136.69918159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-170634136.69918159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-710975.56957992329</v>
      </c>
      <c r="L1725" s="444">
        <f t="shared" ca="1" si="114"/>
        <v>-171345112.26876152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-171345112.26876152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-713937.96778650628</v>
      </c>
      <c r="L1726" s="444">
        <f t="shared" ca="1" si="114"/>
        <v>-172059050.23654804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-172059050.23654804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-716912.70931895019</v>
      </c>
      <c r="L1727" s="444">
        <f t="shared" ca="1" si="114"/>
        <v>-172775962.94586697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-172775962.94586697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-719899.84560777899</v>
      </c>
      <c r="L1728" s="444">
        <f t="shared" ca="1" si="114"/>
        <v>-173495862.79147476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-173495862.79147476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-722899.42829781154</v>
      </c>
      <c r="L1729" s="444">
        <f t="shared" ca="1" si="114"/>
        <v>-174218762.21977258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-174218762.21977258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-725911.50924905238</v>
      </c>
      <c r="L1730" s="444">
        <f t="shared" ca="1" si="114"/>
        <v>-174944673.72902164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-174944673.72902164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-728936.14053759014</v>
      </c>
      <c r="L1731" s="444">
        <f t="shared" ca="1" si="114"/>
        <v>-175673609.86955923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-175673609.86955923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-731973.37445649679</v>
      </c>
      <c r="L1732" s="444">
        <f t="shared" ca="1" si="114"/>
        <v>-176405583.24401572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-176405583.24401572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-735023.26351673214</v>
      </c>
      <c r="L1733" s="444">
        <f t="shared" ca="1" si="114"/>
        <v>-177140606.50753245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-177140606.50753245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-738085.86044805183</v>
      </c>
      <c r="L1734" s="444">
        <f t="shared" ca="1" si="114"/>
        <v>-177878692.36798051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-177878692.36798051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-741161.21819991875</v>
      </c>
      <c r="L1735" s="444">
        <f t="shared" ca="1" si="114"/>
        <v>-178619853.58618042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-178619853.58618042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-744249.38994241843</v>
      </c>
      <c r="L1736" s="444">
        <f t="shared" ca="1" si="114"/>
        <v>-179364102.97612283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-179364102.97612283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-747350.4290671784</v>
      </c>
      <c r="L1737" s="444">
        <f t="shared" ca="1" si="114"/>
        <v>-180111453.40518999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-180111453.40518999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-750464.38918829162</v>
      </c>
      <c r="L1738" s="444">
        <f t="shared" ca="1" si="114"/>
        <v>-180861917.79437828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-180861917.79437828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-753591.32414324279</v>
      </c>
      <c r="L1739" s="444">
        <f t="shared" ca="1" si="114"/>
        <v>-181615509.11852151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-181615509.11852151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-756731.28799383959</v>
      </c>
      <c r="L1740" s="444">
        <f t="shared" ca="1" si="114"/>
        <v>-182372240.40651536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-182372240.40651536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-759884.33502714732</v>
      </c>
      <c r="L1741" s="444">
        <f t="shared" ca="1" si="114"/>
        <v>-183132124.74154252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-183132124.74154252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-763050.51975642715</v>
      </c>
      <c r="L1742" s="444">
        <f t="shared" ca="1" si="114"/>
        <v>-183895175.26129895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-183895175.26129895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-766229.89692207891</v>
      </c>
      <c r="L1743" s="444">
        <f t="shared" ca="1" si="114"/>
        <v>-184661405.15822104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-184661405.15822104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-769422.52149258764</v>
      </c>
      <c r="L1744" s="444">
        <f t="shared" ca="1" si="114"/>
        <v>-185430827.67971364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-185430827.67971364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-772628.44866547349</v>
      </c>
      <c r="L1745" s="444">
        <f t="shared" ca="1" si="114"/>
        <v>-186203456.12837911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-186203456.12837911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-775847.73386824632</v>
      </c>
      <c r="L1746" s="444">
        <f t="shared" ca="1" si="114"/>
        <v>-186979303.86224735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-186979303.86224735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-779080.4327593639</v>
      </c>
      <c r="L1747" s="444">
        <f t="shared" ca="1" si="114"/>
        <v>-187758384.29500672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-187758384.29500672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-782326.60122919467</v>
      </c>
      <c r="L1748" s="444">
        <f t="shared" ca="1" si="114"/>
        <v>-188540710.89623591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-188540710.89623591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-785586.29540098296</v>
      </c>
      <c r="L1749" s="444">
        <f t="shared" ca="1" si="114"/>
        <v>-189326297.19163689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-189326297.19163689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-788859.57163182041</v>
      </c>
      <c r="L1750" s="444">
        <f t="shared" ca="1" si="114"/>
        <v>-190115156.76326871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-190115156.76326871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-792146.48651361966</v>
      </c>
      <c r="L1751" s="444">
        <f t="shared" ca="1" si="114"/>
        <v>-190907303.24978232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-190907303.24978232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-795447.09687409305</v>
      </c>
      <c r="L1752" s="444">
        <f t="shared" ca="1" si="114"/>
        <v>-191702750.34665641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-191702750.34665641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-798761.45977773506</v>
      </c>
      <c r="L1753" s="444">
        <f t="shared" ca="1" si="114"/>
        <v>-192501511.80643415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-192501511.80643415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-802089.632526809</v>
      </c>
      <c r="L1754" s="444">
        <f t="shared" ca="1" si="114"/>
        <v>-193303601.43896097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-193303601.43896097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-805431.67266233731</v>
      </c>
      <c r="L1755" s="444">
        <f t="shared" ca="1" si="114"/>
        <v>-194109033.11162332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-194109033.11162332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-808787.63796509709</v>
      </c>
      <c r="L1756" s="444">
        <f t="shared" ca="1" si="114"/>
        <v>-194917820.7495884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-194917820.7495884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-812157.58645661827</v>
      </c>
      <c r="L1757" s="444">
        <f t="shared" ca="1" si="114"/>
        <v>-195729978.33604503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-195729978.33604503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-815541.57640018757</v>
      </c>
      <c r="L1758" s="444">
        <f t="shared" ca="1" si="114"/>
        <v>-196545519.91244522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-196545519.91244522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-818939.66630185512</v>
      </c>
      <c r="L1759" s="444">
        <f t="shared" ca="1" si="114"/>
        <v>-197364459.57874706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-197364459.57874706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-822351.91491144605</v>
      </c>
      <c r="L1760" s="444">
        <f t="shared" ca="1" si="114"/>
        <v>-198186811.49365851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-198186811.49365851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-825778.38122357707</v>
      </c>
      <c r="L1761" s="444">
        <f t="shared" ca="1" si="114"/>
        <v>-199012589.8748821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-199012589.8748821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-829219.12447867543</v>
      </c>
      <c r="L1762" s="444">
        <f t="shared" ca="1" si="114"/>
        <v>-199841808.99936077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-199841808.99936077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-832674.20416400325</v>
      </c>
      <c r="L1763" s="444">
        <f t="shared" ca="1" si="114"/>
        <v>-200674483.20352477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-200674483.20352477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-836143.68001468654</v>
      </c>
      <c r="L1764" s="444">
        <f t="shared" ca="1" si="114"/>
        <v>-201510626.88353947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-201510626.88353947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-839627.61201474781</v>
      </c>
      <c r="L1765" s="444">
        <f t="shared" ca="1" si="114"/>
        <v>-202350254.49555421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-202350254.49555421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-843126.06039814255</v>
      </c>
      <c r="L1766" s="444">
        <f t="shared" ca="1" si="114"/>
        <v>-203193380.55595234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-203193380.55595234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-846639.08564980142</v>
      </c>
      <c r="L1767" s="444">
        <f t="shared" ca="1" si="114"/>
        <v>-204040019.64160213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-204040019.64160213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-850166.74850667547</v>
      </c>
      <c r="L1768" s="444">
        <f t="shared" ca="1" si="114"/>
        <v>-204890186.39010879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-204890186.39010879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-853709.10995878663</v>
      </c>
      <c r="L1769" s="444">
        <f t="shared" ca="1" si="114"/>
        <v>-205743895.50006759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-205743895.50006759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-857266.23125028156</v>
      </c>
      <c r="L1770" s="444">
        <f t="shared" ca="1" si="114"/>
        <v>-206601161.73131788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-206601161.73131788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-860838.17388049117</v>
      </c>
      <c r="L1771" s="444">
        <f t="shared" ca="1" si="114"/>
        <v>-207461999.90519837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-207461999.90519837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-864424.99960499315</v>
      </c>
      <c r="L1772" s="444">
        <f t="shared" ca="1" si="114"/>
        <v>-208326424.90480337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-208326424.90480337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-868026.77043668064</v>
      </c>
      <c r="L1773" s="444">
        <f t="shared" ca="1" si="114"/>
        <v>-209194451.67524004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-209194451.67524004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-871643.54864683351</v>
      </c>
      <c r="L1774" s="444">
        <f t="shared" ca="1" si="114"/>
        <v>-210066095.22388688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-210066095.22388688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-875275.39676619519</v>
      </c>
      <c r="L1775" s="444">
        <f t="shared" ca="1" si="114"/>
        <v>-210941370.62065306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-210941370.62065306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-878922.37758605427</v>
      </c>
      <c r="L1776" s="444">
        <f t="shared" ca="1" si="114"/>
        <v>-211820292.99823913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-211820292.99823913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-882584.55415932974</v>
      </c>
      <c r="L1777" s="444">
        <f t="shared" ca="1" si="114"/>
        <v>-212702877.55239847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-212702877.55239847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-886261.9898016603</v>
      </c>
      <c r="L1778" s="444">
        <f t="shared" ca="1" si="114"/>
        <v>-213589139.54220015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-213589139.54220015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-889954.74809250061</v>
      </c>
      <c r="L1779" s="444">
        <f t="shared" ca="1" si="114"/>
        <v>-214479094.29029265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-214479094.29029265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-893662.89287621935</v>
      </c>
      <c r="L1780" s="444">
        <f t="shared" ca="1" si="114"/>
        <v>-215372757.18316886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-215372757.18316886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-897386.48826320341</v>
      </c>
      <c r="L1781" s="444">
        <f t="shared" ca="1" si="114"/>
        <v>-216270143.67143205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-216270143.67143205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-901125.59863096685</v>
      </c>
      <c r="L1782" s="444">
        <f t="shared" ca="1" si="114"/>
        <v>-217171269.27006301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-217171269.27006301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-904880.28862526256</v>
      </c>
      <c r="L1783" s="444">
        <f t="shared" ca="1" si="114"/>
        <v>-218076149.55868828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-218076149.55868828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-908650.62316120113</v>
      </c>
      <c r="L1784" s="444">
        <f t="shared" ca="1" si="114"/>
        <v>-218984800.18184948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-218984800.18184948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-912436.66742437286</v>
      </c>
      <c r="L1785" s="444">
        <f t="shared" ca="1" si="114"/>
        <v>-219897236.84927386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-219897236.84927386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-916238.48687197443</v>
      </c>
      <c r="L1786" s="444">
        <f t="shared" ca="1" si="114"/>
        <v>-220813475.33614585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-220813475.33614585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-920056.14723394113</v>
      </c>
      <c r="L1787" s="444">
        <f t="shared" ca="1" si="114"/>
        <v>-221733531.48337978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-221733531.48337978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-923889.71451408253</v>
      </c>
      <c r="L1788" s="444">
        <f t="shared" ca="1" si="114"/>
        <v>-222657421.19789386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-222657421.19789386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-927739.25499122438</v>
      </c>
      <c r="L1789" s="444">
        <f t="shared" ca="1" si="114"/>
        <v>-223585160.45288509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-223585160.45288509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-931604.83522035449</v>
      </c>
      <c r="L1790" s="444">
        <f t="shared" ca="1" si="114"/>
        <v>-224516765.28810546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-224516765.28810546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-935486.5220337729</v>
      </c>
      <c r="L1791" s="444">
        <f t="shared" ca="1" si="114"/>
        <v>-225452251.81013924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-225452251.81013924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-939384.38254224684</v>
      </c>
      <c r="L1792" s="444">
        <f t="shared" ca="1" si="114"/>
        <v>-226391636.19268149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-226391636.19268149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-943298.48413617292</v>
      </c>
      <c r="L1793" s="444">
        <f t="shared" ref="L1793:L2047" ca="1" si="119">I1793-J1793+K1793</f>
        <v>-227334934.67681766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-227334934.67681766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-947228.89448674023</v>
      </c>
      <c r="L1794" s="444">
        <f t="shared" ca="1" si="119"/>
        <v>-228282163.57130438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-228282163.57130438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-951175.68154710147</v>
      </c>
      <c r="L1795" s="444">
        <f t="shared" ca="1" si="119"/>
        <v>-229233339.25285149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-229233339.25285149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-955138.91355354781</v>
      </c>
      <c r="L1796" s="444">
        <f t="shared" ca="1" si="119"/>
        <v>-230188478.16640502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-230188478.16640502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-959118.6590266875</v>
      </c>
      <c r="L1797" s="444">
        <f t="shared" ca="1" si="119"/>
        <v>-231147596.8254317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-231147596.8254317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-963114.98677263223</v>
      </c>
      <c r="L1798" s="444">
        <f t="shared" ca="1" si="119"/>
        <v>-232110711.81220433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-232110711.81220433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-967127.9658841847</v>
      </c>
      <c r="L1799" s="444">
        <f t="shared" ca="1" si="119"/>
        <v>-233077839.77808851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-233077839.77808851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-971157.66574203549</v>
      </c>
      <c r="L1800" s="444">
        <f t="shared" ca="1" si="119"/>
        <v>-234048997.44383055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-234048997.44383055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-975204.15601596062</v>
      </c>
      <c r="L1801" s="444">
        <f t="shared" ca="1" si="119"/>
        <v>-235024201.59984651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-235024201.59984651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-979267.50666602701</v>
      </c>
      <c r="L1802" s="444">
        <f t="shared" ca="1" si="119"/>
        <v>-236003469.10651255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-236003469.10651255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-983347.78794380231</v>
      </c>
      <c r="L1803" s="444">
        <f t="shared" ca="1" si="119"/>
        <v>-236986816.89445636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-236986816.89445636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-987445.07039356814</v>
      </c>
      <c r="L1804" s="444">
        <f t="shared" ca="1" si="119"/>
        <v>-237974261.96484992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-237974261.96484992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-991559.42485354131</v>
      </c>
      <c r="L1805" s="444">
        <f t="shared" ca="1" si="119"/>
        <v>-238965821.38970345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-238965821.38970345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-995690.92245709756</v>
      </c>
      <c r="L1806" s="444">
        <f t="shared" ca="1" si="119"/>
        <v>-239961512.31216055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-239961512.31216055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-999839.63463400223</v>
      </c>
      <c r="L1807" s="444">
        <f t="shared" ca="1" si="119"/>
        <v>-240961351.94679454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-240961351.94679454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-1004005.6331116441</v>
      </c>
      <c r="L1808" s="444">
        <f t="shared" ca="1" si="119"/>
        <v>-241965357.5799062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-241965357.5799062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-1008188.9899162758</v>
      </c>
      <c r="L1809" s="444">
        <f t="shared" ca="1" si="119"/>
        <v>-242973546.56982246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-242973546.56982246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-1012389.7773742601</v>
      </c>
      <c r="L1810" s="444">
        <f t="shared" ca="1" si="119"/>
        <v>-243985936.34719673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-243985936.34719673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-1016608.0681133196</v>
      </c>
      <c r="L1811" s="444">
        <f t="shared" ca="1" si="119"/>
        <v>-245002544.41531006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-245002544.41531006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-1020843.935063792</v>
      </c>
      <c r="L1812" s="444">
        <f t="shared" ca="1" si="119"/>
        <v>-246023388.35037383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-246023388.35037383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-1025097.451459891</v>
      </c>
      <c r="L1813" s="444">
        <f t="shared" ca="1" si="119"/>
        <v>-247048485.80183372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-247048485.80183372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-1029368.6908409739</v>
      </c>
      <c r="L1814" s="444">
        <f t="shared" ca="1" si="119"/>
        <v>-248077854.49267468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-248077854.49267468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-1033657.7270528112</v>
      </c>
      <c r="L1815" s="444">
        <f t="shared" ca="1" si="119"/>
        <v>-249111512.21972749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-249111512.21972749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-1037964.6342488645</v>
      </c>
      <c r="L1816" s="444">
        <f t="shared" ca="1" si="119"/>
        <v>-250149476.85397634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-250149476.85397634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-1042289.4868915681</v>
      </c>
      <c r="L1817" s="444">
        <f t="shared" ca="1" si="119"/>
        <v>-251191766.34086791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-251191766.34086791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-1046632.3597536162</v>
      </c>
      <c r="L1818" s="444">
        <f t="shared" ca="1" si="119"/>
        <v>-252238398.70062152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-252238398.70062152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-1050993.3279192564</v>
      </c>
      <c r="L1819" s="444">
        <f t="shared" ca="1" si="119"/>
        <v>-253289392.02854076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-253289392.02854076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-1055372.4667855864</v>
      </c>
      <c r="L1820" s="444">
        <f t="shared" ca="1" si="119"/>
        <v>-254344764.49532634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-254344764.49532634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-1059769.8520638598</v>
      </c>
      <c r="L1821" s="444">
        <f t="shared" ca="1" si="119"/>
        <v>-255404534.3473902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-255404534.3473902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-1064185.5597807923</v>
      </c>
      <c r="L1822" s="444">
        <f t="shared" ca="1" si="119"/>
        <v>-256468719.90717101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-256468719.90717101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-1068619.6662798792</v>
      </c>
      <c r="L1823" s="444">
        <f t="shared" ca="1" si="119"/>
        <v>-257537339.57345089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-257537339.57345089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-1073072.248222712</v>
      </c>
      <c r="L1824" s="444">
        <f t="shared" ca="1" si="119"/>
        <v>-258610411.8216736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-258610411.8216736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-1077543.3825903067</v>
      </c>
      <c r="L1825" s="444">
        <f t="shared" ca="1" si="119"/>
        <v>-259687955.2042639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-259687955.2042639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-1082033.1466844329</v>
      </c>
      <c r="L1826" s="444">
        <f t="shared" ca="1" si="119"/>
        <v>-260769988.35094833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-260769988.35094833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-1086541.6181289514</v>
      </c>
      <c r="L1827" s="444">
        <f t="shared" ca="1" si="119"/>
        <v>-261856529.96907729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-261856529.96907729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-1091068.8748711555</v>
      </c>
      <c r="L1828" s="444">
        <f t="shared" ca="1" si="119"/>
        <v>-262947598.84394845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-262947598.84394845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-1095614.9951831186</v>
      </c>
      <c r="L1829" s="444">
        <f t="shared" ca="1" si="119"/>
        <v>-264043213.83913156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-264043213.83913156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-1100180.0576630482</v>
      </c>
      <c r="L1830" s="444">
        <f t="shared" ca="1" si="119"/>
        <v>-265143393.89679462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-265143393.89679462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-1104764.141236644</v>
      </c>
      <c r="L1831" s="444">
        <f t="shared" ca="1" si="119"/>
        <v>-266248158.03803125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-266248158.03803125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-1109367.3251584636</v>
      </c>
      <c r="L1832" s="444">
        <f t="shared" ca="1" si="119"/>
        <v>-267357525.36318973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-267357525.36318973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-1113989.6890132905</v>
      </c>
      <c r="L1833" s="444">
        <f t="shared" ca="1" si="119"/>
        <v>-268471515.052203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-268471515.052203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-1118631.3127175125</v>
      </c>
      <c r="L1834" s="444">
        <f t="shared" ca="1" si="119"/>
        <v>-269590146.3649205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-269590146.3649205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-1123292.2765205021</v>
      </c>
      <c r="L1835" s="444">
        <f t="shared" ca="1" si="119"/>
        <v>-270713438.64144099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-270713438.64144099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-1127972.6610060041</v>
      </c>
      <c r="L1836" s="444">
        <f t="shared" ca="1" si="119"/>
        <v>-271841411.30244702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-271841411.30244702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-1132672.5470935293</v>
      </c>
      <c r="L1837" s="444">
        <f t="shared" ca="1" si="119"/>
        <v>-272974083.84954053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-272974083.84954053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-1137392.0160397522</v>
      </c>
      <c r="L1838" s="444">
        <f t="shared" ca="1" si="119"/>
        <v>-274111475.86558026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-274111475.86558026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-1142131.1494399176</v>
      </c>
      <c r="L1839" s="444">
        <f t="shared" ca="1" si="119"/>
        <v>-275253607.01502019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-275253607.01502019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-1146890.0292292507</v>
      </c>
      <c r="L1840" s="444">
        <f t="shared" ca="1" si="119"/>
        <v>-276400497.04424942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-276400497.04424942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-1151668.7376843726</v>
      </c>
      <c r="L1841" s="444">
        <f t="shared" ca="1" si="119"/>
        <v>-277552165.78193378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-277552165.78193378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-1156467.3574247241</v>
      </c>
      <c r="L1842" s="444">
        <f t="shared" ca="1" si="119"/>
        <v>-278708633.13935852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-278708633.13935852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-1161285.9714139937</v>
      </c>
      <c r="L1843" s="444">
        <f t="shared" ca="1" si="119"/>
        <v>-279869919.11077249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-279869919.11077249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-1166124.6629615519</v>
      </c>
      <c r="L1844" s="444">
        <f t="shared" ca="1" si="119"/>
        <v>-281036043.77373403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-281036043.77373403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-1170983.5157238918</v>
      </c>
      <c r="L1845" s="444">
        <f t="shared" ca="1" si="119"/>
        <v>-282207027.28945792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-282207027.28945792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-1175862.6137060747</v>
      </c>
      <c r="L1846" s="444">
        <f t="shared" ca="1" si="119"/>
        <v>-283382889.90316397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-283382889.90316397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-1180762.0412631831</v>
      </c>
      <c r="L1847" s="444">
        <f t="shared" ca="1" si="119"/>
        <v>-284563651.94442713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-284563651.94442713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-1185681.8831017797</v>
      </c>
      <c r="L1848" s="444">
        <f t="shared" ca="1" si="119"/>
        <v>-285749333.82752889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-285749333.82752889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-1190622.2242813704</v>
      </c>
      <c r="L1849" s="444">
        <f t="shared" ca="1" si="119"/>
        <v>-286939956.05181026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-286939956.05181026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-1195583.1502158761</v>
      </c>
      <c r="L1850" s="444">
        <f t="shared" ca="1" si="119"/>
        <v>-288135539.20202613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-288135539.20202613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-1200564.7466751088</v>
      </c>
      <c r="L1851" s="444">
        <f t="shared" ca="1" si="119"/>
        <v>-289336103.94870126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-289336103.94870126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-1205567.0997862553</v>
      </c>
      <c r="L1852" s="444">
        <f t="shared" ca="1" si="119"/>
        <v>-290541671.04848754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-290541671.04848754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-1210590.2960353647</v>
      </c>
      <c r="L1853" s="444">
        <f t="shared" ca="1" si="119"/>
        <v>-291752261.34452289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-291752261.34452289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-1215634.4222688454</v>
      </c>
      <c r="L1854" s="444">
        <f t="shared" ca="1" si="119"/>
        <v>-292967895.76679176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-292967895.76679176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-1220699.5656949657</v>
      </c>
      <c r="L1855" s="444">
        <f t="shared" ca="1" si="119"/>
        <v>-294188595.33248675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-294188595.33248675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-1225785.8138853614</v>
      </c>
      <c r="L1856" s="444">
        <f t="shared" ca="1" si="119"/>
        <v>-295414381.14637214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-295414381.14637214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-1230893.2547765505</v>
      </c>
      <c r="L1857" s="444">
        <f t="shared" ca="1" si="119"/>
        <v>-296645274.40114868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-296645274.40114868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-1236021.9766714529</v>
      </c>
      <c r="L1858" s="444">
        <f t="shared" ca="1" si="119"/>
        <v>-297881296.37782013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-297881296.37782013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-1241172.0682409173</v>
      </c>
      <c r="L1859" s="444">
        <f t="shared" ca="1" si="119"/>
        <v>-299122468.44606107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-299122468.44606107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-1246343.6185252545</v>
      </c>
      <c r="L1860" s="444">
        <f t="shared" ca="1" si="119"/>
        <v>-300368812.06458634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-300368812.06458634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-1251536.7169357764</v>
      </c>
      <c r="L1861" s="444">
        <f t="shared" ca="1" si="119"/>
        <v>-301620348.7815221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-301620348.7815221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-1256751.4532563421</v>
      </c>
      <c r="L1862" s="444">
        <f t="shared" ca="1" si="119"/>
        <v>-302877100.23477846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-302877100.23477846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-1261987.9176449103</v>
      </c>
      <c r="L1863" s="444">
        <f t="shared" ca="1" si="119"/>
        <v>-304139088.15242338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-304139088.15242338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-1267246.2006350975</v>
      </c>
      <c r="L1864" s="444">
        <f t="shared" ca="1" si="119"/>
        <v>-305406334.35305846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-305406334.35305846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-1272526.3931377435</v>
      </c>
      <c r="L1865" s="444">
        <f t="shared" ca="1" si="119"/>
        <v>-306678860.74619621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-306678860.74619621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-1277828.5864424843</v>
      </c>
      <c r="L1866" s="444">
        <f t="shared" ca="1" si="119"/>
        <v>-307956689.33263868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-307956689.33263868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-1283152.8722193278</v>
      </c>
      <c r="L1867" s="444">
        <f t="shared" ca="1" si="119"/>
        <v>-309239842.20485801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-309239842.20485801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-1288499.3425202416</v>
      </c>
      <c r="L1868" s="444">
        <f t="shared" ca="1" si="119"/>
        <v>-310528341.54737824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-310528341.54737824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-1293868.0897807428</v>
      </c>
      <c r="L1869" s="444">
        <f t="shared" ca="1" si="119"/>
        <v>-311822209.63715899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-311822209.63715899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-1299259.2068214957</v>
      </c>
      <c r="L1870" s="444">
        <f t="shared" ca="1" si="119"/>
        <v>-313121468.84398049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-313121468.84398049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-1304672.7868499188</v>
      </c>
      <c r="L1871" s="444">
        <f t="shared" ca="1" si="119"/>
        <v>-314426141.63083041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-314426141.63083041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-1310108.9234617935</v>
      </c>
      <c r="L1872" s="444">
        <f t="shared" ca="1" si="119"/>
        <v>-315736250.5542922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-315736250.5542922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-1315567.7106428843</v>
      </c>
      <c r="L1873" s="444">
        <f t="shared" ca="1" si="119"/>
        <v>-317051818.26493508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-317051818.26493508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-1321049.2427705629</v>
      </c>
      <c r="L1874" s="444">
        <f t="shared" ca="1" si="119"/>
        <v>-318372867.50770563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-318372867.50770563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-1326553.6146154401</v>
      </c>
      <c r="L1875" s="444">
        <f t="shared" ca="1" si="119"/>
        <v>-319699421.12232107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-319699421.12232107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-1332080.9213430043</v>
      </c>
      <c r="L1876" s="444">
        <f t="shared" ca="1" si="119"/>
        <v>-321031502.0436641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-321031502.0436641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-1337631.2585152672</v>
      </c>
      <c r="L1877" s="444">
        <f t="shared" ca="1" si="119"/>
        <v>-322369133.30217934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-322369133.30217934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-1343204.7220924138</v>
      </c>
      <c r="L1878" s="444">
        <f t="shared" ca="1" si="119"/>
        <v>-323712338.02427173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-323712338.02427173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-1348801.4084344655</v>
      </c>
      <c r="L1879" s="444">
        <f t="shared" ca="1" si="119"/>
        <v>-325061139.43270618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-325061139.43270618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-1354421.4143029423</v>
      </c>
      <c r="L1880" s="444">
        <f t="shared" ca="1" si="119"/>
        <v>-326415560.84700912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-326415560.84700912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-1360064.836862538</v>
      </c>
      <c r="L1881" s="444">
        <f t="shared" ca="1" si="119"/>
        <v>-327775625.68387169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-327775625.68387169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-1365731.7736827987</v>
      </c>
      <c r="L1882" s="444">
        <f t="shared" ca="1" si="119"/>
        <v>-329141357.45755446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-329141357.45755446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-1371422.3227398102</v>
      </c>
      <c r="L1883" s="444">
        <f t="shared" ca="1" si="119"/>
        <v>-330512779.7802943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-330512779.7802943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-1377136.582417893</v>
      </c>
      <c r="L1884" s="444">
        <f t="shared" ca="1" si="119"/>
        <v>-331889916.3627122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-331889916.3627122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-1382874.6515113008</v>
      </c>
      <c r="L1885" s="444">
        <f t="shared" ca="1" si="119"/>
        <v>-333272791.01422352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-333272791.01422352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-1388636.6292259314</v>
      </c>
      <c r="L1886" s="444">
        <f t="shared" ca="1" si="119"/>
        <v>-334661427.64344943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-334661427.64344943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-1394422.6151810393</v>
      </c>
      <c r="L1887" s="444">
        <f t="shared" ca="1" si="119"/>
        <v>-336055850.25863045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-336055850.25863045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-1400232.7094109603</v>
      </c>
      <c r="L1888" s="444">
        <f t="shared" ca="1" si="119"/>
        <v>-337456082.96804142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-337456082.96804142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-1406067.0123668392</v>
      </c>
      <c r="L1889" s="444">
        <f t="shared" ca="1" si="119"/>
        <v>-338862149.98040825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-338862149.98040825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-1411925.6249183677</v>
      </c>
      <c r="L1890" s="444">
        <f t="shared" ca="1" si="119"/>
        <v>-340274075.60532659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-340274075.60532659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-1417808.6483555275</v>
      </c>
      <c r="L1891" s="444">
        <f t="shared" ca="1" si="119"/>
        <v>-341691884.25368214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-341691884.25368214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-1423716.1843903423</v>
      </c>
      <c r="L1892" s="444">
        <f t="shared" ca="1" si="119"/>
        <v>-343115600.4380725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-343115600.4380725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-1429648.3351586354</v>
      </c>
      <c r="L1893" s="444">
        <f t="shared" ca="1" si="119"/>
        <v>-344545248.77323115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-344545248.77323115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-1435605.2032217965</v>
      </c>
      <c r="L1894" s="444">
        <f t="shared" ca="1" si="119"/>
        <v>-345980853.97645295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-345980853.97645295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-1441586.8915685539</v>
      </c>
      <c r="L1895" s="444">
        <f t="shared" ca="1" si="119"/>
        <v>-347422440.86802149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-347422440.86802149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-1447593.5036167563</v>
      </c>
      <c r="L1896" s="444">
        <f t="shared" ca="1" si="119"/>
        <v>-348870034.37163824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-348870034.37163824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-1453625.1432151594</v>
      </c>
      <c r="L1897" s="444">
        <f t="shared" ca="1" si="119"/>
        <v>-350323659.51485342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-350323659.51485342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-1459681.9146452225</v>
      </c>
      <c r="L1898" s="444">
        <f t="shared" ca="1" si="119"/>
        <v>-351783341.42949861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-351783341.42949861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-1465763.9226229109</v>
      </c>
      <c r="L1899" s="444">
        <f t="shared" ca="1" si="119"/>
        <v>-353249105.35212153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-353249105.35212153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-1471871.2723005065</v>
      </c>
      <c r="L1900" s="444">
        <f t="shared" ca="1" si="119"/>
        <v>-354720976.62442201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-354720976.62442201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-1478004.069268425</v>
      </c>
      <c r="L1901" s="444">
        <f t="shared" ca="1" si="119"/>
        <v>-356198980.69369042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-356198980.69369042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-1484162.4195570434</v>
      </c>
      <c r="L1902" s="444">
        <f t="shared" ca="1" si="119"/>
        <v>-357683143.11324745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-357683143.11324745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-1490346.4296385311</v>
      </c>
      <c r="L1903" s="444">
        <f t="shared" ca="1" si="119"/>
        <v>-359173489.54288596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-359173489.54288596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-1496556.2064286915</v>
      </c>
      <c r="L1904" s="444">
        <f t="shared" ca="1" si="119"/>
        <v>-360670045.74931467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-360670045.74931467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-1502791.8572888111</v>
      </c>
      <c r="L1905" s="444">
        <f t="shared" ca="1" si="119"/>
        <v>-362172837.6066035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-362172837.6066035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-1509053.4900275145</v>
      </c>
      <c r="L1906" s="444">
        <f t="shared" ca="1" si="119"/>
        <v>-363681891.09663099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-363681891.09663099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-1515341.212902629</v>
      </c>
      <c r="L1907" s="444">
        <f t="shared" ca="1" si="119"/>
        <v>-365197232.3095336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-365197232.3095336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-1521655.1346230567</v>
      </c>
      <c r="L1908" s="444">
        <f t="shared" ca="1" si="119"/>
        <v>-366718887.44415665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-366718887.44415665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-1527995.3643506528</v>
      </c>
      <c r="L1909" s="444">
        <f t="shared" ca="1" si="119"/>
        <v>-368246882.80850732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-368246882.80850732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-1534362.0117021138</v>
      </c>
      <c r="L1910" s="444">
        <f t="shared" ca="1" si="119"/>
        <v>-369781244.82020944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-369781244.82020944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-1540755.1867508728</v>
      </c>
      <c r="L1911" s="444">
        <f t="shared" ca="1" si="119"/>
        <v>-371322000.00696033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-371322000.00696033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-1547175.0000290014</v>
      </c>
      <c r="L1912" s="444">
        <f t="shared" ca="1" si="119"/>
        <v>-372869175.00698936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-372869175.00698936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-1553621.5625291222</v>
      </c>
      <c r="L1913" s="444">
        <f t="shared" ca="1" si="119"/>
        <v>-374422796.56951851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-374422796.56951851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-1560094.985706327</v>
      </c>
      <c r="L1914" s="444">
        <f t="shared" ca="1" si="119"/>
        <v>-375982891.55522484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-375982891.55522484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-1566595.3814801034</v>
      </c>
      <c r="L1915" s="444">
        <f t="shared" ca="1" si="119"/>
        <v>-377549486.93670493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-377549486.93670493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-1573122.8622362704</v>
      </c>
      <c r="L1916" s="444">
        <f t="shared" ca="1" si="119"/>
        <v>-379122609.7989412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-379122609.7989412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-1579677.5408289216</v>
      </c>
      <c r="L1917" s="444">
        <f t="shared" ca="1" si="119"/>
        <v>-380702287.33977014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-380702287.33977014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-1586259.5305823756</v>
      </c>
      <c r="L1918" s="444">
        <f t="shared" ca="1" si="119"/>
        <v>-382288546.87035251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-382288546.87035251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-1592868.9452931355</v>
      </c>
      <c r="L1919" s="444">
        <f t="shared" ca="1" si="119"/>
        <v>-383881415.81564564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-383881415.81564564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-1599505.8992318567</v>
      </c>
      <c r="L1920" s="444">
        <f t="shared" ca="1" si="119"/>
        <v>-385480921.71487749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-385480921.71487749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-1606170.5071453229</v>
      </c>
      <c r="L1921" s="444">
        <f t="shared" ca="1" si="119"/>
        <v>-387087092.22202283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-387087092.22202283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-1612862.8842584284</v>
      </c>
      <c r="L1922" s="444">
        <f t="shared" ca="1" si="119"/>
        <v>-388699955.10628128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-388699955.10628128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-1619583.146276172</v>
      </c>
      <c r="L1923" s="444">
        <f t="shared" ca="1" si="119"/>
        <v>-390319538.25255746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-390319538.25255746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-1626331.409385656</v>
      </c>
      <c r="L1924" s="444">
        <f t="shared" ca="1" si="119"/>
        <v>-391945869.66194314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-391945869.66194314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-1633107.7902580963</v>
      </c>
      <c r="L1925" s="444">
        <f t="shared" ca="1" si="119"/>
        <v>-393578977.45220125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-393578977.45220125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-1639912.4060508385</v>
      </c>
      <c r="L1926" s="444">
        <f t="shared" ca="1" si="119"/>
        <v>-395218889.85825211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-395218889.85825211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-1646745.3744093839</v>
      </c>
      <c r="L1927" s="444">
        <f t="shared" ca="1" si="119"/>
        <v>-396865635.23266149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-396865635.23266149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-1653606.8134694227</v>
      </c>
      <c r="L1928" s="444">
        <f t="shared" ca="1" si="119"/>
        <v>-398519242.0461309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-398519242.0461309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-1660496.8418588787</v>
      </c>
      <c r="L1929" s="444">
        <f t="shared" ca="1" si="119"/>
        <v>-400179738.88798976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-400179738.88798976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-1667415.5786999573</v>
      </c>
      <c r="L1930" s="444">
        <f t="shared" ca="1" si="119"/>
        <v>-401847154.46668971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-401847154.46668971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-1674363.1436112071</v>
      </c>
      <c r="L1931" s="444">
        <f t="shared" ca="1" si="119"/>
        <v>-403521517.6103009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-403521517.6103009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-1681339.656709587</v>
      </c>
      <c r="L1932" s="444">
        <f t="shared" ca="1" si="119"/>
        <v>-405202857.26701051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-405202857.26701051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-1688345.2386125438</v>
      </c>
      <c r="L1933" s="444">
        <f t="shared" ca="1" si="119"/>
        <v>-406891202.50562304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-406891202.50562304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-1695380.010440096</v>
      </c>
      <c r="L1934" s="444">
        <f t="shared" ca="1" si="119"/>
        <v>-408586582.51606315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-408586582.51606315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-1702444.0938169297</v>
      </c>
      <c r="L1935" s="444">
        <f t="shared" ca="1" si="119"/>
        <v>-410289026.60988009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-410289026.60988009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-1709537.6108745004</v>
      </c>
      <c r="L1936" s="444">
        <f t="shared" ca="1" si="119"/>
        <v>-411998564.22075456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-411998564.22075456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-1716660.6842531441</v>
      </c>
      <c r="L1937" s="444">
        <f t="shared" ca="1" si="119"/>
        <v>-413715224.90500772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-413715224.90500772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-1723813.4371041988</v>
      </c>
      <c r="L1938" s="444">
        <f t="shared" ca="1" si="119"/>
        <v>-415439038.34211195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-415439038.34211195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-1730995.993092133</v>
      </c>
      <c r="L1939" s="444">
        <f t="shared" ca="1" si="119"/>
        <v>-417170034.33520406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-417170034.33520406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-1738208.4763966836</v>
      </c>
      <c r="L1940" s="444">
        <f t="shared" ca="1" si="119"/>
        <v>-418908242.81160074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-418908242.81160074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-1745451.0117150028</v>
      </c>
      <c r="L1941" s="444">
        <f t="shared" ca="1" si="119"/>
        <v>-420653693.82331574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-420653693.82331574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-1752723.7242638159</v>
      </c>
      <c r="L1942" s="444">
        <f t="shared" ca="1" si="119"/>
        <v>-422406417.54757953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-422406417.54757953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-1760026.7397815813</v>
      </c>
      <c r="L1943" s="444">
        <f t="shared" ca="1" si="119"/>
        <v>-424166444.28736109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-424166444.28736109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-1767360.1845306712</v>
      </c>
      <c r="L1944" s="444">
        <f t="shared" ca="1" si="119"/>
        <v>-425933804.47189176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-425933804.47189176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-1774724.1852995488</v>
      </c>
      <c r="L1945" s="444">
        <f t="shared" ca="1" si="119"/>
        <v>-427708528.65719134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-427708528.65719134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-1782118.8694049639</v>
      </c>
      <c r="L1946" s="444">
        <f t="shared" ca="1" si="119"/>
        <v>-429490647.52659631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-429490647.52659631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-1789544.3646941516</v>
      </c>
      <c r="L1947" s="444">
        <f t="shared" ca="1" si="119"/>
        <v>-431280191.89129049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-431280191.89129049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-1797000.7995470436</v>
      </c>
      <c r="L1948" s="444">
        <f t="shared" ca="1" si="119"/>
        <v>-433077192.6908375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-433077192.6908375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-1804488.3028784895</v>
      </c>
      <c r="L1949" s="444">
        <f t="shared" ca="1" si="119"/>
        <v>-434881680.993716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-434881680.993716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-1812007.0041404832</v>
      </c>
      <c r="L1950" s="444">
        <f t="shared" ca="1" si="119"/>
        <v>-436693687.9978565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-436693687.9978565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-1819557.0333244021</v>
      </c>
      <c r="L1951" s="444">
        <f t="shared" ca="1" si="119"/>
        <v>-438513245.03118092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-438513245.03118092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-1827138.5209632537</v>
      </c>
      <c r="L1952" s="444">
        <f t="shared" ca="1" si="119"/>
        <v>-440340383.55214417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-440340383.55214417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-1834751.598133934</v>
      </c>
      <c r="L1953" s="444">
        <f t="shared" ca="1" si="119"/>
        <v>-442175135.15027809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-442175135.15027809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-1842396.3964594919</v>
      </c>
      <c r="L1954" s="444">
        <f t="shared" ca="1" si="119"/>
        <v>-444017531.54673761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-444017531.54673761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-1850073.0481114066</v>
      </c>
      <c r="L1955" s="444">
        <f t="shared" ca="1" si="119"/>
        <v>-445867604.59484899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-445867604.59484899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-1857781.685811871</v>
      </c>
      <c r="L1956" s="444">
        <f t="shared" ca="1" si="119"/>
        <v>-447725386.28066087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-447725386.28066087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-1865522.442836087</v>
      </c>
      <c r="L1957" s="444">
        <f t="shared" ca="1" si="119"/>
        <v>-449590908.72349697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-449590908.72349697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-1873295.4530145708</v>
      </c>
      <c r="L1958" s="444">
        <f t="shared" ca="1" si="119"/>
        <v>-451464204.17651153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-451464204.17651153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-1881100.8507354646</v>
      </c>
      <c r="L1959" s="444">
        <f t="shared" ca="1" si="119"/>
        <v>-453345305.02724701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-453345305.02724701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-1888938.7709468624</v>
      </c>
      <c r="L1960" s="444">
        <f t="shared" ca="1" si="119"/>
        <v>-455234243.79819387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-455234243.79819387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-1896809.3491591411</v>
      </c>
      <c r="L1961" s="444">
        <f t="shared" ca="1" si="119"/>
        <v>-457131053.14735299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-457131053.14735299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-1904712.7214473041</v>
      </c>
      <c r="L1962" s="444">
        <f t="shared" ca="1" si="119"/>
        <v>-459035765.86880028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-459035765.86880028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-1912649.0244533347</v>
      </c>
      <c r="L1963" s="444">
        <f t="shared" ca="1" si="119"/>
        <v>-460948414.89325362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-460948414.89325362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-1920618.3953885566</v>
      </c>
      <c r="L1964" s="444">
        <f t="shared" ca="1" si="119"/>
        <v>-462869033.28864217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-462869033.28864217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-1928620.9720360092</v>
      </c>
      <c r="L1965" s="444">
        <f t="shared" ca="1" si="119"/>
        <v>-464797654.26067817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-464797654.26067817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-1936656.8927528257</v>
      </c>
      <c r="L1966" s="444">
        <f t="shared" ca="1" si="119"/>
        <v>-466734311.153431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-466734311.153431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-1944726.2964726288</v>
      </c>
      <c r="L1967" s="444">
        <f t="shared" ca="1" si="119"/>
        <v>-468679037.44990361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-468679037.44990361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-1952829.3227079317</v>
      </c>
      <c r="L1968" s="444">
        <f t="shared" ca="1" si="119"/>
        <v>-470631866.77261156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-470631866.77261156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-1960966.1115525481</v>
      </c>
      <c r="L1969" s="444">
        <f t="shared" ca="1" si="119"/>
        <v>-472592832.88416409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-472592832.88416409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-1969136.8036840169</v>
      </c>
      <c r="L1970" s="444">
        <f t="shared" ca="1" si="119"/>
        <v>-474561969.68784809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-474561969.68784809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-1977341.5403660338</v>
      </c>
      <c r="L1971" s="444">
        <f t="shared" ca="1" si="119"/>
        <v>-476539311.22821414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-476539311.22821414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-1985580.4634508921</v>
      </c>
      <c r="L1972" s="444">
        <f t="shared" ca="1" si="119"/>
        <v>-478524891.69166505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-478524891.69166505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-1993853.715381938</v>
      </c>
      <c r="L1973" s="444">
        <f t="shared" ca="1" si="119"/>
        <v>-480518745.40704697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-480518745.40704697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-2002161.439196029</v>
      </c>
      <c r="L1974" s="444">
        <f t="shared" ca="1" si="119"/>
        <v>-482520906.84624302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-482520906.84624302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-2010503.7785260128</v>
      </c>
      <c r="L1975" s="444">
        <f t="shared" ca="1" si="119"/>
        <v>-484531410.62476903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-484531410.62476903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-2018880.8776032042</v>
      </c>
      <c r="L1976" s="444">
        <f t="shared" ca="1" si="119"/>
        <v>-486550291.50237226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-486550291.50237226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-2027292.8812598845</v>
      </c>
      <c r="L1977" s="444">
        <f t="shared" ca="1" si="119"/>
        <v>-488577584.38363212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-488577584.38363212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-2035739.9349318005</v>
      </c>
      <c r="L1978" s="444">
        <f t="shared" ca="1" si="119"/>
        <v>-490613324.31856394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-490613324.31856394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-2044222.1846606832</v>
      </c>
      <c r="L1979" s="444">
        <f t="shared" ca="1" si="119"/>
        <v>-492657546.50322461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-492657546.50322461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-2052739.7770967691</v>
      </c>
      <c r="L1980" s="444">
        <f t="shared" ca="1" si="119"/>
        <v>-494710286.28032136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-494710286.28032136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-2061292.859501339</v>
      </c>
      <c r="L1981" s="444">
        <f t="shared" ca="1" si="119"/>
        <v>-496771579.13982272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-496771579.13982272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-2069881.5797492613</v>
      </c>
      <c r="L1982" s="444">
        <f t="shared" ca="1" si="119"/>
        <v>-498841460.71957201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-498841460.71957201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-2078506.0863315498</v>
      </c>
      <c r="L1983" s="444">
        <f t="shared" ca="1" si="119"/>
        <v>-500919966.80590355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-500919966.80590355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-2087166.5283579314</v>
      </c>
      <c r="L1984" s="444">
        <f t="shared" ca="1" si="119"/>
        <v>-503007133.33426148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-503007133.33426148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-2095863.0555594228</v>
      </c>
      <c r="L1985" s="444">
        <f t="shared" ca="1" si="119"/>
        <v>-505102996.38982087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-505102996.38982087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-2104595.8182909205</v>
      </c>
      <c r="L1986" s="444">
        <f t="shared" ca="1" si="119"/>
        <v>-507207592.20811182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-507207592.20811182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-2113364.9675337989</v>
      </c>
      <c r="L1987" s="444">
        <f t="shared" ca="1" si="119"/>
        <v>-509320957.17564565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-509320957.17564565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-2122170.6548985234</v>
      </c>
      <c r="L1988" s="444">
        <f t="shared" ca="1" si="119"/>
        <v>-511443127.83054417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-511443127.83054417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-2131013.0326272673</v>
      </c>
      <c r="L1989" s="444">
        <f t="shared" ca="1" si="119"/>
        <v>-513574140.86317146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-513574140.86317146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-2139892.2535965475</v>
      </c>
      <c r="L1990" s="444">
        <f t="shared" ca="1" si="119"/>
        <v>-515714033.116768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-515714033.116768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-2148808.4713198668</v>
      </c>
      <c r="L1991" s="444">
        <f t="shared" ca="1" si="119"/>
        <v>-517862841.58808786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-517862841.58808786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-2157761.8399503659</v>
      </c>
      <c r="L1992" s="444">
        <f t="shared" ca="1" si="119"/>
        <v>-520020603.42803824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-520020603.42803824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-2166752.5142834922</v>
      </c>
      <c r="L1993" s="444">
        <f t="shared" ca="1" si="119"/>
        <v>-522187355.94232172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-522187355.94232172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-2175780.6497596735</v>
      </c>
      <c r="L1994" s="444">
        <f t="shared" ca="1" si="119"/>
        <v>-524363136.59208137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-524363136.59208137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-2184846.4024670059</v>
      </c>
      <c r="L1995" s="444">
        <f t="shared" ca="1" si="119"/>
        <v>-526547982.99454838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-526547982.99454838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-2193949.9291439517</v>
      </c>
      <c r="L1996" s="444">
        <f t="shared" ca="1" si="119"/>
        <v>-528741932.92369235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-528741932.92369235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-2203091.3871820513</v>
      </c>
      <c r="L1997" s="444">
        <f t="shared" ca="1" si="119"/>
        <v>-530945024.3108744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-530945024.3108744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-2212270.9346286431</v>
      </c>
      <c r="L1998" s="444">
        <f t="shared" ca="1" si="119"/>
        <v>-533157295.24550307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-533157295.24550307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-2221488.7301895958</v>
      </c>
      <c r="L1999" s="444">
        <f t="shared" ca="1" si="119"/>
        <v>-535378783.97569269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-535378783.97569269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-2230744.9332320527</v>
      </c>
      <c r="L2000" s="444">
        <f t="shared" ca="1" si="119"/>
        <v>-537609528.9089247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-537609528.9089247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-2240039.7037871862</v>
      </c>
      <c r="L2001" s="444">
        <f t="shared" ca="1" si="119"/>
        <v>-539849568.61271191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-539849568.61271191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-2249373.2025529663</v>
      </c>
      <c r="L2002" s="444">
        <f t="shared" ca="1" si="119"/>
        <v>-542098941.81526482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-542098941.81526482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-2258745.5908969366</v>
      </c>
      <c r="L2003" s="444">
        <f t="shared" ca="1" si="119"/>
        <v>-544357687.40616179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-544357687.40616179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-2268157.0308590075</v>
      </c>
      <c r="L2004" s="444">
        <f t="shared" ca="1" si="119"/>
        <v>-546625844.43702078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-546625844.43702078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-2277607.6851542532</v>
      </c>
      <c r="L2005" s="444">
        <f t="shared" ca="1" si="119"/>
        <v>-548903452.12217498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-548903452.12217498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-2287097.7171757291</v>
      </c>
      <c r="L2006" s="444">
        <f t="shared" ca="1" si="119"/>
        <v>-551190549.8393507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-551190549.8393507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-2296627.2909972947</v>
      </c>
      <c r="L2007" s="444">
        <f t="shared" ca="1" si="119"/>
        <v>-553487177.13034797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-553487177.13034797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-2306196.5713764499</v>
      </c>
      <c r="L2008" s="444">
        <f t="shared" ca="1" si="119"/>
        <v>-555793373.70172441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-555793373.70172441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-2315805.723757185</v>
      </c>
      <c r="L2009" s="444">
        <f t="shared" ca="1" si="119"/>
        <v>-558109179.42548156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-558109179.42548156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-2325454.9142728397</v>
      </c>
      <c r="L2010" s="444">
        <f t="shared" ca="1" si="119"/>
        <v>-560434634.33975434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-560434634.33975434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-2335144.3097489765</v>
      </c>
      <c r="L2011" s="444">
        <f t="shared" ca="1" si="119"/>
        <v>-562769778.64950335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-562769778.64950335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-2344874.0777062639</v>
      </c>
      <c r="L2012" s="444">
        <f t="shared" ca="1" si="119"/>
        <v>-565114652.72720957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-565114652.72720957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-2354644.3863633731</v>
      </c>
      <c r="L2013" s="444">
        <f t="shared" ca="1" si="119"/>
        <v>-567469297.11357296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-567469297.11357296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-2364455.4046398872</v>
      </c>
      <c r="L2014" s="444">
        <f t="shared" ca="1" si="119"/>
        <v>-569833752.5182128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-569833752.5182128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-2374307.30215922</v>
      </c>
      <c r="L2015" s="444">
        <f t="shared" ca="1" si="119"/>
        <v>-572208059.82037199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-572208059.82037199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-2384200.2492515501</v>
      </c>
      <c r="L2016" s="444">
        <f t="shared" ca="1" si="119"/>
        <v>-574592260.06962359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-574592260.06962359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-2394134.4169567651</v>
      </c>
      <c r="L2017" s="444">
        <f t="shared" ca="1" si="119"/>
        <v>-576986394.48658037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-576986394.48658037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-2404109.9770274181</v>
      </c>
      <c r="L2018" s="444">
        <f t="shared" ca="1" si="119"/>
        <v>-579390504.46360779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-579390504.46360779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-2414127.1019316991</v>
      </c>
      <c r="L2019" s="444">
        <f t="shared" ca="1" si="119"/>
        <v>-581804631.56553948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-581804631.56553948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-2424185.9648564146</v>
      </c>
      <c r="L2020" s="444">
        <f t="shared" ca="1" si="119"/>
        <v>-584228817.53039587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-584228817.53039587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-2434286.7397099826</v>
      </c>
      <c r="L2021" s="444">
        <f t="shared" ca="1" si="119"/>
        <v>-586663104.27010584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-586663104.27010584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-2444429.601125441</v>
      </c>
      <c r="L2022" s="444">
        <f t="shared" ca="1" si="119"/>
        <v>-589107533.87123132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-589107533.87123132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-2454614.7244634638</v>
      </c>
      <c r="L2023" s="444">
        <f t="shared" ca="1" si="119"/>
        <v>-591562148.59569478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-591562148.59569478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-2464842.2858153949</v>
      </c>
      <c r="L2024" s="444">
        <f t="shared" ca="1" si="119"/>
        <v>-594026990.88151014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-594026990.88151014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-2475112.4620062923</v>
      </c>
      <c r="L2025" s="444">
        <f t="shared" ca="1" si="119"/>
        <v>-596502103.34351647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-596502103.34351647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-2485425.4305979852</v>
      </c>
      <c r="L2026" s="444">
        <f t="shared" ca="1" si="119"/>
        <v>-598987528.77411449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-598987528.77411449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-2495781.3698921436</v>
      </c>
      <c r="L2027" s="444">
        <f t="shared" ca="1" si="119"/>
        <v>-601483310.14400661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-601483310.14400661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-2506180.4589333609</v>
      </c>
      <c r="L2028" s="444">
        <f t="shared" ca="1" si="119"/>
        <v>-603989490.60293996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-603989490.60293996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-2516622.8775122496</v>
      </c>
      <c r="L2029" s="444">
        <f t="shared" ca="1" si="119"/>
        <v>-606506113.48045218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-606506113.48045218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-2527108.8061685506</v>
      </c>
      <c r="L2030" s="444">
        <f t="shared" ca="1" si="119"/>
        <v>-609033222.28662074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-609033222.28662074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-2537638.4261942529</v>
      </c>
      <c r="L2031" s="444">
        <f t="shared" ca="1" si="119"/>
        <v>-611570860.71281505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-611570860.71281505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-2548211.9196367292</v>
      </c>
      <c r="L2032" s="444">
        <f t="shared" ca="1" si="119"/>
        <v>-614119072.63245177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-614119072.63245177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-2558829.4693018822</v>
      </c>
      <c r="L2033" s="444">
        <f t="shared" ca="1" si="119"/>
        <v>-616677902.10175371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-616677902.10175371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-2569491.2587573072</v>
      </c>
      <c r="L2034" s="444">
        <f t="shared" ca="1" si="119"/>
        <v>-619247393.36051106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-619247393.36051106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-2580197.4723354629</v>
      </c>
      <c r="L2035" s="444">
        <f t="shared" ca="1" si="119"/>
        <v>-621827590.83284652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-621827590.83284652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-2590948.2951368606</v>
      </c>
      <c r="L2036" s="444">
        <f t="shared" ca="1" si="119"/>
        <v>-624418539.12798333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-624418539.12798333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-2601743.9130332638</v>
      </c>
      <c r="L2037" s="444">
        <f t="shared" ca="1" si="119"/>
        <v>-627020283.04101658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-627020283.04101658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-2612584.5126709025</v>
      </c>
      <c r="L2038" s="444">
        <f t="shared" ca="1" si="119"/>
        <v>-629632867.55368745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-629632867.55368745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-2623470.2814736976</v>
      </c>
      <c r="L2039" s="444">
        <f t="shared" ca="1" si="119"/>
        <v>-632256337.83516121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-632256337.83516121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-2634401.4076465052</v>
      </c>
      <c r="L2040" s="444">
        <f t="shared" ca="1" si="119"/>
        <v>-634890739.24280775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-634890739.24280775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-2645378.0801783656</v>
      </c>
      <c r="L2041" s="444">
        <f t="shared" ca="1" si="119"/>
        <v>-637536117.32298613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-637536117.32298613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-2656400.4888457754</v>
      </c>
      <c r="L2042" s="444">
        <f t="shared" ca="1" si="119"/>
        <v>-640192517.81183195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-640192517.81183195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-2667468.8242159663</v>
      </c>
      <c r="L2043" s="444">
        <f t="shared" ca="1" si="119"/>
        <v>-642859986.63604796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-642859986.63604796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-2678583.2776501998</v>
      </c>
      <c r="L2044" s="444">
        <f t="shared" ca="1" si="119"/>
        <v>-645538569.9136982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-645538569.9136982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-2689744.0413070759</v>
      </c>
      <c r="L2045" s="444">
        <f t="shared" ca="1" si="119"/>
        <v>-648228313.95500529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-648228313.95500529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-2700951.3081458556</v>
      </c>
      <c r="L2046" s="444">
        <f t="shared" ca="1" si="119"/>
        <v>-650929265.26315117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-650929265.26315117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-2712205.2719297963</v>
      </c>
      <c r="L2047" s="444">
        <f t="shared" ca="1" si="119"/>
        <v>-653641470.53508091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-653641470.53508091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-2723506.1272295038</v>
      </c>
      <c r="L2048" s="444">
        <f t="shared" ref="L2048:L2302" ca="1" si="124">I2048-J2048+K2048</f>
        <v>-656364976.66231036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-656364976.66231036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-2734854.069426293</v>
      </c>
      <c r="L2049" s="444">
        <f t="shared" ca="1" si="124"/>
        <v>-659099830.73173666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-659099830.73173666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-2746249.2947155694</v>
      </c>
      <c r="L2050" s="444">
        <f t="shared" ca="1" si="124"/>
        <v>-661846080.02645218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-661846080.02645218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-2757692.0001102174</v>
      </c>
      <c r="L2051" s="444">
        <f t="shared" ca="1" si="124"/>
        <v>-664603772.02656245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-664603772.02656245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-2769182.3834440103</v>
      </c>
      <c r="L2052" s="444">
        <f t="shared" ca="1" si="124"/>
        <v>-667372954.4100064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-667372954.4100064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-2780720.6433750265</v>
      </c>
      <c r="L2053" s="444">
        <f t="shared" ca="1" si="124"/>
        <v>-670153675.05338144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-670153675.05338144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-2792306.9793890892</v>
      </c>
      <c r="L2054" s="444">
        <f t="shared" ca="1" si="124"/>
        <v>-672945982.03277051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-672945982.03277051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-2803941.5918032103</v>
      </c>
      <c r="L2055" s="444">
        <f t="shared" ca="1" si="124"/>
        <v>-675749923.62457371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-675749923.62457371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-2815624.6817690572</v>
      </c>
      <c r="L2056" s="444">
        <f t="shared" ca="1" si="124"/>
        <v>-678565548.30634272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-678565548.30634272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-2827356.4512764281</v>
      </c>
      <c r="L2057" s="444">
        <f t="shared" ca="1" si="124"/>
        <v>-681392904.75761914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-681392904.75761914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-2839137.1031567464</v>
      </c>
      <c r="L2058" s="444">
        <f t="shared" ca="1" si="124"/>
        <v>-684232041.86077595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-684232041.86077595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-2850966.8410865664</v>
      </c>
      <c r="L2059" s="444">
        <f t="shared" ca="1" si="124"/>
        <v>-687083008.70186257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-687083008.70186257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-2862845.8695910941</v>
      </c>
      <c r="L2060" s="444">
        <f t="shared" ca="1" si="124"/>
        <v>-689945854.57145369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-689945854.57145369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-2874774.3940477236</v>
      </c>
      <c r="L2061" s="444">
        <f t="shared" ca="1" si="124"/>
        <v>-692820628.96550143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-692820628.96550143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-2886752.6206895891</v>
      </c>
      <c r="L2062" s="444">
        <f t="shared" ca="1" si="124"/>
        <v>-695707381.58619106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-695707381.58619106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-2898780.7566091293</v>
      </c>
      <c r="L2063" s="444">
        <f t="shared" ca="1" si="124"/>
        <v>-698606162.34280014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-698606162.34280014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-2910859.0097616673</v>
      </c>
      <c r="L2064" s="444">
        <f t="shared" ca="1" si="124"/>
        <v>-701517021.35256183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-701517021.35256183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-2922987.5889690076</v>
      </c>
      <c r="L2065" s="444">
        <f t="shared" ca="1" si="124"/>
        <v>-704440008.94153082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-704440008.94153082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-2935166.7039230452</v>
      </c>
      <c r="L2066" s="444">
        <f t="shared" ca="1" si="124"/>
        <v>-707375175.64545381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-707375175.64545381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-2947396.5651893909</v>
      </c>
      <c r="L2067" s="444">
        <f t="shared" ca="1" si="124"/>
        <v>-710322572.21064317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-710322572.21064317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-2959677.3842110131</v>
      </c>
      <c r="L2068" s="444">
        <f t="shared" ca="1" si="124"/>
        <v>-713282249.59485424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-713282249.59485424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-2972009.3733118926</v>
      </c>
      <c r="L2069" s="444">
        <f t="shared" ca="1" si="124"/>
        <v>-716254258.96816611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-716254258.96816611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-2984392.7457006923</v>
      </c>
      <c r="L2070" s="444">
        <f t="shared" ca="1" si="124"/>
        <v>-719238651.71386683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-719238651.71386683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-2996827.7154744449</v>
      </c>
      <c r="L2071" s="444">
        <f t="shared" ca="1" si="124"/>
        <v>-722235479.42934132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-722235479.42934132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-3009314.4976222552</v>
      </c>
      <c r="L2072" s="444">
        <f t="shared" ca="1" si="124"/>
        <v>-725244793.92696357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-725244793.92696357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-3021853.3080290146</v>
      </c>
      <c r="L2073" s="444">
        <f t="shared" ca="1" si="124"/>
        <v>-728266647.23499262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-728266647.23499262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-3034444.363479136</v>
      </c>
      <c r="L2074" s="444">
        <f t="shared" ca="1" si="124"/>
        <v>-731301091.59847176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-731301091.59847176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-3047087.8816602989</v>
      </c>
      <c r="L2075" s="444">
        <f t="shared" ca="1" si="124"/>
        <v>-734348179.4801321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-734348179.4801321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-3059784.0811672169</v>
      </c>
      <c r="L2076" s="444">
        <f t="shared" ca="1" si="124"/>
        <v>-737407963.56129932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-737407963.56129932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-3072533.1815054137</v>
      </c>
      <c r="L2077" s="444">
        <f t="shared" ca="1" si="124"/>
        <v>-740480496.74280477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-740480496.74280477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-3085335.40309502</v>
      </c>
      <c r="L2078" s="444">
        <f t="shared" ca="1" si="124"/>
        <v>-743565832.14589977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-743565832.14589977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-3098190.9672745825</v>
      </c>
      <c r="L2079" s="444">
        <f t="shared" ca="1" si="124"/>
        <v>-746664023.11317432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-746664023.11317432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-3111100.096304893</v>
      </c>
      <c r="L2080" s="444">
        <f t="shared" ca="1" si="124"/>
        <v>-749775123.20947921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-749775123.20947921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-3124063.0133728301</v>
      </c>
      <c r="L2081" s="444">
        <f t="shared" ca="1" si="124"/>
        <v>-752899186.22285199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-752899186.22285199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-3137079.9425952164</v>
      </c>
      <c r="L2082" s="444">
        <f t="shared" ca="1" si="124"/>
        <v>-756036266.16544724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-756036266.16544724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-3150151.109022697</v>
      </c>
      <c r="L2083" s="444">
        <f t="shared" ca="1" si="124"/>
        <v>-759186417.27446997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-759186417.27446997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-3163276.7386436248</v>
      </c>
      <c r="L2084" s="444">
        <f t="shared" ca="1" si="124"/>
        <v>-762349694.01311362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-762349694.01311362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-3176457.0583879733</v>
      </c>
      <c r="L2085" s="444">
        <f t="shared" ca="1" si="124"/>
        <v>-765526151.07150161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-765526151.07150161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-3189692.2961312565</v>
      </c>
      <c r="L2086" s="444">
        <f t="shared" ca="1" si="124"/>
        <v>-768715843.36763287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-768715843.36763287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-3202982.6806984702</v>
      </c>
      <c r="L2087" s="444">
        <f t="shared" ca="1" si="124"/>
        <v>-771918826.04833138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-771918826.04833138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-3216328.4418680472</v>
      </c>
      <c r="L2088" s="444">
        <f t="shared" ca="1" si="124"/>
        <v>-775135154.49019945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-775135154.49019945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-3229729.8103758311</v>
      </c>
      <c r="L2089" s="444">
        <f t="shared" ca="1" si="124"/>
        <v>-778364884.30057526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-778364884.30057526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-3243187.0179190636</v>
      </c>
      <c r="L2090" s="444">
        <f t="shared" ca="1" si="124"/>
        <v>-781608071.31849432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-781608071.31849432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-3256700.2971603931</v>
      </c>
      <c r="L2091" s="444">
        <f t="shared" ca="1" si="124"/>
        <v>-784864771.61565471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-784864771.61565471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-3270269.8817318948</v>
      </c>
      <c r="L2092" s="444">
        <f t="shared" ca="1" si="124"/>
        <v>-788135041.49738657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-788135041.49738657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-3283896.0062391106</v>
      </c>
      <c r="L2093" s="444">
        <f t="shared" ca="1" si="124"/>
        <v>-791418937.50362563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-791418937.50362563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-3297578.906265107</v>
      </c>
      <c r="L2094" s="444">
        <f t="shared" ca="1" si="124"/>
        <v>-794716516.40989077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-794716516.40989077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-3311318.8183745448</v>
      </c>
      <c r="L2095" s="444">
        <f t="shared" ca="1" si="124"/>
        <v>-798027835.22826529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-798027835.22826529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-3325115.9801177718</v>
      </c>
      <c r="L2096" s="444">
        <f t="shared" ca="1" si="124"/>
        <v>-801352951.20838308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-801352951.20838308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-3338970.6300349296</v>
      </c>
      <c r="L2097" s="444">
        <f t="shared" ca="1" si="124"/>
        <v>-804691921.83841801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-804691921.83841801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-3352883.0076600751</v>
      </c>
      <c r="L2098" s="444">
        <f t="shared" ca="1" si="124"/>
        <v>-808044804.84607804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-808044804.84607804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-3366853.3535253252</v>
      </c>
      <c r="L2099" s="444">
        <f t="shared" ca="1" si="124"/>
        <v>-811411658.19960332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-811411658.19960332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-3380881.9091650136</v>
      </c>
      <c r="L2100" s="444">
        <f t="shared" ca="1" si="124"/>
        <v>-814792540.10876834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-814792540.10876834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-3394968.9171198681</v>
      </c>
      <c r="L2101" s="444">
        <f t="shared" ca="1" si="124"/>
        <v>-818187509.0258882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-818187509.0258882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-3409114.6209412008</v>
      </c>
      <c r="L2102" s="444">
        <f t="shared" ca="1" si="124"/>
        <v>-821596623.64682937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-821596623.64682937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-3423319.2651951225</v>
      </c>
      <c r="L2103" s="444">
        <f t="shared" ca="1" si="124"/>
        <v>-825019942.9120245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-825019942.9120245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-3437583.0954667688</v>
      </c>
      <c r="L2104" s="444">
        <f t="shared" ca="1" si="124"/>
        <v>-828457526.00749123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-828457526.00749123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-3451906.3583645467</v>
      </c>
      <c r="L2105" s="444">
        <f t="shared" ca="1" si="124"/>
        <v>-831909432.36585581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-831909432.36585581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-3466289.3015243993</v>
      </c>
      <c r="L2106" s="444">
        <f t="shared" ca="1" si="124"/>
        <v>-835375721.66738021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-835375721.66738021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-3480732.1736140843</v>
      </c>
      <c r="L2107" s="444">
        <f t="shared" ca="1" si="124"/>
        <v>-838856453.84099424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-838856453.84099424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-3495235.2243374758</v>
      </c>
      <c r="L2108" s="444">
        <f t="shared" ca="1" si="124"/>
        <v>-842351689.0653317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-842351689.0653317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-3509798.7044388819</v>
      </c>
      <c r="L2109" s="444">
        <f t="shared" ca="1" si="124"/>
        <v>-845861487.76977062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-845861487.76977062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-3524422.865707377</v>
      </c>
      <c r="L2110" s="444">
        <f t="shared" ca="1" si="124"/>
        <v>-849385910.63547802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-849385910.63547802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-3539107.9609811581</v>
      </c>
      <c r="L2111" s="444">
        <f t="shared" ca="1" si="124"/>
        <v>-852925018.59645915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-852925018.59645915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-3553854.2441519126</v>
      </c>
      <c r="L2112" s="444">
        <f t="shared" ca="1" si="124"/>
        <v>-856478872.8406111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-856478872.8406111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-3568661.9701692122</v>
      </c>
      <c r="L2113" s="444">
        <f t="shared" ca="1" si="124"/>
        <v>-860047534.81078029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-860047534.81078029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-3583531.3950449177</v>
      </c>
      <c r="L2114" s="444">
        <f t="shared" ca="1" si="124"/>
        <v>-863631066.20582521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-863631066.20582521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-3598462.7758576055</v>
      </c>
      <c r="L2115" s="444">
        <f t="shared" ca="1" si="124"/>
        <v>-867229528.98168278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-867229528.98168278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-3613456.3707570117</v>
      </c>
      <c r="L2116" s="444">
        <f t="shared" ca="1" si="124"/>
        <v>-870842985.35243976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-870842985.35243976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-3628512.4389684987</v>
      </c>
      <c r="L2117" s="444">
        <f t="shared" ca="1" si="124"/>
        <v>-874471497.7914083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-874471497.7914083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-3643631.2407975346</v>
      </c>
      <c r="L2118" s="444">
        <f t="shared" ca="1" si="124"/>
        <v>-878115129.03220582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-878115129.03220582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-3658813.0376341906</v>
      </c>
      <c r="L2119" s="444">
        <f t="shared" ca="1" si="124"/>
        <v>-881773942.06983995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-881773942.06983995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-3674058.0919576664</v>
      </c>
      <c r="L2120" s="444">
        <f t="shared" ca="1" si="124"/>
        <v>-885448000.16179764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-885448000.16179764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-3689366.667340823</v>
      </c>
      <c r="L2121" s="444">
        <f t="shared" ca="1" si="124"/>
        <v>-889137366.82913852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-889137366.82913852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-3704739.0284547438</v>
      </c>
      <c r="L2122" s="444">
        <f t="shared" ca="1" si="124"/>
        <v>-892842105.8575933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-892842105.8575933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-3720175.441073305</v>
      </c>
      <c r="L2123" s="444">
        <f t="shared" ca="1" si="124"/>
        <v>-896562281.2986666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-896562281.2986666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-3735676.1720777773</v>
      </c>
      <c r="L2124" s="444">
        <f t="shared" ca="1" si="124"/>
        <v>-900297957.47074437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-900297957.47074437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-3751241.489461435</v>
      </c>
      <c r="L2125" s="444">
        <f t="shared" ca="1" si="124"/>
        <v>-904049198.96020579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-904049198.96020579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-3766871.6623341907</v>
      </c>
      <c r="L2126" s="444">
        <f t="shared" ca="1" si="124"/>
        <v>-907816070.62254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-907816070.62254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-3782566.9609272499</v>
      </c>
      <c r="L2127" s="444">
        <f t="shared" ca="1" si="124"/>
        <v>-911598637.58346725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-911598637.58346725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-3798327.6565977801</v>
      </c>
      <c r="L2128" s="444">
        <f t="shared" ca="1" si="124"/>
        <v>-915396965.24006498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-915396965.24006498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-3814154.0218336042</v>
      </c>
      <c r="L2129" s="444">
        <f t="shared" ca="1" si="124"/>
        <v>-919211119.26189864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-919211119.26189864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-3830046.3302579112</v>
      </c>
      <c r="L2130" s="444">
        <f t="shared" ca="1" si="124"/>
        <v>-923041165.59215653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-923041165.59215653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-3846004.8566339849</v>
      </c>
      <c r="L2131" s="444">
        <f t="shared" ca="1" si="124"/>
        <v>-926887170.44879055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-926887170.44879055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-3862029.8768699607</v>
      </c>
      <c r="L2132" s="444">
        <f t="shared" ca="1" si="124"/>
        <v>-930749200.32566047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-930749200.32566047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-3878121.6680235853</v>
      </c>
      <c r="L2133" s="444">
        <f t="shared" ca="1" si="124"/>
        <v>-934627321.99368405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-934627321.99368405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-3894280.5083070165</v>
      </c>
      <c r="L2134" s="444">
        <f t="shared" ca="1" si="124"/>
        <v>-938521602.50199103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-938521602.50199103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-3910506.6770916292</v>
      </c>
      <c r="L2135" s="444">
        <f t="shared" ca="1" si="124"/>
        <v>-942432109.17908263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-942432109.17908263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-3926800.4549128441</v>
      </c>
      <c r="L2136" s="444">
        <f t="shared" ca="1" si="124"/>
        <v>-946358909.63399553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-946358909.63399553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-3943162.1234749812</v>
      </c>
      <c r="L2137" s="444">
        <f t="shared" ca="1" si="124"/>
        <v>-950302071.75747049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-950302071.75747049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-3959591.9656561268</v>
      </c>
      <c r="L2138" s="444">
        <f t="shared" ca="1" si="124"/>
        <v>-954261663.72312665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-954261663.72312665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-3976090.2655130276</v>
      </c>
      <c r="L2139" s="444">
        <f t="shared" ca="1" si="124"/>
        <v>-958237753.98863971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-958237753.98863971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-3992657.3082859986</v>
      </c>
      <c r="L2140" s="444">
        <f t="shared" ca="1" si="124"/>
        <v>-962230411.29692566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-962230411.29692566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-4009293.3804038563</v>
      </c>
      <c r="L2141" s="444">
        <f t="shared" ca="1" si="124"/>
        <v>-966239704.67732954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-966239704.67732954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-4025998.7694888725</v>
      </c>
      <c r="L2142" s="444">
        <f t="shared" ca="1" si="124"/>
        <v>-970265703.44681847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-970265703.44681847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-4042773.7643617429</v>
      </c>
      <c r="L2143" s="444">
        <f t="shared" ca="1" si="124"/>
        <v>-974308477.21118021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-974308477.21118021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-4059618.6550465841</v>
      </c>
      <c r="L2144" s="444">
        <f t="shared" ca="1" si="124"/>
        <v>-978368095.86622679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-978368095.86622679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-4076533.7327759448</v>
      </c>
      <c r="L2145" s="444">
        <f t="shared" ca="1" si="124"/>
        <v>-982444629.59900272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-982444629.59900272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-4093519.2899958449</v>
      </c>
      <c r="L2146" s="444">
        <f t="shared" ca="1" si="124"/>
        <v>-986538148.88899851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-986538148.88899851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-4110575.6203708271</v>
      </c>
      <c r="L2147" s="444">
        <f t="shared" ca="1" si="124"/>
        <v>-990648724.50936937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-990648724.50936937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-4127703.018789039</v>
      </c>
      <c r="L2148" s="444">
        <f t="shared" ca="1" si="124"/>
        <v>-994776427.52815843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-994776427.52815843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-4144901.7813673266</v>
      </c>
      <c r="L2149" s="444">
        <f t="shared" ca="1" si="124"/>
        <v>-998921329.30952573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-998921329.30952573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-4162172.205456357</v>
      </c>
      <c r="L2150" s="444">
        <f t="shared" ca="1" si="124"/>
        <v>-1003083501.5149821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-1003083501.5149821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-4179514.5896457587</v>
      </c>
      <c r="L2151" s="444">
        <f t="shared" ca="1" si="124"/>
        <v>-1007263016.1046278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-1007263016.1046278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-4196929.2337692827</v>
      </c>
      <c r="L2152" s="444">
        <f t="shared" ca="1" si="124"/>
        <v>-1011459945.3383971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-1011459945.3383971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-4214416.4389099879</v>
      </c>
      <c r="L2153" s="444">
        <f t="shared" ca="1" si="124"/>
        <v>-1015674361.7773072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-1015674361.7773072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-4231976.5074054468</v>
      </c>
      <c r="L2154" s="444">
        <f t="shared" ca="1" si="124"/>
        <v>-1019906338.2847126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-1019906338.2847126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-4249609.7428529691</v>
      </c>
      <c r="L2155" s="444">
        <f t="shared" ca="1" si="124"/>
        <v>-1024155948.0275655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-1024155948.0275655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-4267316.4501148565</v>
      </c>
      <c r="L2156" s="444">
        <f t="shared" ca="1" si="124"/>
        <v>-1028423264.4776803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-1028423264.4776803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-4285096.9353236677</v>
      </c>
      <c r="L2157" s="444">
        <f t="shared" ca="1" si="124"/>
        <v>-1032708361.413004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-1032708361.413004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-4302951.5058875168</v>
      </c>
      <c r="L2158" s="444">
        <f t="shared" ca="1" si="124"/>
        <v>-1037011312.9188915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-1037011312.9188915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-4320880.4704953814</v>
      </c>
      <c r="L2159" s="444">
        <f t="shared" ca="1" si="124"/>
        <v>-1041332193.3893869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-1041332193.3893869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-4338884.1391224451</v>
      </c>
      <c r="L2160" s="444">
        <f t="shared" ca="1" si="124"/>
        <v>-1045671077.5285094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-1045671077.5285094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-4356962.8230354553</v>
      </c>
      <c r="L2161" s="444">
        <f t="shared" ca="1" si="124"/>
        <v>-1050028040.3515449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-1050028040.3515449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-4375116.8347981032</v>
      </c>
      <c r="L2162" s="444">
        <f t="shared" ca="1" si="124"/>
        <v>-1054403157.186343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-1054403157.186343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-4393346.4882764285</v>
      </c>
      <c r="L2163" s="444">
        <f t="shared" ca="1" si="124"/>
        <v>-1058796503.6746194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-1058796503.6746194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-4411652.0986442473</v>
      </c>
      <c r="L2164" s="444">
        <f t="shared" ca="1" si="124"/>
        <v>-1063208155.7732637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-1063208155.7732637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-4430033.9823885988</v>
      </c>
      <c r="L2165" s="444">
        <f t="shared" ca="1" si="124"/>
        <v>-1067638189.7556523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-1067638189.7556523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-4448492.4573152177</v>
      </c>
      <c r="L2166" s="444">
        <f t="shared" ca="1" si="124"/>
        <v>-1072086682.2129675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-1072086682.2129675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-4467027.8425540309</v>
      </c>
      <c r="L2167" s="444">
        <f t="shared" ca="1" si="124"/>
        <v>-1076553710.0555215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-1076553710.0555215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-4485640.4585646726</v>
      </c>
      <c r="L2168" s="444">
        <f t="shared" ca="1" si="124"/>
        <v>-1081039350.5140862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-1081039350.5140862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-4504330.6271420261</v>
      </c>
      <c r="L2169" s="444">
        <f t="shared" ca="1" si="124"/>
        <v>-1085543681.1412282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-1085543681.1412282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-4523098.671421784</v>
      </c>
      <c r="L2170" s="444">
        <f t="shared" ca="1" si="124"/>
        <v>-1090066779.81265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-1090066779.81265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-4541944.9158860417</v>
      </c>
      <c r="L2171" s="444">
        <f t="shared" ca="1" si="124"/>
        <v>-1094608724.7285359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-1094608724.7285359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-4560869.6863688994</v>
      </c>
      <c r="L2172" s="444">
        <f t="shared" ca="1" si="124"/>
        <v>-1099169594.4149048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-1099169594.4149048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-4579873.310062103</v>
      </c>
      <c r="L2173" s="444">
        <f t="shared" ca="1" si="124"/>
        <v>-1103749467.724967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-1103749467.724967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-4598956.1155206962</v>
      </c>
      <c r="L2174" s="444">
        <f t="shared" ca="1" si="124"/>
        <v>-1108348423.8404877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-1108348423.8404877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-4618118.432668699</v>
      </c>
      <c r="L2175" s="444">
        <f t="shared" ca="1" si="124"/>
        <v>-1112966542.2731564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-1112966542.2731564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-4637360.5928048184</v>
      </c>
      <c r="L2176" s="444">
        <f t="shared" ca="1" si="124"/>
        <v>-1117603902.8659613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-1117603902.8659613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-4656682.9286081716</v>
      </c>
      <c r="L2177" s="444">
        <f t="shared" ca="1" si="124"/>
        <v>-1122260585.7945695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-1122260585.7945695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-4676085.7741440395</v>
      </c>
      <c r="L2178" s="444">
        <f t="shared" ca="1" si="124"/>
        <v>-1126936671.5687134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-1126936671.5687134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-4695569.4648696389</v>
      </c>
      <c r="L2179" s="444">
        <f t="shared" ca="1" si="124"/>
        <v>-1131632241.0335832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-1131632241.0335832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-4715134.3376399297</v>
      </c>
      <c r="L2180" s="444">
        <f t="shared" ca="1" si="124"/>
        <v>-1136347375.3712232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-1136347375.3712232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-4734780.7307134299</v>
      </c>
      <c r="L2181" s="444">
        <f t="shared" ca="1" si="124"/>
        <v>-1141082156.1019366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-1141082156.1019366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-4754508.9837580686</v>
      </c>
      <c r="L2182" s="444">
        <f t="shared" ca="1" si="124"/>
        <v>-1145836665.0856946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-1145836665.0856946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-4774319.4378570607</v>
      </c>
      <c r="L2183" s="444">
        <f t="shared" ca="1" si="124"/>
        <v>-1150610984.5235517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-1150610984.5235517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-4794212.4355147984</v>
      </c>
      <c r="L2184" s="444">
        <f t="shared" ca="1" si="124"/>
        <v>-1155405196.9590664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-1155405196.9590664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-4814188.3206627769</v>
      </c>
      <c r="L2185" s="444">
        <f t="shared" ca="1" si="124"/>
        <v>-1160219385.2797291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-1160219385.2797291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-4834247.4386655381</v>
      </c>
      <c r="L2186" s="444">
        <f t="shared" ca="1" si="124"/>
        <v>-1165053632.7183948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-1165053632.7183948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-4854390.1363266446</v>
      </c>
      <c r="L2187" s="444">
        <f t="shared" ca="1" si="124"/>
        <v>-1169908022.8547213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-1169908022.8547213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-4874616.7618946722</v>
      </c>
      <c r="L2188" s="444">
        <f t="shared" ca="1" si="124"/>
        <v>-1174782639.616616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-1174782639.616616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-4894927.6650692336</v>
      </c>
      <c r="L2189" s="444">
        <f t="shared" ca="1" si="124"/>
        <v>-1179677567.2816854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-1179677567.2816854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-4915323.1970070219</v>
      </c>
      <c r="L2190" s="444">
        <f t="shared" ca="1" si="124"/>
        <v>-1184592890.4786923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-1184592890.4786923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-4935803.7103278842</v>
      </c>
      <c r="L2191" s="444">
        <f t="shared" ca="1" si="124"/>
        <v>-1189528694.1890202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-1189528694.1890202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-4956369.5591209177</v>
      </c>
      <c r="L2192" s="444">
        <f t="shared" ca="1" si="124"/>
        <v>-1194485063.7481411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-1194485063.7481411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-4977021.0989505872</v>
      </c>
      <c r="L2193" s="444">
        <f t="shared" ca="1" si="124"/>
        <v>-1199462084.8470917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-1199462084.8470917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-4997758.6868628822</v>
      </c>
      <c r="L2194" s="444">
        <f t="shared" ca="1" si="124"/>
        <v>-1204459843.5339546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-1204459843.5339546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-5018582.6813914776</v>
      </c>
      <c r="L2195" s="444">
        <f t="shared" ca="1" si="124"/>
        <v>-1209478426.2153461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-1209478426.2153461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-5039493.4425639417</v>
      </c>
      <c r="L2196" s="444">
        <f t="shared" ca="1" si="124"/>
        <v>-1214517919.6579101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-1214517919.6579101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-5060491.3319079587</v>
      </c>
      <c r="L2197" s="444">
        <f t="shared" ca="1" si="124"/>
        <v>-1219578410.9898181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-1219578410.9898181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-5081576.7124575749</v>
      </c>
      <c r="L2198" s="444">
        <f t="shared" ca="1" si="124"/>
        <v>-1224659987.7022758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-1224659987.7022758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-5102749.9487594822</v>
      </c>
      <c r="L2199" s="444">
        <f t="shared" ca="1" si="124"/>
        <v>-1229762737.6510353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-1229762737.6510353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-5124011.4068793133</v>
      </c>
      <c r="L2200" s="444">
        <f t="shared" ca="1" si="124"/>
        <v>-1234886749.0579147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-1234886749.0579147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-5145361.4544079779</v>
      </c>
      <c r="L2201" s="444">
        <f t="shared" ca="1" si="124"/>
        <v>-1240032110.5123227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-1240032110.5123227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-5166800.460468011</v>
      </c>
      <c r="L2202" s="444">
        <f t="shared" ca="1" si="124"/>
        <v>-1245198910.9727907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-1245198910.9727907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-5188328.7957199616</v>
      </c>
      <c r="L2203" s="444">
        <f t="shared" ca="1" si="124"/>
        <v>-1250387239.7685106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-1250387239.7685106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-5209946.8323687939</v>
      </c>
      <c r="L2204" s="444">
        <f t="shared" ca="1" si="124"/>
        <v>-1255597186.6008794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-1255597186.6008794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-5231654.9441703307</v>
      </c>
      <c r="L2205" s="444">
        <f t="shared" ca="1" si="124"/>
        <v>-1260828841.5450497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-1260828841.5450497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-5253453.5064377068</v>
      </c>
      <c r="L2206" s="444">
        <f t="shared" ca="1" si="124"/>
        <v>-1266082295.0514874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-1266082295.0514874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-5275342.8960478641</v>
      </c>
      <c r="L2207" s="444">
        <f t="shared" ca="1" si="124"/>
        <v>-1271357637.9475353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-1271357637.9475353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-5297323.4914480634</v>
      </c>
      <c r="L2208" s="444">
        <f t="shared" ca="1" si="124"/>
        <v>-1276654961.4389834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-1276654961.4389834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-5319395.6726624314</v>
      </c>
      <c r="L2209" s="444">
        <f t="shared" ca="1" si="124"/>
        <v>-1281974357.1116459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-1281974357.1116459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-5341559.8212985247</v>
      </c>
      <c r="L2210" s="444">
        <f t="shared" ca="1" si="124"/>
        <v>-1287315916.9329445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-1287315916.9329445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-5363816.3205539351</v>
      </c>
      <c r="L2211" s="444">
        <f t="shared" ca="1" si="124"/>
        <v>-1292679733.2534986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-1292679733.2534986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-5386165.5552229108</v>
      </c>
      <c r="L2212" s="444">
        <f t="shared" ca="1" si="124"/>
        <v>-1298065898.8087215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-1298065898.8087215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-5408607.9117030064</v>
      </c>
      <c r="L2213" s="444">
        <f t="shared" ca="1" si="124"/>
        <v>-1303474506.7204247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-1303474506.7204247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-5431143.7780017694</v>
      </c>
      <c r="L2214" s="444">
        <f t="shared" ca="1" si="124"/>
        <v>-1308905650.4984264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-1308905650.4984264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-5453773.5437434437</v>
      </c>
      <c r="L2215" s="444">
        <f t="shared" ca="1" si="124"/>
        <v>-1314359424.0421698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-1314359424.0421698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-5476497.6001757076</v>
      </c>
      <c r="L2216" s="444">
        <f t="shared" ca="1" si="124"/>
        <v>-1319835921.6423454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-1319835921.6423454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-5499316.3401764389</v>
      </c>
      <c r="L2217" s="444">
        <f t="shared" ca="1" si="124"/>
        <v>-1325335237.9825218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-1325335237.9825218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-5522230.1582605075</v>
      </c>
      <c r="L2218" s="444">
        <f t="shared" ca="1" si="124"/>
        <v>-1330857468.1407824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-1330857468.1407824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-5545239.4505865928</v>
      </c>
      <c r="L2219" s="444">
        <f t="shared" ca="1" si="124"/>
        <v>-1336402707.5913689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-1336402707.5913689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-5568344.6149640372</v>
      </c>
      <c r="L2220" s="444">
        <f t="shared" ca="1" si="124"/>
        <v>-1341971052.2063329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-1341971052.2063329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-5591546.0508597204</v>
      </c>
      <c r="L2221" s="444">
        <f t="shared" ca="1" si="124"/>
        <v>-1347562598.2571926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-1347562598.2571926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-5614844.1594049688</v>
      </c>
      <c r="L2222" s="444">
        <f t="shared" ca="1" si="124"/>
        <v>-1353177442.4165976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-1353177442.4165976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-5638239.34340249</v>
      </c>
      <c r="L2223" s="444">
        <f t="shared" ca="1" si="124"/>
        <v>-1358815681.76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-1358815681.76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-5661732.0073333336</v>
      </c>
      <c r="L2224" s="444">
        <f t="shared" ca="1" si="124"/>
        <v>-1364477413.7673333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-1364477413.7673333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-5685322.5573638882</v>
      </c>
      <c r="L2225" s="444">
        <f t="shared" ca="1" si="124"/>
        <v>-1370162736.3246973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-1370162736.3246973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-5709011.4013529047</v>
      </c>
      <c r="L2226" s="444">
        <f t="shared" ca="1" si="124"/>
        <v>-1375871747.7260501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-1375871747.7260501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-5732798.9488585424</v>
      </c>
      <c r="L2227" s="444">
        <f t="shared" ca="1" si="124"/>
        <v>-1381604546.6749086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-1381604546.6749086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-5756685.6111454526</v>
      </c>
      <c r="L2228" s="444">
        <f t="shared" ca="1" si="124"/>
        <v>-1387361232.2860541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-1387361232.2860541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-5780671.8011918925</v>
      </c>
      <c r="L2229" s="444">
        <f t="shared" ca="1" si="124"/>
        <v>-1393141904.0872459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-1393141904.0872459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-5804757.9336968577</v>
      </c>
      <c r="L2230" s="444">
        <f t="shared" ca="1" si="124"/>
        <v>-1398946662.0209427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-1398946662.0209427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-5828944.425087261</v>
      </c>
      <c r="L2231" s="444">
        <f t="shared" ca="1" si="124"/>
        <v>-1404775606.4460299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-1404775606.4460299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-5853231.6935251243</v>
      </c>
      <c r="L2232" s="444">
        <f t="shared" ca="1" si="124"/>
        <v>-1410628838.139555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-1410628838.139555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-5877620.1589148119</v>
      </c>
      <c r="L2233" s="444">
        <f t="shared" ca="1" si="124"/>
        <v>-1416506458.2984698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-1416506458.2984698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-5902110.2429102911</v>
      </c>
      <c r="L2234" s="444">
        <f t="shared" ca="1" si="124"/>
        <v>-1422408568.5413802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-1422408568.5413802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-5926702.3689224171</v>
      </c>
      <c r="L2235" s="444">
        <f t="shared" ca="1" si="124"/>
        <v>-1428335270.9103026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-1428335270.9103026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-5951396.9621262606</v>
      </c>
      <c r="L2236" s="444">
        <f t="shared" ca="1" si="124"/>
        <v>-1434286667.8724289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-1434286667.8724289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-5976194.4494684534</v>
      </c>
      <c r="L2237" s="444">
        <f t="shared" ca="1" si="124"/>
        <v>-1440262862.3218973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-1440262862.3218973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-6001095.2596745715</v>
      </c>
      <c r="L2238" s="444">
        <f t="shared" ca="1" si="124"/>
        <v>-1446263957.5815718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-1446263957.5815718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-6026099.8232565494</v>
      </c>
      <c r="L2239" s="444">
        <f t="shared" ca="1" si="124"/>
        <v>-1452290057.4048283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-1452290057.4048283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-6051208.5725201182</v>
      </c>
      <c r="L2240" s="444">
        <f t="shared" ca="1" si="124"/>
        <v>-1458341265.9773483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-1458341265.9773483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-6076421.9415722843</v>
      </c>
      <c r="L2241" s="444">
        <f t="shared" ca="1" si="124"/>
        <v>-1464417687.9189205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-1464417687.9189205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-6101740.3663288355</v>
      </c>
      <c r="L2242" s="444">
        <f t="shared" ca="1" si="124"/>
        <v>-1470519428.2852492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-1470519428.2852492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-6127164.2845218722</v>
      </c>
      <c r="L2243" s="444">
        <f t="shared" ca="1" si="124"/>
        <v>-1476646592.5697711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-1476646592.5697711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-6152694.1357073793</v>
      </c>
      <c r="L2244" s="444">
        <f t="shared" ca="1" si="124"/>
        <v>-1482799286.7054784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-1482799286.7054784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-6178330.3612728268</v>
      </c>
      <c r="L2245" s="444">
        <f t="shared" ca="1" si="124"/>
        <v>-1488977617.0667512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-1488977617.0667512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-6204073.404444797</v>
      </c>
      <c r="L2246" s="444">
        <f t="shared" ca="1" si="124"/>
        <v>-1495181690.4711959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-1495181690.4711959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-6229923.7102966495</v>
      </c>
      <c r="L2247" s="444">
        <f t="shared" ca="1" si="124"/>
        <v>-1501411614.1814926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-1501411614.1814926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-6255881.7257562187</v>
      </c>
      <c r="L2248" s="444">
        <f t="shared" ca="1" si="124"/>
        <v>-1507667495.9072487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-1507667495.9072487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-6281947.899613536</v>
      </c>
      <c r="L2249" s="444">
        <f t="shared" ca="1" si="124"/>
        <v>-1513949443.8068624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-1513949443.8068624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-6308122.6825285926</v>
      </c>
      <c r="L2250" s="444">
        <f t="shared" ca="1" si="124"/>
        <v>-1520257566.4893909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-1520257566.4893909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-6334406.5270391284</v>
      </c>
      <c r="L2251" s="444">
        <f t="shared" ca="1" si="124"/>
        <v>-1526591973.0164299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-1526591973.0164299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-6360799.887568458</v>
      </c>
      <c r="L2252" s="444">
        <f t="shared" ca="1" si="124"/>
        <v>-1532952772.9039984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-1532952772.9039984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-6387303.2204333264</v>
      </c>
      <c r="L2253" s="444">
        <f t="shared" ca="1" si="124"/>
        <v>-1539340076.1244316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-1539340076.1244316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-6413916.9838517979</v>
      </c>
      <c r="L2254" s="444">
        <f t="shared" ca="1" si="124"/>
        <v>-1545753993.1082835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-1545753993.1082835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-6440641.6379511813</v>
      </c>
      <c r="L2255" s="444">
        <f t="shared" ca="1" si="124"/>
        <v>-1552194634.7462347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-1552194634.7462347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-6467477.6447759774</v>
      </c>
      <c r="L2256" s="444">
        <f t="shared" ca="1" si="124"/>
        <v>-1558662112.3910105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-1558662112.3910105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-6494425.4682958769</v>
      </c>
      <c r="L2257" s="444">
        <f t="shared" ca="1" si="124"/>
        <v>-1565156537.8593063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-1565156537.8593063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-6521485.5744137764</v>
      </c>
      <c r="L2258" s="444">
        <f t="shared" ca="1" si="124"/>
        <v>-1571678023.4337201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-1571678023.4337201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-6548658.4309738334</v>
      </c>
      <c r="L2259" s="444">
        <f t="shared" ca="1" si="124"/>
        <v>-1578226681.8646939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-1578226681.8646939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-6575944.5077695576</v>
      </c>
      <c r="L2260" s="444">
        <f t="shared" ca="1" si="124"/>
        <v>-1584802626.3724635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-1584802626.3724635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-6603344.2765519312</v>
      </c>
      <c r="L2261" s="444">
        <f t="shared" ca="1" si="124"/>
        <v>-1591405970.6490154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-1591405970.6490154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-6630858.2110375641</v>
      </c>
      <c r="L2262" s="444">
        <f t="shared" ca="1" si="124"/>
        <v>-1598036828.8600531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-1598036828.8600531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-6658486.7869168874</v>
      </c>
      <c r="L2263" s="444">
        <f t="shared" ca="1" si="124"/>
        <v>-1604695315.64697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-1604695315.64697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-6686230.4818623755</v>
      </c>
      <c r="L2264" s="444">
        <f t="shared" ca="1" si="124"/>
        <v>-1611381546.1288323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-1611381546.1288323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-6714089.7755368017</v>
      </c>
      <c r="L2265" s="444">
        <f t="shared" ca="1" si="124"/>
        <v>-1618095635.9043691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-1618095635.9043691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-6742065.1496015377</v>
      </c>
      <c r="L2266" s="444">
        <f t="shared" ca="1" si="124"/>
        <v>-1624837701.0539706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-1624837701.0539706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-6770157.0877248775</v>
      </c>
      <c r="L2267" s="444">
        <f t="shared" ca="1" si="124"/>
        <v>-1631607858.1416955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-1631607858.1416955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-6798366.0755903982</v>
      </c>
      <c r="L2268" s="444">
        <f t="shared" ca="1" si="124"/>
        <v>-1638406224.2172859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-1638406224.2172859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-6826692.6009053579</v>
      </c>
      <c r="L2269" s="444">
        <f t="shared" ca="1" si="124"/>
        <v>-1645232916.8181913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-1645232916.8181913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-6855137.1534091299</v>
      </c>
      <c r="L2270" s="444">
        <f t="shared" ca="1" si="124"/>
        <v>-1652088053.9716005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-1652088053.9716005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-6883700.2248816686</v>
      </c>
      <c r="L2271" s="444">
        <f t="shared" ca="1" si="124"/>
        <v>-1658971754.1964822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-1658971754.1964822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-6912382.309152009</v>
      </c>
      <c r="L2272" s="444">
        <f t="shared" ca="1" si="124"/>
        <v>-1665884136.5056343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-1665884136.5056343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-6941183.9021068094</v>
      </c>
      <c r="L2273" s="444">
        <f t="shared" ca="1" si="124"/>
        <v>-1672825320.4077411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-1672825320.4077411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-6970105.5016989214</v>
      </c>
      <c r="L2274" s="444">
        <f t="shared" ca="1" si="124"/>
        <v>-1679795425.90944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-1679795425.90944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-6999147.6079559997</v>
      </c>
      <c r="L2275" s="444">
        <f t="shared" ca="1" si="124"/>
        <v>-1686794573.517396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-1686794573.517396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-7028310.7229891503</v>
      </c>
      <c r="L2276" s="444">
        <f t="shared" ca="1" si="124"/>
        <v>-1693822884.2403851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-1693822884.2403851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-7057595.3510016045</v>
      </c>
      <c r="L2277" s="444">
        <f t="shared" ca="1" si="124"/>
        <v>-1700880479.5913866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-1700880479.5913866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-7087001.9982974436</v>
      </c>
      <c r="L2278" s="444">
        <f t="shared" ca="1" si="124"/>
        <v>-1707967481.589684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-1707967481.589684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-7116531.1732903495</v>
      </c>
      <c r="L2279" s="444">
        <f t="shared" ca="1" si="124"/>
        <v>-1715084012.7629743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-1715084012.7629743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-7146183.3865123913</v>
      </c>
      <c r="L2280" s="444">
        <f t="shared" ca="1" si="124"/>
        <v>-1722230196.1494865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-1722230196.1494865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-7175959.1506228605</v>
      </c>
      <c r="L2281" s="444">
        <f t="shared" ca="1" si="124"/>
        <v>-1729406155.3001094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-1729406155.3001094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-7205858.9804171212</v>
      </c>
      <c r="L2282" s="444">
        <f t="shared" ca="1" si="124"/>
        <v>-1736612014.2805264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-1736612014.2805264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-7235883.3928355267</v>
      </c>
      <c r="L2283" s="444">
        <f t="shared" ca="1" si="124"/>
        <v>-1743847897.673362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-1743847897.673362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-7266032.9069723412</v>
      </c>
      <c r="L2284" s="444">
        <f t="shared" ca="1" si="124"/>
        <v>-1751113930.5803344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-1751113930.5803344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-7296308.0440847268</v>
      </c>
      <c r="L2285" s="444">
        <f t="shared" ca="1" si="124"/>
        <v>-1758410238.6244192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-1758410238.6244192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-7326709.3276017467</v>
      </c>
      <c r="L2286" s="444">
        <f t="shared" ca="1" si="124"/>
        <v>-1765736947.9520209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-1765736947.9520209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-7357237.2831334202</v>
      </c>
      <c r="L2287" s="444">
        <f t="shared" ca="1" si="124"/>
        <v>-1773094185.2351544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-1773094185.2351544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-7387892.43847981</v>
      </c>
      <c r="L2288" s="444">
        <f t="shared" ca="1" si="124"/>
        <v>-1780482077.6736343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-1780482077.6736343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-7418675.3236401435</v>
      </c>
      <c r="L2289" s="444">
        <f t="shared" ca="1" si="124"/>
        <v>-1787900752.9972744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-1787900752.9972744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-7449586.4708219757</v>
      </c>
      <c r="L2290" s="444">
        <f t="shared" ca="1" si="124"/>
        <v>-1795350339.4680963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-1795350339.4680963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-7480626.4144504005</v>
      </c>
      <c r="L2291" s="444">
        <f t="shared" ca="1" si="124"/>
        <v>-1802830965.8825467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-1802830965.8825467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-7511795.6911772769</v>
      </c>
      <c r="L2292" s="444">
        <f t="shared" ca="1" si="124"/>
        <v>-1810342761.573724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-1810342761.573724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-7543094.8398905173</v>
      </c>
      <c r="L2293" s="444">
        <f t="shared" ca="1" si="124"/>
        <v>-1817885856.4136145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-1817885856.4136145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-7574524.4017233932</v>
      </c>
      <c r="L2294" s="444">
        <f t="shared" ca="1" si="124"/>
        <v>-1825460380.8153379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-1825460380.8153379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-7606084.9200639091</v>
      </c>
      <c r="L2295" s="444">
        <f t="shared" ca="1" si="124"/>
        <v>-1833066465.7354019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-1833066465.7354019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-7637776.9405641733</v>
      </c>
      <c r="L2296" s="444">
        <f t="shared" ca="1" si="124"/>
        <v>-1840704242.675966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-1840704242.675966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-7669601.0111498581</v>
      </c>
      <c r="L2297" s="444">
        <f t="shared" ca="1" si="124"/>
        <v>-1848373843.6871159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-1848373843.6871159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-7701557.6820296496</v>
      </c>
      <c r="L2298" s="444">
        <f t="shared" ca="1" si="124"/>
        <v>-1856075401.3691456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-1856075401.3691456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-7733647.5057047727</v>
      </c>
      <c r="L2299" s="444">
        <f t="shared" ca="1" si="124"/>
        <v>-1863809048.8748505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-1863809048.8748505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-7765871.0369785437</v>
      </c>
      <c r="L2300" s="444">
        <f t="shared" ca="1" si="124"/>
        <v>-1871574919.911829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-1871574919.911829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-7798228.8329659542</v>
      </c>
      <c r="L2301" s="444">
        <f t="shared" ca="1" si="124"/>
        <v>-1879373148.7447948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-1879373148.7447948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-7830721.4531033114</v>
      </c>
      <c r="L2302" s="444">
        <f t="shared" ca="1" si="124"/>
        <v>-1887203870.1978981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-1887203870.1978981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-7863349.4591579093</v>
      </c>
      <c r="L2303" s="444">
        <f t="shared" ref="L2303:L2557" ca="1" si="129">I2303-J2303+K2303</f>
        <v>-1895067219.6570561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-1895067219.6570561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-7896113.415237735</v>
      </c>
      <c r="L2304" s="444">
        <f t="shared" ca="1" si="129"/>
        <v>-1902963333.0722938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-1902963333.0722938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-7929013.8878012225</v>
      </c>
      <c r="L2305" s="444">
        <f t="shared" ca="1" si="129"/>
        <v>-1910892346.9600949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-1910892346.9600949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-7962051.4456670629</v>
      </c>
      <c r="L2306" s="444">
        <f t="shared" ca="1" si="129"/>
        <v>-1918854398.405762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-1918854398.405762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-7995226.6600240087</v>
      </c>
      <c r="L2307" s="444">
        <f t="shared" ca="1" si="129"/>
        <v>-1926849625.0657859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-1926849625.0657859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-8028540.1044407757</v>
      </c>
      <c r="L2308" s="444">
        <f t="shared" ca="1" si="129"/>
        <v>-1934878165.1702266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-1934878165.1702266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-8061992.3548759436</v>
      </c>
      <c r="L2309" s="444">
        <f t="shared" ca="1" si="129"/>
        <v>-1942940157.5251026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-1942940157.5251026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-8095583.989687928</v>
      </c>
      <c r="L2310" s="444">
        <f t="shared" ca="1" si="129"/>
        <v>-1951035741.5147905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-1951035741.5147905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-8129315.5896449592</v>
      </c>
      <c r="L2311" s="444">
        <f t="shared" ca="1" si="129"/>
        <v>-1959165057.1044354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-1959165057.1044354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-8163187.7379351482</v>
      </c>
      <c r="L2312" s="444">
        <f t="shared" ca="1" si="129"/>
        <v>-1967328244.8423705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-1967328244.8423705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-8197201.0201765439</v>
      </c>
      <c r="L2313" s="444">
        <f t="shared" ca="1" si="129"/>
        <v>-1975525445.8625472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-1975525445.8625472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-8231356.0244272789</v>
      </c>
      <c r="L2314" s="444">
        <f t="shared" ca="1" si="129"/>
        <v>-1983756801.8869743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-1983756801.8869743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-8265653.3411957258</v>
      </c>
      <c r="L2315" s="444">
        <f t="shared" ca="1" si="129"/>
        <v>-1992022455.2281702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-1992022455.2281702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-8300093.5634507099</v>
      </c>
      <c r="L2316" s="444">
        <f t="shared" ca="1" si="129"/>
        <v>-2000322548.791621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-2000322548.791621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-8334677.2866317527</v>
      </c>
      <c r="L2317" s="444">
        <f t="shared" ca="1" si="129"/>
        <v>-2008657226.0782528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-2008657226.0782528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-8369405.1086593857</v>
      </c>
      <c r="L2318" s="444">
        <f t="shared" ca="1" si="129"/>
        <v>-2017026631.1869121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-2017026631.1869121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-8404277.6299454663</v>
      </c>
      <c r="L2319" s="444">
        <f t="shared" ca="1" si="129"/>
        <v>-2025430908.8168576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-2025430908.8168576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-8439295.4534035735</v>
      </c>
      <c r="L2320" s="444">
        <f t="shared" ca="1" si="129"/>
        <v>-2033870204.270261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-2033870204.270261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-8474459.1844594218</v>
      </c>
      <c r="L2321" s="444">
        <f t="shared" ca="1" si="129"/>
        <v>-2042344663.4547205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-2042344663.4547205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-8509769.4310613368</v>
      </c>
      <c r="L2322" s="444">
        <f t="shared" ca="1" si="129"/>
        <v>-2050854432.8857818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-2050854432.8857818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-8545226.8036907557</v>
      </c>
      <c r="L2323" s="444">
        <f t="shared" ca="1" si="129"/>
        <v>-2059399659.6894724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-2059399659.6894724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-8580831.9153728019</v>
      </c>
      <c r="L2324" s="444">
        <f t="shared" ca="1" si="129"/>
        <v>-2067980491.6048453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-2067980491.6048453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-8616585.381686857</v>
      </c>
      <c r="L2325" s="444">
        <f t="shared" ca="1" si="129"/>
        <v>-2076597076.9865322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-2076597076.9865322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-8652487.8207772169</v>
      </c>
      <c r="L2326" s="444">
        <f t="shared" ca="1" si="129"/>
        <v>-2085249564.8073094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-2085249564.8073094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-8688539.8533637896</v>
      </c>
      <c r="L2327" s="444">
        <f t="shared" ca="1" si="129"/>
        <v>-2093938104.6606731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-2093938104.6606731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-8724742.1027528048</v>
      </c>
      <c r="L2328" s="444">
        <f t="shared" ca="1" si="129"/>
        <v>-2102662846.7634258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-2102662846.7634258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-8761095.1948476061</v>
      </c>
      <c r="L2329" s="444">
        <f t="shared" ca="1" si="129"/>
        <v>-2111423941.9582734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-2111423941.9582734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-8797599.7581594717</v>
      </c>
      <c r="L2330" s="444">
        <f t="shared" ca="1" si="129"/>
        <v>-2120221541.7164328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-2120221541.7164328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-8834256.423818469</v>
      </c>
      <c r="L2331" s="444">
        <f t="shared" ca="1" si="129"/>
        <v>-2129055798.1402512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-2129055798.1402512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-8871065.82558438</v>
      </c>
      <c r="L2332" s="444">
        <f t="shared" ca="1" si="129"/>
        <v>-2137926863.9658356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-2137926863.9658356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-8908028.5998576488</v>
      </c>
      <c r="L2333" s="444">
        <f t="shared" ca="1" si="129"/>
        <v>-2146834892.5656931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-2146834892.5656931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-8945145.3856903873</v>
      </c>
      <c r="L2334" s="444">
        <f t="shared" ca="1" si="129"/>
        <v>-2155780037.9513836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-2155780037.9513836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-8982416.824797431</v>
      </c>
      <c r="L2335" s="444">
        <f t="shared" ca="1" si="129"/>
        <v>-2164762454.7761812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-2164762454.7761812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-9019843.561567422</v>
      </c>
      <c r="L2336" s="444">
        <f t="shared" ca="1" si="129"/>
        <v>-2173782298.3377485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-2173782298.3377485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-9057426.2430739515</v>
      </c>
      <c r="L2337" s="444">
        <f t="shared" ca="1" si="129"/>
        <v>-2182839724.5808225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-2182839724.5808225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-9095165.5190867595</v>
      </c>
      <c r="L2338" s="444">
        <f t="shared" ca="1" si="129"/>
        <v>-2191934890.0999093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-2191934890.0999093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-9133062.0420829561</v>
      </c>
      <c r="L2339" s="444">
        <f t="shared" ca="1" si="129"/>
        <v>-2201067952.1419921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-2201067952.1419921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-9171116.4672583006</v>
      </c>
      <c r="L2340" s="444">
        <f t="shared" ca="1" si="129"/>
        <v>-2210239068.6092505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-2210239068.6092505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-9209329.4525385443</v>
      </c>
      <c r="L2341" s="444">
        <f t="shared" ca="1" si="129"/>
        <v>-2219448398.061789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-2219448398.061789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-9247701.658590788</v>
      </c>
      <c r="L2342" s="444">
        <f t="shared" ca="1" si="129"/>
        <v>-2228696099.7203798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-2228696099.7203798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-9286233.7488349155</v>
      </c>
      <c r="L2343" s="444">
        <f t="shared" ca="1" si="129"/>
        <v>-2237982333.4692149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-2237982333.4692149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-9324926.3894550614</v>
      </c>
      <c r="L2344" s="444">
        <f t="shared" ca="1" si="129"/>
        <v>-2247307259.8586698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-2247307259.8586698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-9363780.2494111247</v>
      </c>
      <c r="L2345" s="444">
        <f t="shared" ca="1" si="129"/>
        <v>-2256671040.1080809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-2256671040.1080809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-9402796.0004503373</v>
      </c>
      <c r="L2346" s="444">
        <f t="shared" ca="1" si="129"/>
        <v>-2266073836.108531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-2266073836.108531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-9441974.3171188794</v>
      </c>
      <c r="L2347" s="444">
        <f t="shared" ca="1" si="129"/>
        <v>-2275515810.4256496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-2275515810.4256496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-9481315.8767735399</v>
      </c>
      <c r="L2348" s="444">
        <f t="shared" ca="1" si="129"/>
        <v>-2284997126.302423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-2284997126.302423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-9520821.3595934287</v>
      </c>
      <c r="L2349" s="444">
        <f t="shared" ca="1" si="129"/>
        <v>-2294517947.6620164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-2294517947.6620164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-9560491.4485917352</v>
      </c>
      <c r="L2350" s="444">
        <f t="shared" ca="1" si="129"/>
        <v>-2304078439.1106081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-2304078439.1106081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-9600326.8296275344</v>
      </c>
      <c r="L2351" s="444">
        <f t="shared" ca="1" si="129"/>
        <v>-2313678765.9402356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-2313678765.9402356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-9640328.1914176475</v>
      </c>
      <c r="L2352" s="444">
        <f t="shared" ca="1" si="129"/>
        <v>-2323319094.1316533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-2323319094.1316533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-9680496.2255485561</v>
      </c>
      <c r="L2353" s="444">
        <f t="shared" ca="1" si="129"/>
        <v>-2332999590.3572021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-2332999590.3572021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-9720831.626488341</v>
      </c>
      <c r="L2354" s="444">
        <f t="shared" ca="1" si="129"/>
        <v>-2342720421.9836903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-2342720421.9836903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-9761335.09159871</v>
      </c>
      <c r="L2355" s="444">
        <f t="shared" ca="1" si="129"/>
        <v>-2352481757.0752888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-2352481757.0752888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-9802007.3211470358</v>
      </c>
      <c r="L2356" s="444">
        <f t="shared" ca="1" si="129"/>
        <v>-2362283764.3964357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-2362283764.3964357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-9842849.0183184817</v>
      </c>
      <c r="L2357" s="444">
        <f t="shared" ca="1" si="129"/>
        <v>-2372126613.4147544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-2372126613.4147544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-9883860.8892281428</v>
      </c>
      <c r="L2358" s="444">
        <f t="shared" ca="1" si="129"/>
        <v>-2382010474.3039827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-2382010474.3039827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-9925043.6429332606</v>
      </c>
      <c r="L2359" s="444">
        <f t="shared" ca="1" si="129"/>
        <v>-2391935517.9469161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-2391935517.9469161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-9966397.9914454836</v>
      </c>
      <c r="L2360" s="444">
        <f t="shared" ca="1" si="129"/>
        <v>-2401901915.9383616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-2401901915.9383616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-10007924.649743173</v>
      </c>
      <c r="L2361" s="444">
        <f t="shared" ca="1" si="129"/>
        <v>-2411909840.5881047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-2411909840.5881047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-10049624.33578377</v>
      </c>
      <c r="L2362" s="444">
        <f t="shared" ca="1" si="129"/>
        <v>-2421959464.9238887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-2421959464.9238887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-10091497.770516202</v>
      </c>
      <c r="L2363" s="444">
        <f t="shared" ca="1" si="129"/>
        <v>-2432050962.6944051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-2432050962.6944051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-10133545.677893354</v>
      </c>
      <c r="L2364" s="444">
        <f t="shared" ca="1" si="129"/>
        <v>-2442184508.3722982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-2442184508.3722982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-10175768.784884576</v>
      </c>
      <c r="L2365" s="444">
        <f t="shared" ca="1" si="129"/>
        <v>-2452360277.1571827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-2452360277.1571827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-10218167.821488261</v>
      </c>
      <c r="L2366" s="444">
        <f t="shared" ca="1" si="129"/>
        <v>-2462578444.9786711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-2462578444.9786711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-10260743.520744463</v>
      </c>
      <c r="L2367" s="444">
        <f t="shared" ca="1" si="129"/>
        <v>-2472839188.4994154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-2472839188.4994154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-10303496.618747564</v>
      </c>
      <c r="L2368" s="444">
        <f t="shared" ca="1" si="129"/>
        <v>-2483142685.1181631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-2483142685.1181631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-10346427.854659013</v>
      </c>
      <c r="L2369" s="444">
        <f t="shared" ca="1" si="129"/>
        <v>-2493489112.9728222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-2493489112.9728222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-10389537.970720092</v>
      </c>
      <c r="L2370" s="444">
        <f t="shared" ca="1" si="129"/>
        <v>-2503878650.9435425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-2503878650.9435425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-10432827.712264759</v>
      </c>
      <c r="L2371" s="444">
        <f t="shared" ca="1" si="129"/>
        <v>-2514311478.655807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-2514311478.655807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-10476297.827732529</v>
      </c>
      <c r="L2372" s="444">
        <f t="shared" ca="1" si="129"/>
        <v>-2524787776.4835396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-2524787776.4835396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-10519949.068681415</v>
      </c>
      <c r="L2373" s="444">
        <f t="shared" ca="1" si="129"/>
        <v>-2535307725.5522208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-2535307725.5522208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-10563782.18980092</v>
      </c>
      <c r="L2374" s="444">
        <f t="shared" ca="1" si="129"/>
        <v>-2545871507.7420216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-2545871507.7420216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-10607797.948925089</v>
      </c>
      <c r="L2375" s="444">
        <f t="shared" ca="1" si="129"/>
        <v>-2556479305.6909466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-2556479305.6909466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-10651997.107045611</v>
      </c>
      <c r="L2376" s="444">
        <f t="shared" ca="1" si="129"/>
        <v>-2567131302.7979922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-2567131302.7979922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-10696380.428324968</v>
      </c>
      <c r="L2377" s="444">
        <f t="shared" ca="1" si="129"/>
        <v>-2577827683.2263174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-2577827683.2263174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-10740948.680109655</v>
      </c>
      <c r="L2378" s="444">
        <f t="shared" ca="1" si="129"/>
        <v>-2588568631.9064269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-2588568631.9064269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-10785702.632943446</v>
      </c>
      <c r="L2379" s="444">
        <f t="shared" ca="1" si="129"/>
        <v>-2599354334.5393705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-2599354334.5393705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-10830643.06058071</v>
      </c>
      <c r="L2380" s="444">
        <f t="shared" ca="1" si="129"/>
        <v>-2610184977.5999513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-2610184977.5999513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-10875770.739999797</v>
      </c>
      <c r="L2381" s="444">
        <f t="shared" ca="1" si="129"/>
        <v>-2621060748.339951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-2621060748.339951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-10921086.451416463</v>
      </c>
      <c r="L2382" s="444">
        <f t="shared" ca="1" si="129"/>
        <v>-2631981834.7913675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-2631981834.7913675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-10966590.978297364</v>
      </c>
      <c r="L2383" s="444">
        <f t="shared" ca="1" si="129"/>
        <v>-2642948425.7696648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-2642948425.7696648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-11012285.107373603</v>
      </c>
      <c r="L2384" s="444">
        <f t="shared" ca="1" si="129"/>
        <v>-2653960710.8770385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-2653960710.8770385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-11058169.628654327</v>
      </c>
      <c r="L2385" s="444">
        <f t="shared" ca="1" si="129"/>
        <v>-2665018880.505693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-2665018880.505693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-11104245.335440388</v>
      </c>
      <c r="L2386" s="444">
        <f t="shared" ca="1" si="129"/>
        <v>-2676123125.8411331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-2676123125.8411331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-11150513.024338055</v>
      </c>
      <c r="L2387" s="444">
        <f t="shared" ca="1" si="129"/>
        <v>-2687273638.8654714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-2687273638.8654714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-11196973.495272797</v>
      </c>
      <c r="L2388" s="444">
        <f t="shared" ca="1" si="129"/>
        <v>-2698470612.360744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-2698470612.360744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-11243627.5515031</v>
      </c>
      <c r="L2389" s="444">
        <f t="shared" ca="1" si="129"/>
        <v>-2709714239.9122472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-2709714239.9122472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-11290475.999634363</v>
      </c>
      <c r="L2390" s="444">
        <f t="shared" ca="1" si="129"/>
        <v>-2721004715.9118814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-2721004715.9118814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-11337519.649632839</v>
      </c>
      <c r="L2391" s="444">
        <f t="shared" ca="1" si="129"/>
        <v>-2732342235.5615144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-2732342235.5615144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-11384759.314839642</v>
      </c>
      <c r="L2392" s="444">
        <f t="shared" ca="1" si="129"/>
        <v>-2743726994.8763542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-2743726994.8763542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-11432195.811984809</v>
      </c>
      <c r="L2393" s="444">
        <f t="shared" ca="1" si="129"/>
        <v>-2755159190.6883392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-2755159190.6883392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-11479829.961201413</v>
      </c>
      <c r="L2394" s="444">
        <f t="shared" ca="1" si="129"/>
        <v>-2766639020.6495404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-2766639020.6495404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-11527662.586039752</v>
      </c>
      <c r="L2395" s="444">
        <f t="shared" ca="1" si="129"/>
        <v>-2778166683.23558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-2778166683.23558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-11575694.513481583</v>
      </c>
      <c r="L2396" s="444">
        <f t="shared" ca="1" si="129"/>
        <v>-2789742377.7490616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-2789742377.7490616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-11623926.573954424</v>
      </c>
      <c r="L2397" s="444">
        <f t="shared" ca="1" si="129"/>
        <v>-2801366304.3230162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-2801366304.3230162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-11672359.6013459</v>
      </c>
      <c r="L2398" s="444">
        <f t="shared" ca="1" si="129"/>
        <v>-2813038663.9243622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-2813038663.9243622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-11720994.433018176</v>
      </c>
      <c r="L2399" s="444">
        <f t="shared" ca="1" si="129"/>
        <v>-2824759658.3573804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-2824759658.3573804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-11769831.909822417</v>
      </c>
      <c r="L2400" s="444">
        <f t="shared" ca="1" si="129"/>
        <v>-2836529490.2672029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-2836529490.2672029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-11818872.876113346</v>
      </c>
      <c r="L2401" s="444">
        <f t="shared" ca="1" si="129"/>
        <v>-2848348363.1433163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-2848348363.1433163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-11868118.179763818</v>
      </c>
      <c r="L2402" s="444">
        <f t="shared" ca="1" si="129"/>
        <v>-2860216481.3230801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-2860216481.3230801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-11917568.6721795</v>
      </c>
      <c r="L2403" s="444">
        <f t="shared" ca="1" si="129"/>
        <v>-2872134049.9952598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-2872134049.9952598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-11967225.208313582</v>
      </c>
      <c r="L2404" s="444">
        <f t="shared" ca="1" si="129"/>
        <v>-2884101275.2035732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-2884101275.2035732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-12017088.646681555</v>
      </c>
      <c r="L2405" s="444">
        <f t="shared" ca="1" si="129"/>
        <v>-2896118363.850255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-2896118363.850255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-12067159.849376062</v>
      </c>
      <c r="L2406" s="444">
        <f t="shared" ca="1" si="129"/>
        <v>-2908185523.6996312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-2908185523.6996312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-12117439.682081796</v>
      </c>
      <c r="L2407" s="444">
        <f t="shared" ca="1" si="129"/>
        <v>-2920302963.3817129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-2920302963.3817129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-12167929.014090471</v>
      </c>
      <c r="L2408" s="444">
        <f t="shared" ca="1" si="129"/>
        <v>-2932470892.3958035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-2932470892.3958035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-12218628.718315847</v>
      </c>
      <c r="L2409" s="444">
        <f t="shared" ca="1" si="129"/>
        <v>-2944689521.1141195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-2944689521.1141195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-12269539.67130883</v>
      </c>
      <c r="L2410" s="444">
        <f t="shared" ca="1" si="129"/>
        <v>-2956959060.7854285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-2956959060.7854285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-12320662.753272619</v>
      </c>
      <c r="L2411" s="444">
        <f t="shared" ca="1" si="129"/>
        <v>-2969279723.5387011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-2969279723.5387011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-12371998.848077921</v>
      </c>
      <c r="L2412" s="444">
        <f t="shared" ca="1" si="129"/>
        <v>-2981651722.3867788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-2981651722.3867788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-12423548.843278244</v>
      </c>
      <c r="L2413" s="444">
        <f t="shared" ca="1" si="129"/>
        <v>-2994075271.2300572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-2994075271.2300572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-12475313.630125238</v>
      </c>
      <c r="L2414" s="444">
        <f t="shared" ca="1" si="129"/>
        <v>-3006550584.8601823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-3006550584.8601823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-12527294.103584092</v>
      </c>
      <c r="L2415" s="444">
        <f t="shared" ca="1" si="129"/>
        <v>-3019077878.9637666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-3019077878.9637666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-12579491.162349027</v>
      </c>
      <c r="L2416" s="444">
        <f t="shared" ca="1" si="129"/>
        <v>-3031657370.1261158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-3031657370.1261158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-12631905.708858816</v>
      </c>
      <c r="L2417" s="444">
        <f t="shared" ca="1" si="129"/>
        <v>-3044289275.8349748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-3044289275.8349748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-12684538.649312396</v>
      </c>
      <c r="L2418" s="444">
        <f t="shared" ca="1" si="129"/>
        <v>-3056973814.4842873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-3056973814.4842873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-12737390.893684531</v>
      </c>
      <c r="L2419" s="444">
        <f t="shared" ca="1" si="129"/>
        <v>-3069711205.3779716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-3069711205.3779716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-12790463.355741549</v>
      </c>
      <c r="L2420" s="444">
        <f t="shared" ca="1" si="129"/>
        <v>-3082501668.7337132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-3082501668.7337132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-12843756.953057138</v>
      </c>
      <c r="L2421" s="444">
        <f t="shared" ca="1" si="129"/>
        <v>-3095345425.6867704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-3095345425.6867704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-12897272.607028211</v>
      </c>
      <c r="L2422" s="444">
        <f t="shared" ca="1" si="129"/>
        <v>-3108242698.2937984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-3108242698.2937984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-12951011.242890827</v>
      </c>
      <c r="L2423" s="444">
        <f t="shared" ca="1" si="129"/>
        <v>-3121193709.5366893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-3121193709.5366893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-13004973.789736206</v>
      </c>
      <c r="L2424" s="444">
        <f t="shared" ca="1" si="129"/>
        <v>-3134198683.3264256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-3134198683.3264256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-13059161.180526773</v>
      </c>
      <c r="L2425" s="444">
        <f t="shared" ca="1" si="129"/>
        <v>-3147257844.5069523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-3147257844.5069523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-13113574.352112301</v>
      </c>
      <c r="L2426" s="444">
        <f t="shared" ca="1" si="129"/>
        <v>-3160371418.8590646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-3160371418.8590646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-13168214.245246103</v>
      </c>
      <c r="L2427" s="444">
        <f t="shared" ca="1" si="129"/>
        <v>-3173539633.1043105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-3173539633.1043105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-13223081.804601293</v>
      </c>
      <c r="L2428" s="444">
        <f t="shared" ca="1" si="129"/>
        <v>-3186762714.9089117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-3186762714.9089117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-13278177.978787132</v>
      </c>
      <c r="L2429" s="444">
        <f t="shared" ca="1" si="129"/>
        <v>-3200040892.8876987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-3200040892.8876987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-13333503.720365411</v>
      </c>
      <c r="L2430" s="444">
        <f t="shared" ca="1" si="129"/>
        <v>-3213374396.6080642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-3213374396.6080642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-13389059.985866934</v>
      </c>
      <c r="L2431" s="444">
        <f t="shared" ca="1" si="129"/>
        <v>-3226763456.5939312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-3226763456.5939312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-13444847.735808047</v>
      </c>
      <c r="L2432" s="444">
        <f t="shared" ca="1" si="129"/>
        <v>-3240208304.3297391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-3240208304.3297391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-13500867.934707247</v>
      </c>
      <c r="L2433" s="444">
        <f t="shared" ca="1" si="129"/>
        <v>-3253709172.2644463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-3253709172.2644463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-13557121.55110186</v>
      </c>
      <c r="L2434" s="444">
        <f t="shared" ca="1" si="129"/>
        <v>-3267266293.8155479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-3267266293.8155479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-13613609.557564782</v>
      </c>
      <c r="L2435" s="444">
        <f t="shared" ca="1" si="129"/>
        <v>-3280879903.3731127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-3280879903.3731127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-13670332.930721303</v>
      </c>
      <c r="L2436" s="444">
        <f t="shared" ca="1" si="129"/>
        <v>-3294550236.303834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-3294550236.303834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-13727292.651265975</v>
      </c>
      <c r="L2437" s="444">
        <f t="shared" ca="1" si="129"/>
        <v>-3308277528.9551001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-3308277528.9551001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-13784489.703979583</v>
      </c>
      <c r="L2438" s="444">
        <f t="shared" ca="1" si="129"/>
        <v>-3322062018.6590796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-3322062018.6590796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-13841925.077746164</v>
      </c>
      <c r="L2439" s="444">
        <f t="shared" ca="1" si="129"/>
        <v>-3335903943.7368259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-3335903943.7368259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-13899599.765570108</v>
      </c>
      <c r="L2440" s="444">
        <f t="shared" ca="1" si="129"/>
        <v>-3349803543.5023961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-3349803543.5023961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-13957514.764593314</v>
      </c>
      <c r="L2441" s="444">
        <f t="shared" ca="1" si="129"/>
        <v>-3363761058.2669892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-3363761058.2669892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-14015671.076112455</v>
      </c>
      <c r="L2442" s="444">
        <f t="shared" ca="1" si="129"/>
        <v>-3377776729.3431015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-3377776729.3431015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-14074069.705596255</v>
      </c>
      <c r="L2443" s="444">
        <f t="shared" ca="1" si="129"/>
        <v>-3391850799.0486979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-3391850799.0486979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-14132711.662702911</v>
      </c>
      <c r="L2444" s="444">
        <f t="shared" ca="1" si="129"/>
        <v>-3405983510.711401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-3405983510.711401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-14191597.961297505</v>
      </c>
      <c r="L2445" s="444">
        <f t="shared" ca="1" si="129"/>
        <v>-3420175108.6726985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-3420175108.6726985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-14250729.619469576</v>
      </c>
      <c r="L2446" s="444">
        <f t="shared" ca="1" si="129"/>
        <v>-3434425838.2921681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-3434425838.2921681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-14310107.6595507</v>
      </c>
      <c r="L2447" s="444">
        <f t="shared" ca="1" si="129"/>
        <v>-3448735945.9517188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-3448735945.9517188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-14369733.108132161</v>
      </c>
      <c r="L2448" s="444">
        <f t="shared" ca="1" si="129"/>
        <v>-3463105679.0598512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-3463105679.0598512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-14429606.996082714</v>
      </c>
      <c r="L2449" s="444">
        <f t="shared" ca="1" si="129"/>
        <v>-3477535286.055934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-3477535286.055934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-14489730.35856639</v>
      </c>
      <c r="L2450" s="444">
        <f t="shared" ca="1" si="129"/>
        <v>-3492025016.4145002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-3492025016.4145002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-14550104.235060418</v>
      </c>
      <c r="L2451" s="444">
        <f t="shared" ca="1" si="129"/>
        <v>-3506575120.6495605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-3506575120.6495605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-14610729.669373168</v>
      </c>
      <c r="L2452" s="444">
        <f t="shared" ca="1" si="129"/>
        <v>-3521185850.3189335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-3521185850.3189335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-14671607.709662223</v>
      </c>
      <c r="L2453" s="444">
        <f t="shared" ca="1" si="129"/>
        <v>-3535857458.0285959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-3535857458.0285959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-14732739.408452485</v>
      </c>
      <c r="L2454" s="444">
        <f t="shared" ca="1" si="129"/>
        <v>-3550590197.4370484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-3550590197.4370484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-14794125.822654368</v>
      </c>
      <c r="L2455" s="444">
        <f t="shared" ca="1" si="129"/>
        <v>-3565384323.2597027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-3565384323.2597027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-14855768.013582096</v>
      </c>
      <c r="L2456" s="444">
        <f t="shared" ca="1" si="129"/>
        <v>-3580240091.2732849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-3580240091.2732849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-14917667.04697202</v>
      </c>
      <c r="L2457" s="444">
        <f t="shared" ca="1" si="129"/>
        <v>-3595157758.3202567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-3595157758.3202567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-14979823.99300107</v>
      </c>
      <c r="L2458" s="444">
        <f t="shared" ca="1" si="129"/>
        <v>-3610137582.3132577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-3610137582.3132577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-15042239.926305242</v>
      </c>
      <c r="L2459" s="444">
        <f t="shared" ca="1" si="129"/>
        <v>-3625179822.239563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-3625179822.239563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-15104915.925998179</v>
      </c>
      <c r="L2460" s="444">
        <f t="shared" ca="1" si="129"/>
        <v>-3640284738.1655612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-3640284738.1655612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-15167853.075689837</v>
      </c>
      <c r="L2461" s="444">
        <f t="shared" ca="1" si="129"/>
        <v>-3655452591.241251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-3655452591.241251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-15231052.463505212</v>
      </c>
      <c r="L2462" s="444">
        <f t="shared" ca="1" si="129"/>
        <v>-3670683643.7047563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-3670683643.7047563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-15294515.182103153</v>
      </c>
      <c r="L2463" s="444">
        <f t="shared" ca="1" si="129"/>
        <v>-3685978158.8868594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-3685978158.8868594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-15358242.328695247</v>
      </c>
      <c r="L2464" s="444">
        <f t="shared" ca="1" si="129"/>
        <v>-3701336401.2155547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-3701336401.2155547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-15422235.005064813</v>
      </c>
      <c r="L2465" s="444">
        <f t="shared" ca="1" si="129"/>
        <v>-3716758636.2206197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-3716758636.2206197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-15486494.317585915</v>
      </c>
      <c r="L2466" s="444">
        <f t="shared" ca="1" si="129"/>
        <v>-3732245130.5382056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-3732245130.5382056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-15551021.377242522</v>
      </c>
      <c r="L2467" s="444">
        <f t="shared" ca="1" si="129"/>
        <v>-3747796151.9154482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-3747796151.9154482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-15615817.2996477</v>
      </c>
      <c r="L2468" s="444">
        <f t="shared" ca="1" si="129"/>
        <v>-3763411969.215096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-3763411969.215096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-15680883.2050629</v>
      </c>
      <c r="L2469" s="444">
        <f t="shared" ca="1" si="129"/>
        <v>-3779092852.4201589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-3779092852.4201589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-15746220.218417328</v>
      </c>
      <c r="L2470" s="444">
        <f t="shared" ca="1" si="129"/>
        <v>-3794839072.638576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-3794839072.638576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-15811829.4693274</v>
      </c>
      <c r="L2471" s="444">
        <f t="shared" ca="1" si="129"/>
        <v>-3810650902.1079035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-3810650902.1079035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-15877712.092116265</v>
      </c>
      <c r="L2472" s="444">
        <f t="shared" ca="1" si="129"/>
        <v>-3826528614.2000198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-3826528614.2000198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-15943869.225833416</v>
      </c>
      <c r="L2473" s="444">
        <f t="shared" ca="1" si="129"/>
        <v>-3842472483.4258533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-3842472483.4258533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-16010302.01427439</v>
      </c>
      <c r="L2474" s="444">
        <f t="shared" ca="1" si="129"/>
        <v>-3858482785.4401278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-3858482785.4401278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-16077011.606000535</v>
      </c>
      <c r="L2475" s="444">
        <f t="shared" ca="1" si="129"/>
        <v>-3874559797.0461283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-3874559797.0461283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-16143999.154358868</v>
      </c>
      <c r="L2476" s="444">
        <f t="shared" ca="1" si="129"/>
        <v>-3890703796.2004871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-3890703796.2004871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-16211265.817502029</v>
      </c>
      <c r="L2477" s="444">
        <f t="shared" ca="1" si="129"/>
        <v>-3906915062.0179892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-3906915062.0179892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-16278812.758408289</v>
      </c>
      <c r="L2478" s="444">
        <f t="shared" ca="1" si="129"/>
        <v>-3923193874.7763972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-3923193874.7763972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-16346641.144901656</v>
      </c>
      <c r="L2479" s="444">
        <f t="shared" ca="1" si="129"/>
        <v>-3939540515.921299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-3939540515.921299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-16414752.149672078</v>
      </c>
      <c r="L2480" s="444">
        <f t="shared" ca="1" si="129"/>
        <v>-3955955268.070971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-3955955268.070971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-16483146.950295713</v>
      </c>
      <c r="L2481" s="444">
        <f t="shared" ca="1" si="129"/>
        <v>-3972438415.0212669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-3972438415.0212669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-16551826.729255281</v>
      </c>
      <c r="L2482" s="444">
        <f t="shared" ca="1" si="129"/>
        <v>-3988990241.7505221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-3988990241.7505221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-16620792.673960509</v>
      </c>
      <c r="L2483" s="444">
        <f t="shared" ca="1" si="129"/>
        <v>-4005611034.4244828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-4005611034.4244828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-16690045.976768678</v>
      </c>
      <c r="L2484" s="444">
        <f t="shared" ca="1" si="129"/>
        <v>-4022301080.4012513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-4022301080.4012513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-16759587.835005211</v>
      </c>
      <c r="L2485" s="444">
        <f t="shared" ca="1" si="129"/>
        <v>-4039060668.2362566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-4039060668.2362566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-16829419.450984403</v>
      </c>
      <c r="L2486" s="444">
        <f t="shared" ca="1" si="129"/>
        <v>-4055890087.6872411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-4055890087.6872411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-16899542.032030173</v>
      </c>
      <c r="L2487" s="444">
        <f t="shared" ca="1" si="129"/>
        <v>-4072789629.7192712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-4072789629.7192712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-16969956.790496964</v>
      </c>
      <c r="L2488" s="444">
        <f t="shared" ca="1" si="129"/>
        <v>-4089759586.509768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-4089759586.509768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-17040664.9437907</v>
      </c>
      <c r="L2489" s="444">
        <f t="shared" ca="1" si="129"/>
        <v>-4106800251.4535589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-4106800251.4535589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-17111667.714389827</v>
      </c>
      <c r="L2490" s="444">
        <f t="shared" ca="1" si="129"/>
        <v>-4123911919.1679487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-4123911919.1679487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-17182966.329866454</v>
      </c>
      <c r="L2491" s="444">
        <f t="shared" ca="1" si="129"/>
        <v>-4141094885.4978151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-4141094885.4978151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-17254562.022907563</v>
      </c>
      <c r="L2492" s="444">
        <f t="shared" ca="1" si="129"/>
        <v>-4158349447.5207229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-4158349447.5207229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-17326456.031336345</v>
      </c>
      <c r="L2493" s="444">
        <f t="shared" ca="1" si="129"/>
        <v>-4175675903.5520592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-4175675903.5520592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-17398649.598133583</v>
      </c>
      <c r="L2494" s="444">
        <f t="shared" ca="1" si="129"/>
        <v>-4193074553.1501927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-4193074553.1501927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-17471143.971459139</v>
      </c>
      <c r="L2495" s="444">
        <f t="shared" ca="1" si="129"/>
        <v>-4210545697.1216516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-4210545697.1216516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-17543940.404673547</v>
      </c>
      <c r="L2496" s="444">
        <f t="shared" ca="1" si="129"/>
        <v>-4228089637.5263252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-4228089637.5263252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-17617040.156359687</v>
      </c>
      <c r="L2497" s="444">
        <f t="shared" ca="1" si="129"/>
        <v>-4245706677.6826849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-4245706677.6826849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-17690444.490344517</v>
      </c>
      <c r="L2498" s="444">
        <f t="shared" ca="1" si="129"/>
        <v>-4263397122.1730294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-4263397122.1730294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-17764154.675720956</v>
      </c>
      <c r="L2499" s="444">
        <f t="shared" ca="1" si="129"/>
        <v>-4281161276.8487506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-4281161276.8487506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-17838171.986869793</v>
      </c>
      <c r="L2500" s="444">
        <f t="shared" ca="1" si="129"/>
        <v>-4298999448.8356199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-4298999448.8356199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-17912497.703481749</v>
      </c>
      <c r="L2501" s="444">
        <f t="shared" ca="1" si="129"/>
        <v>-4316911946.5391016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-4316911946.5391016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-17987133.110579591</v>
      </c>
      <c r="L2502" s="444">
        <f t="shared" ca="1" si="129"/>
        <v>-4334899079.6496811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-4334899079.6496811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-18062079.498540338</v>
      </c>
      <c r="L2503" s="444">
        <f t="shared" ca="1" si="129"/>
        <v>-4352961159.148221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-4352961159.148221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-18137338.163117588</v>
      </c>
      <c r="L2504" s="444">
        <f t="shared" ca="1" si="129"/>
        <v>-4371098497.3113384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-4371098497.3113384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-18212910.405463912</v>
      </c>
      <c r="L2505" s="444">
        <f t="shared" ca="1" si="129"/>
        <v>-4389311407.7168026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-4389311407.7168026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-18288797.532153346</v>
      </c>
      <c r="L2506" s="444">
        <f t="shared" ca="1" si="129"/>
        <v>-4407600205.2489557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-4407600205.2489557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-18365000.855203982</v>
      </c>
      <c r="L2507" s="444">
        <f t="shared" ca="1" si="129"/>
        <v>-4425965206.1041594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-4425965206.1041594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-18441521.692100663</v>
      </c>
      <c r="L2508" s="444">
        <f t="shared" ca="1" si="129"/>
        <v>-4444406727.7962599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-4444406727.7962599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-18518361.365817748</v>
      </c>
      <c r="L2509" s="444">
        <f t="shared" ca="1" si="129"/>
        <v>-4462925089.1620779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-4462925089.1620779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-18595521.20484199</v>
      </c>
      <c r="L2510" s="444">
        <f t="shared" ca="1" si="129"/>
        <v>-4481520610.3669195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-4481520610.3669195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-18673002.543195497</v>
      </c>
      <c r="L2511" s="444">
        <f t="shared" ca="1" si="129"/>
        <v>-4500193612.9101152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-4500193612.9101152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-18750806.720458813</v>
      </c>
      <c r="L2512" s="444">
        <f t="shared" ca="1" si="129"/>
        <v>-4518944419.6305742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-4518944419.6305742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-18828935.081794061</v>
      </c>
      <c r="L2513" s="444">
        <f t="shared" ca="1" si="129"/>
        <v>-4537773354.712368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-4537773354.712368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-18907388.977968201</v>
      </c>
      <c r="L2514" s="444">
        <f t="shared" ca="1" si="129"/>
        <v>-4556680743.6903362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-4556680743.6903362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-18986169.7653764</v>
      </c>
      <c r="L2515" s="444">
        <f t="shared" ca="1" si="129"/>
        <v>-4575666913.4557123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-4575666913.4557123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-19065278.806065466</v>
      </c>
      <c r="L2516" s="444">
        <f t="shared" ca="1" si="129"/>
        <v>-4594732192.2617779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-4594732192.2617779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-19144717.467757408</v>
      </c>
      <c r="L2517" s="444">
        <f t="shared" ca="1" si="129"/>
        <v>-4613876909.7295351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-4613876909.7295351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-19224487.123873062</v>
      </c>
      <c r="L2518" s="444">
        <f t="shared" ca="1" si="129"/>
        <v>-4633101396.8534079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-4633101396.8534079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-19304589.153555866</v>
      </c>
      <c r="L2519" s="444">
        <f t="shared" ca="1" si="129"/>
        <v>-4652405986.0069637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-4652405986.0069637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-19385024.941695683</v>
      </c>
      <c r="L2520" s="444">
        <f t="shared" ca="1" si="129"/>
        <v>-4671791010.9486589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-4671791010.9486589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-19465795.878952745</v>
      </c>
      <c r="L2521" s="444">
        <f t="shared" ca="1" si="129"/>
        <v>-4691256806.8276119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-4691256806.8276119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-19546903.361781716</v>
      </c>
      <c r="L2522" s="444">
        <f t="shared" ca="1" si="129"/>
        <v>-4710803710.189394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-4710803710.189394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-19628348.792455807</v>
      </c>
      <c r="L2523" s="444">
        <f t="shared" ca="1" si="129"/>
        <v>-4730432058.9818497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-4730432058.9818497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-19710133.579091039</v>
      </c>
      <c r="L2524" s="444">
        <f t="shared" ca="1" si="129"/>
        <v>-4750142192.5609407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-4750142192.5609407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-19792259.135670587</v>
      </c>
      <c r="L2525" s="444">
        <f t="shared" ca="1" si="129"/>
        <v>-4769934451.6966114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-4769934451.6966114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-19874726.882069215</v>
      </c>
      <c r="L2526" s="444">
        <f t="shared" ca="1" si="129"/>
        <v>-4789809178.578681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-4789809178.578681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-19957538.244077839</v>
      </c>
      <c r="L2527" s="444">
        <f t="shared" ca="1" si="129"/>
        <v>-4809766716.8227587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-4809766716.8227587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-20040694.65342816</v>
      </c>
      <c r="L2528" s="444">
        <f t="shared" ca="1" si="129"/>
        <v>-4829807411.4761868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-4829807411.4761868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-20124197.547817446</v>
      </c>
      <c r="L2529" s="444">
        <f t="shared" ca="1" si="129"/>
        <v>-4849931609.024004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-4849931609.024004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-20208048.37093335</v>
      </c>
      <c r="L2530" s="444">
        <f t="shared" ca="1" si="129"/>
        <v>-4870139657.3949375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-4870139657.3949375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-20292248.572478905</v>
      </c>
      <c r="L2531" s="444">
        <f t="shared" ca="1" si="129"/>
        <v>-4890431905.9674168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-4890431905.9674168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-20376799.60819757</v>
      </c>
      <c r="L2532" s="444">
        <f t="shared" ca="1" si="129"/>
        <v>-4910808705.575614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-4910808705.575614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-20461702.93989839</v>
      </c>
      <c r="L2533" s="444">
        <f t="shared" ca="1" si="129"/>
        <v>-4931270408.5155125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-4931270408.5155125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-20546960.0354813</v>
      </c>
      <c r="L2534" s="444">
        <f t="shared" ca="1" si="129"/>
        <v>-4951817368.5509939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-4951817368.5509939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-20632572.368962474</v>
      </c>
      <c r="L2535" s="444">
        <f t="shared" ca="1" si="129"/>
        <v>-4972449940.9199562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-4972449940.9199562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-20718541.420499817</v>
      </c>
      <c r="L2536" s="444">
        <f t="shared" ca="1" si="129"/>
        <v>-4993168482.340456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-4993168482.340456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-20804868.676418565</v>
      </c>
      <c r="L2537" s="444">
        <f t="shared" ca="1" si="129"/>
        <v>-5013973351.0168743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-5013973351.0168743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-20891555.629236978</v>
      </c>
      <c r="L2538" s="444">
        <f t="shared" ca="1" si="129"/>
        <v>-5034864906.6461115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-5034864906.6461115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-20978603.777692132</v>
      </c>
      <c r="L2539" s="444">
        <f t="shared" ca="1" si="129"/>
        <v>-5055843510.4238033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-5055843510.4238033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-21066014.626765847</v>
      </c>
      <c r="L2540" s="444">
        <f t="shared" ca="1" si="129"/>
        <v>-5076909525.0505695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-5076909525.0505695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-21153789.687710706</v>
      </c>
      <c r="L2541" s="444">
        <f t="shared" ca="1" si="129"/>
        <v>-5098063314.7382803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-5098063314.7382803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-21241930.478076167</v>
      </c>
      <c r="L2542" s="444">
        <f t="shared" ca="1" si="129"/>
        <v>-5119305245.2163563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-5119305245.2163563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-21330438.521734819</v>
      </c>
      <c r="L2543" s="444">
        <f t="shared" ca="1" si="129"/>
        <v>-5140635683.7380915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-5140635683.7380915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-21419315.348908715</v>
      </c>
      <c r="L2544" s="444">
        <f t="shared" ca="1" si="129"/>
        <v>-5162054999.0869999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-5162054999.0869999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-21508562.496195834</v>
      </c>
      <c r="L2545" s="444">
        <f t="shared" ca="1" si="129"/>
        <v>-5183563561.5831957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-5183563561.5831957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-21598181.506596647</v>
      </c>
      <c r="L2546" s="444">
        <f t="shared" ca="1" si="129"/>
        <v>-5205161743.0897923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-5205161743.0897923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-21688173.929540802</v>
      </c>
      <c r="L2547" s="444">
        <f t="shared" ca="1" si="129"/>
        <v>-5226849917.0193329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-5226849917.0193329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-21778541.320913889</v>
      </c>
      <c r="L2548" s="444">
        <f t="shared" ca="1" si="129"/>
        <v>-5248628458.3402472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-5248628458.3402472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-21869285.243084364</v>
      </c>
      <c r="L2549" s="444">
        <f t="shared" ca="1" si="129"/>
        <v>-5270497743.5833311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-5270497743.5833311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-21960407.264930546</v>
      </c>
      <c r="L2550" s="444">
        <f t="shared" ca="1" si="129"/>
        <v>-5292458150.8482618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-5292458150.8482618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-22051908.961867757</v>
      </c>
      <c r="L2551" s="444">
        <f t="shared" ca="1" si="129"/>
        <v>-5314510059.8101292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-5314510059.8101292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-22143791.915875539</v>
      </c>
      <c r="L2552" s="444">
        <f t="shared" ca="1" si="129"/>
        <v>-5336653851.7260046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-5336653851.7260046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-22236057.71552502</v>
      </c>
      <c r="L2553" s="444">
        <f t="shared" ca="1" si="129"/>
        <v>-5358889909.4415293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-5358889909.4415293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-22328707.95600637</v>
      </c>
      <c r="L2554" s="444">
        <f t="shared" ca="1" si="129"/>
        <v>-5381218617.3975353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-5381218617.3975353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-22421744.239156395</v>
      </c>
      <c r="L2555" s="444">
        <f t="shared" ca="1" si="129"/>
        <v>-5403640361.636692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-5403640361.636692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-22515168.173486218</v>
      </c>
      <c r="L2556" s="444">
        <f t="shared" ca="1" si="129"/>
        <v>-5426155529.8101778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-5426155529.8101778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-22608981.374209072</v>
      </c>
      <c r="L2557" s="444">
        <f t="shared" ca="1" si="129"/>
        <v>-5448764511.1843872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-5448764511.1843872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-22703185.46326828</v>
      </c>
      <c r="L2558" s="444">
        <f t="shared" ref="L2558:L2812" ca="1" si="134">I2558-J2558+K2558</f>
        <v>-5471467696.6476555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-5471467696.6476555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-22797782.069365229</v>
      </c>
      <c r="L2559" s="444">
        <f t="shared" ca="1" si="134"/>
        <v>-5494265478.717021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-5494265478.717021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-22892772.827987589</v>
      </c>
      <c r="L2560" s="444">
        <f t="shared" ca="1" si="134"/>
        <v>-5517158251.5450087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-5517158251.5450087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-22988159.381437536</v>
      </c>
      <c r="L2561" s="444">
        <f t="shared" ca="1" si="134"/>
        <v>-5540146410.926446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-5540146410.926446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-23083943.378860191</v>
      </c>
      <c r="L2562" s="444">
        <f t="shared" ca="1" si="134"/>
        <v>-5563230354.3053064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-5563230354.3053064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-23180126.47627211</v>
      </c>
      <c r="L2563" s="444">
        <f t="shared" ca="1" si="134"/>
        <v>-5586410480.781579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-5586410480.781579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-23276710.336589914</v>
      </c>
      <c r="L2564" s="444">
        <f t="shared" ca="1" si="134"/>
        <v>-5609687191.1181688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-5609687191.1181688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-23373696.629659038</v>
      </c>
      <c r="L2565" s="444">
        <f t="shared" ca="1" si="134"/>
        <v>-5633060887.7478275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-5633060887.7478275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-23471087.032282613</v>
      </c>
      <c r="L2566" s="444">
        <f t="shared" ca="1" si="134"/>
        <v>-5656531974.7801104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-5656531974.7801104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-23568883.228250459</v>
      </c>
      <c r="L2567" s="444">
        <f t="shared" ca="1" si="134"/>
        <v>-5680100858.0083609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-5680100858.0083609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-23667086.90836817</v>
      </c>
      <c r="L2568" s="444">
        <f t="shared" ca="1" si="134"/>
        <v>-5703767944.916729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-5703767944.916729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-23765699.77048637</v>
      </c>
      <c r="L2569" s="444">
        <f t="shared" ca="1" si="134"/>
        <v>-5727533644.6872158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-5727533644.6872158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-23864723.519530065</v>
      </c>
      <c r="L2570" s="444">
        <f t="shared" ca="1" si="134"/>
        <v>-5751398368.2067461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-5751398368.2067461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-23964159.867528107</v>
      </c>
      <c r="L2571" s="444">
        <f t="shared" ca="1" si="134"/>
        <v>-5775362528.0742741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-5775362528.0742741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-24064010.53364281</v>
      </c>
      <c r="L2572" s="444">
        <f t="shared" ca="1" si="134"/>
        <v>-5799426538.6079168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-5799426538.6079168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-24164277.244199652</v>
      </c>
      <c r="L2573" s="444">
        <f t="shared" ca="1" si="134"/>
        <v>-5823590815.8521166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-5823590815.8521166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-24264961.732717153</v>
      </c>
      <c r="L2574" s="444">
        <f t="shared" ca="1" si="134"/>
        <v>-5847855777.5848341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-5847855777.5848341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-24366065.73993681</v>
      </c>
      <c r="L2575" s="444">
        <f t="shared" ca="1" si="134"/>
        <v>-5872221843.3247709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-5872221843.3247709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-24467591.013853211</v>
      </c>
      <c r="L2576" s="444">
        <f t="shared" ca="1" si="134"/>
        <v>-5896689434.338624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-5896689434.338624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-24569539.309744265</v>
      </c>
      <c r="L2577" s="444">
        <f t="shared" ca="1" si="134"/>
        <v>-5921258973.6483679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-5921258973.6483679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-24671912.390201531</v>
      </c>
      <c r="L2578" s="444">
        <f t="shared" ca="1" si="134"/>
        <v>-5945930886.0385695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-5945930886.0385695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-24774712.025160708</v>
      </c>
      <c r="L2579" s="444">
        <f t="shared" ca="1" si="134"/>
        <v>-5970705598.0637302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-5970705598.0637302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-24877939.99193221</v>
      </c>
      <c r="L2580" s="444">
        <f t="shared" ca="1" si="134"/>
        <v>-5995583538.0556622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-5995583538.0556622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-24981598.075231925</v>
      </c>
      <c r="L2581" s="444">
        <f t="shared" ca="1" si="134"/>
        <v>-6020565136.1308937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-6020565136.1308937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-25085688.067212056</v>
      </c>
      <c r="L2582" s="444">
        <f t="shared" ca="1" si="134"/>
        <v>-6045650824.1981058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-6045650824.1981058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-25190211.767492108</v>
      </c>
      <c r="L2583" s="444">
        <f t="shared" ca="1" si="134"/>
        <v>-6070841035.9655981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-6070841035.9655981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-25295170.983189993</v>
      </c>
      <c r="L2584" s="444">
        <f t="shared" ca="1" si="134"/>
        <v>-6096136206.9487877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-6096136206.9487877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-25400567.52895328</v>
      </c>
      <c r="L2585" s="444">
        <f t="shared" ca="1" si="134"/>
        <v>-6121536774.4777412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-6121536774.4777412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-25506403.226990588</v>
      </c>
      <c r="L2586" s="444">
        <f t="shared" ca="1" si="134"/>
        <v>-6147043177.7047319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-6147043177.7047319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-25612679.907103051</v>
      </c>
      <c r="L2587" s="444">
        <f t="shared" ca="1" si="134"/>
        <v>-6172655857.6118345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-6172655857.6118345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-25719399.406715978</v>
      </c>
      <c r="L2588" s="444">
        <f t="shared" ca="1" si="134"/>
        <v>-6198375257.0185509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-6198375257.0185509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-25826563.570910629</v>
      </c>
      <c r="L2589" s="444">
        <f t="shared" ca="1" si="134"/>
        <v>-6224201820.5894613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-6224201820.5894613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-25934174.252456088</v>
      </c>
      <c r="L2590" s="444">
        <f t="shared" ca="1" si="134"/>
        <v>-6250135994.841917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-6250135994.841917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-26042233.31184132</v>
      </c>
      <c r="L2591" s="444">
        <f t="shared" ca="1" si="134"/>
        <v>-6276178228.153758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-6276178228.153758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-26150742.617307324</v>
      </c>
      <c r="L2592" s="444">
        <f t="shared" ca="1" si="134"/>
        <v>-6302328970.7710657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-6302328970.7710657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-26259704.04487944</v>
      </c>
      <c r="L2593" s="444">
        <f t="shared" ca="1" si="134"/>
        <v>-6328588674.8159456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-6328588674.8159456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-26369119.478399772</v>
      </c>
      <c r="L2594" s="444">
        <f t="shared" ca="1" si="134"/>
        <v>-6354957794.2943459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-6354957794.2943459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-26478990.809559774</v>
      </c>
      <c r="L2595" s="444">
        <f t="shared" ca="1" si="134"/>
        <v>-6381436785.1039057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-6381436785.1039057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-26589319.937932938</v>
      </c>
      <c r="L2596" s="444">
        <f t="shared" ca="1" si="134"/>
        <v>-6408026105.0418386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-6408026105.0418386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-26700108.771007661</v>
      </c>
      <c r="L2597" s="444">
        <f t="shared" ca="1" si="134"/>
        <v>-6434726213.8128462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-6434726213.8128462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-26811359.224220194</v>
      </c>
      <c r="L2598" s="444">
        <f t="shared" ca="1" si="134"/>
        <v>-6461537573.0370665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-6461537573.0370665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-26923073.220987778</v>
      </c>
      <c r="L2599" s="444">
        <f t="shared" ca="1" si="134"/>
        <v>-6488460646.2580538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-6488460646.2580538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-27035252.69274189</v>
      </c>
      <c r="L2600" s="444">
        <f t="shared" ca="1" si="134"/>
        <v>-6515495898.9507961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-6515495898.9507961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-27147899.578961652</v>
      </c>
      <c r="L2601" s="444">
        <f t="shared" ca="1" si="134"/>
        <v>-6542643798.5297575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-6542643798.5297575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-27261015.827207323</v>
      </c>
      <c r="L2602" s="444">
        <f t="shared" ca="1" si="134"/>
        <v>-6569904814.3569651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-6569904814.3569651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-27374603.393154021</v>
      </c>
      <c r="L2603" s="444">
        <f t="shared" ca="1" si="134"/>
        <v>-6597279417.7501192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-6597279417.7501192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-27488664.240625497</v>
      </c>
      <c r="L2604" s="444">
        <f t="shared" ca="1" si="134"/>
        <v>-6624768081.9907446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-6624768081.9907446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-27603200.341628101</v>
      </c>
      <c r="L2605" s="444">
        <f t="shared" ca="1" si="134"/>
        <v>-6652371282.3323727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-6652371282.3323727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-27718213.676384885</v>
      </c>
      <c r="L2606" s="444">
        <f t="shared" ca="1" si="134"/>
        <v>-6680089496.0087576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-6680089496.0087576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-27833706.233369824</v>
      </c>
      <c r="L2607" s="444">
        <f t="shared" ca="1" si="134"/>
        <v>-6707923202.2421274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-6707923202.2421274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-27949680.009342201</v>
      </c>
      <c r="L2608" s="444">
        <f t="shared" ca="1" si="134"/>
        <v>-6735872882.2514696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-6735872882.2514696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-28066137.009381123</v>
      </c>
      <c r="L2609" s="444">
        <f t="shared" ca="1" si="134"/>
        <v>-6763939019.2608509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-6763939019.2608509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-28183079.246920213</v>
      </c>
      <c r="L2610" s="444">
        <f t="shared" ca="1" si="134"/>
        <v>-6792122098.5077715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-6792122098.5077715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-28300508.743782382</v>
      </c>
      <c r="L2611" s="444">
        <f t="shared" ca="1" si="134"/>
        <v>-6820422607.2515535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-6820422607.2515535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-28418427.530214805</v>
      </c>
      <c r="L2612" s="444">
        <f t="shared" ca="1" si="134"/>
        <v>-6848841034.7817688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-6848841034.7817688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-28536837.644924037</v>
      </c>
      <c r="L2613" s="444">
        <f t="shared" ca="1" si="134"/>
        <v>-6877377872.426693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-6877377872.426693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-28655741.13511122</v>
      </c>
      <c r="L2614" s="444">
        <f t="shared" ca="1" si="134"/>
        <v>-6906033613.5618038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-6906033613.5618038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-28775140.056507517</v>
      </c>
      <c r="L2615" s="444">
        <f t="shared" ca="1" si="134"/>
        <v>-6934808753.6183109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-6934808753.6183109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-28895036.473409627</v>
      </c>
      <c r="L2616" s="444">
        <f t="shared" ca="1" si="134"/>
        <v>-6963703790.0917206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-6963703790.0917206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-29015432.458715502</v>
      </c>
      <c r="L2617" s="444">
        <f t="shared" ca="1" si="134"/>
        <v>-6992719222.550436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-6992719222.550436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-29136330.093960151</v>
      </c>
      <c r="L2618" s="444">
        <f t="shared" ca="1" si="134"/>
        <v>-7021855552.6443958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-7021855552.6443958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-29257731.469351649</v>
      </c>
      <c r="L2619" s="444">
        <f t="shared" ca="1" si="134"/>
        <v>-7051113284.1137476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-7051113284.1137476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-29379638.68380728</v>
      </c>
      <c r="L2620" s="444">
        <f t="shared" ca="1" si="134"/>
        <v>-7080492922.797555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-7080492922.797555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-29502053.844989806</v>
      </c>
      <c r="L2621" s="444">
        <f t="shared" ca="1" si="134"/>
        <v>-7109994976.6425447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-7109994976.6425447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-29624979.069343936</v>
      </c>
      <c r="L2622" s="444">
        <f t="shared" ca="1" si="134"/>
        <v>-7139619955.7118883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-7139619955.7118883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-29748416.482132867</v>
      </c>
      <c r="L2623" s="444">
        <f t="shared" ca="1" si="134"/>
        <v>-7169368372.1940212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-7169368372.1940212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-29872368.21747509</v>
      </c>
      <c r="L2624" s="444">
        <f t="shared" ca="1" si="134"/>
        <v>-7199240740.4114962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-7199240740.4114962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-29996836.418381233</v>
      </c>
      <c r="L2625" s="444">
        <f t="shared" ca="1" si="134"/>
        <v>-7229237576.8298779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-7229237576.8298779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-30121823.23679116</v>
      </c>
      <c r="L2626" s="444">
        <f t="shared" ca="1" si="134"/>
        <v>-7259359400.0666695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-7259359400.0666695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-30247330.833611123</v>
      </c>
      <c r="L2627" s="444">
        <f t="shared" ca="1" si="134"/>
        <v>-7289606730.900281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-7289606730.900281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-30373361.37875117</v>
      </c>
      <c r="L2628" s="444">
        <f t="shared" ca="1" si="134"/>
        <v>-7319980092.2790318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-7319980092.2790318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-30499917.05116263</v>
      </c>
      <c r="L2629" s="444">
        <f t="shared" ca="1" si="134"/>
        <v>-7350480009.3301945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-7350480009.3301945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-30627000.038875811</v>
      </c>
      <c r="L2630" s="444">
        <f t="shared" ca="1" si="134"/>
        <v>-7381107009.3690701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-7381107009.3690701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-30754612.53903779</v>
      </c>
      <c r="L2631" s="444">
        <f t="shared" ca="1" si="134"/>
        <v>-7411861621.9081078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-7411861621.9081078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-30882756.757950447</v>
      </c>
      <c r="L2632" s="444">
        <f t="shared" ca="1" si="134"/>
        <v>-7442744378.6660585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-7442744378.6660585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-31011434.911108576</v>
      </c>
      <c r="L2633" s="444">
        <f t="shared" ca="1" si="134"/>
        <v>-7473755813.5771675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-7473755813.5771675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-31140649.223238196</v>
      </c>
      <c r="L2634" s="444">
        <f t="shared" ca="1" si="134"/>
        <v>-7504896462.8004055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-7504896462.8004055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-31270401.928335022</v>
      </c>
      <c r="L2635" s="444">
        <f t="shared" ca="1" si="134"/>
        <v>-7536166864.7287407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-7536166864.7287407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-31400695.269703086</v>
      </c>
      <c r="L2636" s="444">
        <f t="shared" ca="1" si="134"/>
        <v>-7567567559.9984436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-7567567559.9984436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-31531531.499993514</v>
      </c>
      <c r="L2637" s="444">
        <f t="shared" ca="1" si="134"/>
        <v>-7599099091.4984369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-7599099091.4984369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-31662912.881243486</v>
      </c>
      <c r="L2638" s="444">
        <f t="shared" ca="1" si="134"/>
        <v>-7630762004.3796806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-7630762004.3796806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-31794841.68491533</v>
      </c>
      <c r="L2639" s="444">
        <f t="shared" ca="1" si="134"/>
        <v>-7662556846.0645962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-7662556846.0645962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-31927320.191935819</v>
      </c>
      <c r="L2640" s="444">
        <f t="shared" ca="1" si="134"/>
        <v>-7694484166.2565317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-7694484166.2565317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-32060350.692735549</v>
      </c>
      <c r="L2641" s="444">
        <f t="shared" ca="1" si="134"/>
        <v>-7726544516.9492674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-7726544516.9492674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-32193935.487288613</v>
      </c>
      <c r="L2642" s="444">
        <f t="shared" ca="1" si="134"/>
        <v>-7758738452.4365559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-7758738452.4365559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-32328076.885152321</v>
      </c>
      <c r="L2643" s="444">
        <f t="shared" ca="1" si="134"/>
        <v>-7791066529.3217077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-7791066529.3217077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-32462777.205507118</v>
      </c>
      <c r="L2644" s="444">
        <f t="shared" ca="1" si="134"/>
        <v>-7823529306.527215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-7823529306.527215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-32598038.777196728</v>
      </c>
      <c r="L2645" s="444">
        <f t="shared" ca="1" si="134"/>
        <v>-7856127345.3044119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-7856127345.3044119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-32733863.938768383</v>
      </c>
      <c r="L2646" s="444">
        <f t="shared" ca="1" si="134"/>
        <v>-7888861209.2431803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-7888861209.2431803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-32870255.038513251</v>
      </c>
      <c r="L2647" s="444">
        <f t="shared" ca="1" si="134"/>
        <v>-7921731464.2816935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-7921731464.2816935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-33007214.434507057</v>
      </c>
      <c r="L2648" s="444">
        <f t="shared" ca="1" si="134"/>
        <v>-7954738678.7162008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-7954738678.7162008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-33144744.494650841</v>
      </c>
      <c r="L2649" s="444">
        <f t="shared" ca="1" si="134"/>
        <v>-7987883423.2108517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-7987883423.2108517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-33282847.596711881</v>
      </c>
      <c r="L2650" s="444">
        <f t="shared" ca="1" si="134"/>
        <v>-8021166270.8075638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-8021166270.8075638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-33421526.12836485</v>
      </c>
      <c r="L2651" s="444">
        <f t="shared" ca="1" si="134"/>
        <v>-8054587796.9359283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-8054587796.9359283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-33560782.487233035</v>
      </c>
      <c r="L2652" s="444">
        <f t="shared" ca="1" si="134"/>
        <v>-8088148579.4231615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-8088148579.4231615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-33700619.080929838</v>
      </c>
      <c r="L2653" s="444">
        <f t="shared" ca="1" si="134"/>
        <v>-8121849198.5040913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-8121849198.5040913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-33841038.327100381</v>
      </c>
      <c r="L2654" s="444">
        <f t="shared" ca="1" si="134"/>
        <v>-8155690236.831192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-8155690236.831192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-33982042.653463297</v>
      </c>
      <c r="L2655" s="444">
        <f t="shared" ca="1" si="134"/>
        <v>-8189672279.4846554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-8189672279.4846554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-34123634.497852728</v>
      </c>
      <c r="L2656" s="444">
        <f t="shared" ca="1" si="134"/>
        <v>-8223795913.9825077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-8223795913.9825077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-34265816.308260448</v>
      </c>
      <c r="L2657" s="444">
        <f t="shared" ca="1" si="134"/>
        <v>-8258061730.2907686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-8258061730.2907686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-34408590.542878196</v>
      </c>
      <c r="L2658" s="444">
        <f t="shared" ca="1" si="134"/>
        <v>-8292470320.8336468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-8292470320.8336468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-34551959.670140199</v>
      </c>
      <c r="L2659" s="444">
        <f t="shared" ca="1" si="134"/>
        <v>-8327022280.503787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-8327022280.503787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-34695926.168765776</v>
      </c>
      <c r="L2660" s="444">
        <f t="shared" ca="1" si="134"/>
        <v>-8361718206.6725531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-8361718206.6725531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-34840492.527802303</v>
      </c>
      <c r="L2661" s="444">
        <f t="shared" ca="1" si="134"/>
        <v>-8396558699.2003555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-8396558699.2003555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-34985661.246668145</v>
      </c>
      <c r="L2662" s="444">
        <f t="shared" ca="1" si="134"/>
        <v>-8431544360.4470234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-8431544360.4470234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-35131434.835195929</v>
      </c>
      <c r="L2663" s="444">
        <f t="shared" ca="1" si="134"/>
        <v>-8466675795.2822189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-8466675795.2822189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-35277815.81367591</v>
      </c>
      <c r="L2664" s="444">
        <f t="shared" ca="1" si="134"/>
        <v>-8501953611.0958948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-8501953611.0958948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-35424806.712899558</v>
      </c>
      <c r="L2665" s="444">
        <f t="shared" ca="1" si="134"/>
        <v>-8537378417.808794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-8537378417.808794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-35572410.074203305</v>
      </c>
      <c r="L2666" s="444">
        <f t="shared" ca="1" si="134"/>
        <v>-8572950827.8829975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-8572950827.8829975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-35720628.449512489</v>
      </c>
      <c r="L2667" s="444">
        <f t="shared" ca="1" si="134"/>
        <v>-8608671456.33251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-8608671456.33251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-35869464.401385456</v>
      </c>
      <c r="L2668" s="444">
        <f t="shared" ca="1" si="134"/>
        <v>-8644540920.7338963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-8644540920.7338963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-36018920.503057897</v>
      </c>
      <c r="L2669" s="444">
        <f t="shared" ca="1" si="134"/>
        <v>-8680559841.2369537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-8680559841.2369537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-36168999.338487305</v>
      </c>
      <c r="L2670" s="444">
        <f t="shared" ca="1" si="134"/>
        <v>-8716728840.5754414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-8716728840.5754414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-36319703.502397671</v>
      </c>
      <c r="L2671" s="444">
        <f t="shared" ca="1" si="134"/>
        <v>-8753048544.0778389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-8753048544.0778389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-36471035.600324325</v>
      </c>
      <c r="L2672" s="444">
        <f t="shared" ca="1" si="134"/>
        <v>-8789519579.6781635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-8789519579.6781635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-36622998.248659015</v>
      </c>
      <c r="L2673" s="444">
        <f t="shared" ca="1" si="134"/>
        <v>-8826142577.9268227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-8826142577.9268227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-36775594.074695095</v>
      </c>
      <c r="L2674" s="444">
        <f t="shared" ca="1" si="134"/>
        <v>-8862918172.0015182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-8862918172.0015182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-36928825.716672994</v>
      </c>
      <c r="L2675" s="444">
        <f t="shared" ca="1" si="134"/>
        <v>-8899846997.7181911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-8899846997.7181911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-37082695.823825799</v>
      </c>
      <c r="L2676" s="444">
        <f t="shared" ca="1" si="134"/>
        <v>-8936929693.542017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-8936929693.542017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-37237207.056425072</v>
      </c>
      <c r="L2677" s="444">
        <f t="shared" ca="1" si="134"/>
        <v>-8974166900.5984421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-8974166900.5984421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-37392362.085826844</v>
      </c>
      <c r="L2678" s="444">
        <f t="shared" ca="1" si="134"/>
        <v>-9011559262.684269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-9011559262.684269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-37548163.59451779</v>
      </c>
      <c r="L2679" s="444">
        <f t="shared" ca="1" si="134"/>
        <v>-9049107426.2787876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-9049107426.2787876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-37704614.276161611</v>
      </c>
      <c r="L2680" s="444">
        <f t="shared" ca="1" si="134"/>
        <v>-9086812040.5549488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-9086812040.5549488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-37861716.835645616</v>
      </c>
      <c r="L2681" s="444">
        <f t="shared" ca="1" si="134"/>
        <v>-9124673757.3905945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-9124673757.3905945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-38019473.989127479</v>
      </c>
      <c r="L2682" s="444">
        <f t="shared" ca="1" si="134"/>
        <v>-9162693231.3797226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-9162693231.3797226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-38177888.464082174</v>
      </c>
      <c r="L2683" s="444">
        <f t="shared" ca="1" si="134"/>
        <v>-9200871119.8438053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-9200871119.8438053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-38336962.999349192</v>
      </c>
      <c r="L2684" s="444">
        <f t="shared" ca="1" si="134"/>
        <v>-9239208082.8431549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-9239208082.8431549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-38496700.345179811</v>
      </c>
      <c r="L2685" s="444">
        <f t="shared" ca="1" si="134"/>
        <v>-9277704783.1883354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-9277704783.1883354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-38657103.263284728</v>
      </c>
      <c r="L2686" s="444">
        <f t="shared" ca="1" si="134"/>
        <v>-9316361886.4516201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-9316361886.4516201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-38818174.526881747</v>
      </c>
      <c r="L2687" s="444">
        <f t="shared" ca="1" si="134"/>
        <v>-9355180060.9785023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-9355180060.9785023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-38979916.920743756</v>
      </c>
      <c r="L2688" s="444">
        <f t="shared" ca="1" si="134"/>
        <v>-9394159977.8992462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-9394159977.8992462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-39142333.241246857</v>
      </c>
      <c r="L2689" s="444">
        <f t="shared" ca="1" si="134"/>
        <v>-9433302311.1404934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-9433302311.1404934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-39305426.296418719</v>
      </c>
      <c r="L2690" s="444">
        <f t="shared" ca="1" si="134"/>
        <v>-9472607737.4369125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-9472607737.4369125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-39469198.905987136</v>
      </c>
      <c r="L2691" s="444">
        <f t="shared" ca="1" si="134"/>
        <v>-9512076936.3428993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-9512076936.3428993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-39633653.901428744</v>
      </c>
      <c r="L2692" s="444">
        <f t="shared" ca="1" si="134"/>
        <v>-9551710590.2443275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-9551710590.2443275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-39798794.126018032</v>
      </c>
      <c r="L2693" s="444">
        <f t="shared" ca="1" si="134"/>
        <v>-9591509384.3703461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-9591509384.3703461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-39964622.434876442</v>
      </c>
      <c r="L2694" s="444">
        <f t="shared" ca="1" si="134"/>
        <v>-9631474006.8052216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-9631474006.8052216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-40131141.695021756</v>
      </c>
      <c r="L2695" s="444">
        <f t="shared" ca="1" si="134"/>
        <v>-9671605148.5002441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-9671605148.5002441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-40298354.785417683</v>
      </c>
      <c r="L2696" s="444">
        <f t="shared" ca="1" si="134"/>
        <v>-9711903503.2856617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-9711903503.2856617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-40466264.597023591</v>
      </c>
      <c r="L2697" s="444">
        <f t="shared" ca="1" si="134"/>
        <v>-9752369767.8826847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-9752369767.8826847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-40634874.032844521</v>
      </c>
      <c r="L2698" s="444">
        <f t="shared" ca="1" si="134"/>
        <v>-9793004641.9155293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-9793004641.9155293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-40804186.007981375</v>
      </c>
      <c r="L2699" s="444">
        <f t="shared" ca="1" si="134"/>
        <v>-9833808827.9235115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-9833808827.9235115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-40974203.449681297</v>
      </c>
      <c r="L2700" s="444">
        <f t="shared" ca="1" si="134"/>
        <v>-9874783031.3731937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-9874783031.3731937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-41144929.297388308</v>
      </c>
      <c r="L2701" s="444">
        <f t="shared" ca="1" si="134"/>
        <v>-9915927960.6705818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-9915927960.6705818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-41316366.502794087</v>
      </c>
      <c r="L2702" s="444">
        <f t="shared" ca="1" si="134"/>
        <v>-9957244327.1733761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-9957244327.1733761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-41488518.029889069</v>
      </c>
      <c r="L2703" s="444">
        <f t="shared" ca="1" si="134"/>
        <v>-9998732845.2032642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-9998732845.2032642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-41661386.855013601</v>
      </c>
      <c r="L2704" s="444">
        <f t="shared" ca="1" si="134"/>
        <v>-10040394232.058277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-10040394232.058277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-41834975.966909491</v>
      </c>
      <c r="L2705" s="444">
        <f t="shared" ca="1" si="134"/>
        <v>-10082229208.025187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-10082229208.025187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-42009288.366771609</v>
      </c>
      <c r="L2706" s="444">
        <f t="shared" ca="1" si="134"/>
        <v>-10124238496.391958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-10124238496.391958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-42184327.068299823</v>
      </c>
      <c r="L2707" s="444">
        <f t="shared" ca="1" si="134"/>
        <v>-10166422823.460258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-10166422823.460258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-42360095.097751074</v>
      </c>
      <c r="L2708" s="444">
        <f t="shared" ca="1" si="134"/>
        <v>-10208782918.55801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-10208782918.55801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-42536595.49399171</v>
      </c>
      <c r="L2709" s="444">
        <f t="shared" ca="1" si="134"/>
        <v>-10251319514.052002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-10251319514.052002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-42713831.308550008</v>
      </c>
      <c r="L2710" s="444">
        <f t="shared" ca="1" si="134"/>
        <v>-10294033345.360552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-10294033345.360552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-42891805.605668962</v>
      </c>
      <c r="L2711" s="444">
        <f t="shared" ca="1" si="134"/>
        <v>-10336925150.966221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-10336925150.966221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-43070521.46235925</v>
      </c>
      <c r="L2712" s="444">
        <f t="shared" ca="1" si="134"/>
        <v>-10379995672.428579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-10379995672.428579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-43249981.968452416</v>
      </c>
      <c r="L2713" s="444">
        <f t="shared" ca="1" si="134"/>
        <v>-10423245654.397032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-10423245654.397032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-43430190.226654299</v>
      </c>
      <c r="L2714" s="444">
        <f t="shared" ca="1" si="134"/>
        <v>-10466675844.623686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-10466675844.623686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-43611149.352598689</v>
      </c>
      <c r="L2715" s="444">
        <f t="shared" ca="1" si="134"/>
        <v>-10510286993.976284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-10510286993.976284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-43792862.474901184</v>
      </c>
      <c r="L2716" s="444">
        <f t="shared" ca="1" si="134"/>
        <v>-10554079856.451185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-10554079856.451185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-43975332.735213272</v>
      </c>
      <c r="L2717" s="444">
        <f t="shared" ca="1" si="134"/>
        <v>-10598055189.186398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-10598055189.186398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-44158563.288276657</v>
      </c>
      <c r="L2718" s="444">
        <f t="shared" ca="1" si="134"/>
        <v>-10642213752.474674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-10642213752.474674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-44342557.301977806</v>
      </c>
      <c r="L2719" s="444">
        <f t="shared" ca="1" si="134"/>
        <v>-10686556309.776651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-10686556309.776651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-44527317.957402714</v>
      </c>
      <c r="L2720" s="444">
        <f t="shared" ca="1" si="134"/>
        <v>-10731083627.734055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-10731083627.734055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-44712848.448891893</v>
      </c>
      <c r="L2721" s="444">
        <f t="shared" ca="1" si="134"/>
        <v>-10775796476.182947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-10775796476.182947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-44899151.984095611</v>
      </c>
      <c r="L2722" s="444">
        <f t="shared" ca="1" si="134"/>
        <v>-10820695628.167044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-10820695628.167044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-45086231.78402935</v>
      </c>
      <c r="L2723" s="444">
        <f t="shared" ca="1" si="134"/>
        <v>-10865781859.951073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-10865781859.951073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-45274091.083129466</v>
      </c>
      <c r="L2724" s="444">
        <f t="shared" ca="1" si="134"/>
        <v>-10911055951.034203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-10911055951.034203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-45462733.129309177</v>
      </c>
      <c r="L2725" s="444">
        <f t="shared" ca="1" si="134"/>
        <v>-10956518684.163511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-10956518684.163511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-45652161.184014633</v>
      </c>
      <c r="L2726" s="444">
        <f t="shared" ca="1" si="134"/>
        <v>-11002170845.347527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-11002170845.347527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-45842378.522281364</v>
      </c>
      <c r="L2727" s="444">
        <f t="shared" ca="1" si="134"/>
        <v>-11048013223.869808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-11048013223.869808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-46033388.432790868</v>
      </c>
      <c r="L2728" s="444">
        <f t="shared" ca="1" si="134"/>
        <v>-11094046612.302599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-11094046612.302599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-46225194.217927493</v>
      </c>
      <c r="L2729" s="444">
        <f t="shared" ca="1" si="134"/>
        <v>-11140271806.520527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-11140271806.520527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-46417799.193835527</v>
      </c>
      <c r="L2730" s="444">
        <f t="shared" ca="1" si="134"/>
        <v>-11186689605.714363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-11186689605.714363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-46611206.690476514</v>
      </c>
      <c r="L2731" s="444">
        <f t="shared" ca="1" si="134"/>
        <v>-11233300812.40484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-11233300812.40484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-46805420.051686838</v>
      </c>
      <c r="L2732" s="444">
        <f t="shared" ca="1" si="134"/>
        <v>-11280106232.456528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-11280106232.456528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-47000442.635235533</v>
      </c>
      <c r="L2733" s="444">
        <f t="shared" ca="1" si="134"/>
        <v>-11327106675.091763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-11327106675.091763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-47196277.812882341</v>
      </c>
      <c r="L2734" s="444">
        <f t="shared" ca="1" si="134"/>
        <v>-11374302952.904644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-11374302952.904644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-47392928.970436014</v>
      </c>
      <c r="L2735" s="444">
        <f t="shared" ca="1" si="134"/>
        <v>-11421695881.87508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-11421695881.87508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-47590399.507812835</v>
      </c>
      <c r="L2736" s="444">
        <f t="shared" ca="1" si="134"/>
        <v>-11469286281.382893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-11469286281.382893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-47788692.839095384</v>
      </c>
      <c r="L2737" s="444">
        <f t="shared" ca="1" si="134"/>
        <v>-11517074974.221989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-11517074974.221989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-47987812.392591618</v>
      </c>
      <c r="L2738" s="444">
        <f t="shared" ca="1" si="134"/>
        <v>-11565062786.61458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-11565062786.61458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-48187761.610894084</v>
      </c>
      <c r="L2739" s="444">
        <f t="shared" ca="1" si="134"/>
        <v>-11613250548.225473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-11613250548.225473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-48388543.950939469</v>
      </c>
      <c r="L2740" s="444">
        <f t="shared" ca="1" si="134"/>
        <v>-11661639092.176413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-11661639092.176413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-48590162.884068385</v>
      </c>
      <c r="L2741" s="444">
        <f t="shared" ca="1" si="134"/>
        <v>-11710229255.06048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-11710229255.06048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-48792621.896085337</v>
      </c>
      <c r="L2742" s="444">
        <f t="shared" ca="1" si="134"/>
        <v>-11759021876.956566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-11759021876.956566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-48995924.487319022</v>
      </c>
      <c r="L2743" s="444">
        <f t="shared" ca="1" si="134"/>
        <v>-11808017801.443886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-11808017801.443886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-49200074.172682859</v>
      </c>
      <c r="L2744" s="444">
        <f t="shared" ca="1" si="134"/>
        <v>-11857217875.61657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-11857217875.61657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-49405074.481735706</v>
      </c>
      <c r="L2745" s="444">
        <f t="shared" ca="1" si="134"/>
        <v>-11906622950.098305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-11906622950.098305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-49610928.958742939</v>
      </c>
      <c r="L2746" s="444">
        <f t="shared" ca="1" si="134"/>
        <v>-11956233879.057047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-11956233879.057047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-49817641.162737697</v>
      </c>
      <c r="L2747" s="444">
        <f t="shared" ca="1" si="134"/>
        <v>-12006051520.219784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-12006051520.219784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-50025214.66758243</v>
      </c>
      <c r="L2748" s="444">
        <f t="shared" ca="1" si="134"/>
        <v>-12056076734.887365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-12056076734.887365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-50233653.062030688</v>
      </c>
      <c r="L2749" s="444">
        <f t="shared" ca="1" si="134"/>
        <v>-12106310387.949396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-12106310387.949396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-50442959.949789152</v>
      </c>
      <c r="L2750" s="444">
        <f t="shared" ca="1" si="134"/>
        <v>-12156753347.899185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-12156753347.899185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-50653138.949579939</v>
      </c>
      <c r="L2751" s="444">
        <f t="shared" ca="1" si="134"/>
        <v>-12207406486.848764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-12207406486.848764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-50864193.695203185</v>
      </c>
      <c r="L2752" s="444">
        <f t="shared" ca="1" si="134"/>
        <v>-12258270680.543968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-12258270680.543968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-51076127.835599869</v>
      </c>
      <c r="L2753" s="444">
        <f t="shared" ca="1" si="134"/>
        <v>-12309346808.379568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-12309346808.379568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-51288945.034914866</v>
      </c>
      <c r="L2754" s="444">
        <f t="shared" ca="1" si="134"/>
        <v>-12360635753.414482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-12360635753.414482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-51502648.972560339</v>
      </c>
      <c r="L2755" s="444">
        <f t="shared" ca="1" si="134"/>
        <v>-12412138402.387043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-12412138402.387043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-51717243.343279347</v>
      </c>
      <c r="L2756" s="444">
        <f t="shared" ca="1" si="134"/>
        <v>-12463855645.730322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-12463855645.730322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-51932731.857209675</v>
      </c>
      <c r="L2757" s="444">
        <f t="shared" ca="1" si="134"/>
        <v>-12515788377.587532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-12515788377.587532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-52149118.239948049</v>
      </c>
      <c r="L2758" s="444">
        <f t="shared" ca="1" si="134"/>
        <v>-12567937495.82748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-12567937495.82748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-52366406.232614502</v>
      </c>
      <c r="L2759" s="444">
        <f t="shared" ca="1" si="134"/>
        <v>-12620303902.060095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-12620303902.060095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-52584599.59191706</v>
      </c>
      <c r="L2760" s="444">
        <f t="shared" ca="1" si="134"/>
        <v>-12672888501.652012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-12672888501.652012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-52803702.090216719</v>
      </c>
      <c r="L2761" s="444">
        <f t="shared" ca="1" si="134"/>
        <v>-12725692203.742229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-12725692203.742229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-53023717.51559262</v>
      </c>
      <c r="L2762" s="444">
        <f t="shared" ca="1" si="134"/>
        <v>-12778715921.257822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-12778715921.257822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-53244649.671907589</v>
      </c>
      <c r="L2763" s="444">
        <f t="shared" ca="1" si="134"/>
        <v>-12831960570.929729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-12831960570.929729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-53466502.37887387</v>
      </c>
      <c r="L2764" s="444">
        <f t="shared" ca="1" si="134"/>
        <v>-12885427073.308603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-12885427073.308603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-53689279.472119182</v>
      </c>
      <c r="L2765" s="444">
        <f t="shared" ca="1" si="134"/>
        <v>-12939116352.780722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-12939116352.780722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-53912984.803253002</v>
      </c>
      <c r="L2766" s="444">
        <f t="shared" ca="1" si="134"/>
        <v>-12993029337.583975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-12993029337.583975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-54137622.23993323</v>
      </c>
      <c r="L2767" s="444">
        <f t="shared" ca="1" si="134"/>
        <v>-13047166959.823908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-13047166959.823908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-54363195.665932946</v>
      </c>
      <c r="L2768" s="444">
        <f t="shared" ca="1" si="134"/>
        <v>-13101530155.489841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-13101530155.489841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-54589708.981207669</v>
      </c>
      <c r="L2769" s="444">
        <f t="shared" ca="1" si="134"/>
        <v>-13156119864.471048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-13156119864.471048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-54817166.1019627</v>
      </c>
      <c r="L2770" s="444">
        <f t="shared" ca="1" si="134"/>
        <v>-13210937030.573011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-13210937030.573011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-55045570.960720882</v>
      </c>
      <c r="L2771" s="444">
        <f t="shared" ca="1" si="134"/>
        <v>-13265982601.533731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-13265982601.533731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-55274927.506390549</v>
      </c>
      <c r="L2772" s="444">
        <f t="shared" ca="1" si="134"/>
        <v>-13321257529.040121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-13321257529.040121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-55505239.704333834</v>
      </c>
      <c r="L2773" s="444">
        <f t="shared" ca="1" si="134"/>
        <v>-13376762768.744455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-13376762768.744455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-55736511.536435232</v>
      </c>
      <c r="L2774" s="444">
        <f t="shared" ca="1" si="134"/>
        <v>-13432499280.280891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-13432499280.280891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-55968747.001170382</v>
      </c>
      <c r="L2775" s="444">
        <f t="shared" ca="1" si="134"/>
        <v>-13488468027.282063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-13488468027.282063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-56201950.113675259</v>
      </c>
      <c r="L2776" s="444">
        <f t="shared" ca="1" si="134"/>
        <v>-13544669977.395739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-13544669977.395739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-56436124.905815579</v>
      </c>
      <c r="L2777" s="444">
        <f t="shared" ca="1" si="134"/>
        <v>-13601106102.301554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-13601106102.301554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-56671275.42625647</v>
      </c>
      <c r="L2778" s="444">
        <f t="shared" ca="1" si="134"/>
        <v>-13657777377.72781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-13657777377.72781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-56907405.740532532</v>
      </c>
      <c r="L2779" s="444">
        <f t="shared" ca="1" si="134"/>
        <v>-13714684783.468342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-13714684783.468342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-57144519.931118093</v>
      </c>
      <c r="L2780" s="444">
        <f t="shared" ca="1" si="134"/>
        <v>-13771829303.39946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-13771829303.39946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-57382622.097497739</v>
      </c>
      <c r="L2781" s="444">
        <f t="shared" ca="1" si="134"/>
        <v>-13829211925.496958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-13829211925.496958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-57621716.356237322</v>
      </c>
      <c r="L2782" s="444">
        <f t="shared" ca="1" si="134"/>
        <v>-13886833641.853195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-13886833641.853195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-57861806.841054976</v>
      </c>
      <c r="L2783" s="444">
        <f t="shared" ca="1" si="134"/>
        <v>-13944695448.69425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-13944695448.69425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-58102897.702892706</v>
      </c>
      <c r="L2784" s="444">
        <f t="shared" ca="1" si="134"/>
        <v>-14002798346.397142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-14002798346.397142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-58344993.109988093</v>
      </c>
      <c r="L2785" s="444">
        <f t="shared" ca="1" si="134"/>
        <v>-14061143339.50713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-14061143339.50713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-58588097.247946374</v>
      </c>
      <c r="L2786" s="444">
        <f t="shared" ca="1" si="134"/>
        <v>-14119731436.755075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-14119731436.755075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-58832214.319812812</v>
      </c>
      <c r="L2787" s="444">
        <f t="shared" ca="1" si="134"/>
        <v>-14178563651.074888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-14178563651.074888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-59077348.546145357</v>
      </c>
      <c r="L2788" s="444">
        <f t="shared" ca="1" si="134"/>
        <v>-14237640999.621033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-14237640999.621033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-59323504.165087633</v>
      </c>
      <c r="L2789" s="444">
        <f t="shared" ca="1" si="134"/>
        <v>-14296964503.786119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-14296964503.786119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-59570685.432442166</v>
      </c>
      <c r="L2790" s="444">
        <f t="shared" ca="1" si="134"/>
        <v>-14356535189.218561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-14356535189.218561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-59818896.621744007</v>
      </c>
      <c r="L2791" s="444">
        <f t="shared" ca="1" si="134"/>
        <v>-14416354085.840305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-14416354085.840305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-60068142.02433461</v>
      </c>
      <c r="L2792" s="444">
        <f t="shared" ca="1" si="134"/>
        <v>-14476422227.864639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-14476422227.864639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-60318425.949435994</v>
      </c>
      <c r="L2793" s="444">
        <f t="shared" ca="1" si="134"/>
        <v>-14536740653.814075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-14536740653.814075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-60569752.72422532</v>
      </c>
      <c r="L2794" s="444">
        <f t="shared" ca="1" si="134"/>
        <v>-14597310406.538301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-14597310406.538301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-60822126.693909585</v>
      </c>
      <c r="L2795" s="444">
        <f t="shared" ca="1" si="134"/>
        <v>-14658132533.23221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-14658132533.23221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-61075552.221800871</v>
      </c>
      <c r="L2796" s="444">
        <f t="shared" ca="1" si="134"/>
        <v>-14719208085.454012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-14719208085.454012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-61330033.68939171</v>
      </c>
      <c r="L2797" s="444">
        <f t="shared" ca="1" si="134"/>
        <v>-14780538119.143404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-14780538119.143404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-61585575.496430859</v>
      </c>
      <c r="L2798" s="444">
        <f t="shared" ca="1" si="134"/>
        <v>-14842123694.639835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-14842123694.639835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-61842182.060999304</v>
      </c>
      <c r="L2799" s="444">
        <f t="shared" ca="1" si="134"/>
        <v>-14903965876.700834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-14903965876.700834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-62099857.819586799</v>
      </c>
      <c r="L2800" s="444">
        <f t="shared" ca="1" si="134"/>
        <v>-14966065734.520422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-14966065734.520422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-62358607.227168426</v>
      </c>
      <c r="L2801" s="444">
        <f t="shared" ca="1" si="134"/>
        <v>-15028424341.747591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-15028424341.747591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-62618434.757281624</v>
      </c>
      <c r="L2802" s="444">
        <f t="shared" ca="1" si="134"/>
        <v>-15091042776.504873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-15091042776.504873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-62879344.90210364</v>
      </c>
      <c r="L2803" s="444">
        <f t="shared" ca="1" si="134"/>
        <v>-15153922121.406977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-15153922121.406977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-63141342.172529064</v>
      </c>
      <c r="L2804" s="444">
        <f t="shared" ca="1" si="134"/>
        <v>-15217063463.579506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-15217063463.579506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-63404431.098247938</v>
      </c>
      <c r="L2805" s="444">
        <f t="shared" ca="1" si="134"/>
        <v>-15280467894.677753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-15280467894.677753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-63668616.227823973</v>
      </c>
      <c r="L2806" s="444">
        <f t="shared" ca="1" si="134"/>
        <v>-15344136510.905577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-15344136510.905577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-63933902.128773242</v>
      </c>
      <c r="L2807" s="444">
        <f t="shared" ca="1" si="134"/>
        <v>-15408070413.034349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-15408070413.034349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-64200293.387643121</v>
      </c>
      <c r="L2808" s="444">
        <f t="shared" ca="1" si="134"/>
        <v>-15472270706.421993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-15472270706.421993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-64467794.610091634</v>
      </c>
      <c r="L2809" s="444">
        <f t="shared" ca="1" si="134"/>
        <v>-15536738501.032085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-15536738501.032085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-64736410.42096702</v>
      </c>
      <c r="L2810" s="444">
        <f t="shared" ca="1" si="134"/>
        <v>-15601474911.453053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-15601474911.453053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-65006145.464387715</v>
      </c>
      <c r="L2811" s="444">
        <f t="shared" ca="1" si="134"/>
        <v>-15666481056.91744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-15666481056.91744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-65277004.40382266</v>
      </c>
      <c r="L2812" s="444">
        <f t="shared" ca="1" si="134"/>
        <v>-15731758061.321262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-15731758061.321262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-65548991.922171921</v>
      </c>
      <c r="L2813" s="444">
        <f t="shared" ref="L2813:L3067" ca="1" si="139">I2813-J2813+K2813</f>
        <v>-15797307053.243435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-15797307053.243435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-65822112.721847646</v>
      </c>
      <c r="L2814" s="444">
        <f t="shared" ca="1" si="139"/>
        <v>-15863129165.965282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-15863129165.965282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-66096371.524855345</v>
      </c>
      <c r="L2815" s="444">
        <f t="shared" ca="1" si="139"/>
        <v>-15929225537.490137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-15929225537.490137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-66371773.072875582</v>
      </c>
      <c r="L2816" s="444">
        <f t="shared" ca="1" si="139"/>
        <v>-15995597310.563013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-15995597310.563013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-66648322.12734589</v>
      </c>
      <c r="L2817" s="444">
        <f t="shared" ca="1" si="139"/>
        <v>-16062245632.690359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-16062245632.690359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-66926023.469543166</v>
      </c>
      <c r="L2818" s="444">
        <f t="shared" ca="1" si="139"/>
        <v>-16129171656.159903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-16129171656.159903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-67204881.900666267</v>
      </c>
      <c r="L2819" s="444">
        <f t="shared" ca="1" si="139"/>
        <v>-16196376538.06057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-16196376538.06057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-67484902.241919026</v>
      </c>
      <c r="L2820" s="444">
        <f t="shared" ca="1" si="139"/>
        <v>-16263861440.302488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-16263861440.302488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-67766089.334593698</v>
      </c>
      <c r="L2821" s="444">
        <f t="shared" ca="1" si="139"/>
        <v>-16331627529.637081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-16331627529.637081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-68048448.040154502</v>
      </c>
      <c r="L2822" s="444">
        <f t="shared" ca="1" si="139"/>
        <v>-16399675977.677237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-16399675977.677237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-68331983.240321815</v>
      </c>
      <c r="L2823" s="444">
        <f t="shared" ca="1" si="139"/>
        <v>-16468007960.917559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-16468007960.917559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-68616699.837156489</v>
      </c>
      <c r="L2824" s="444">
        <f t="shared" ca="1" si="139"/>
        <v>-16536624660.754715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-16536624660.754715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-68902602.753144652</v>
      </c>
      <c r="L2825" s="444">
        <f t="shared" ca="1" si="139"/>
        <v>-16605527263.50786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-16605527263.50786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-69189696.931282744</v>
      </c>
      <c r="L2826" s="444">
        <f t="shared" ca="1" si="139"/>
        <v>-16674716960.439142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-16674716960.439142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-69477987.335163087</v>
      </c>
      <c r="L2827" s="444">
        <f t="shared" ca="1" si="139"/>
        <v>-16744194947.774305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-16744194947.774305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-69767478.949059591</v>
      </c>
      <c r="L2828" s="444">
        <f t="shared" ca="1" si="139"/>
        <v>-16813962426.723366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-16813962426.723366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-70058176.778014034</v>
      </c>
      <c r="L2829" s="444">
        <f t="shared" ca="1" si="139"/>
        <v>-16884020603.501379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-16884020603.501379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-70350085.847922415</v>
      </c>
      <c r="L2830" s="444">
        <f t="shared" ca="1" si="139"/>
        <v>-16954370689.349302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-16954370689.349302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-70643211.205622092</v>
      </c>
      <c r="L2831" s="444">
        <f t="shared" ca="1" si="139"/>
        <v>-17025013900.554924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-17025013900.554924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-70937557.91897884</v>
      </c>
      <c r="L2832" s="444">
        <f t="shared" ca="1" si="139"/>
        <v>-17095951458.473904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-17095951458.473904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-71233131.076974601</v>
      </c>
      <c r="L2833" s="444">
        <f t="shared" ca="1" si="139"/>
        <v>-17167184589.550879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-17167184589.550879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-71529935.789795324</v>
      </c>
      <c r="L2834" s="444">
        <f t="shared" ca="1" si="139"/>
        <v>-17238714525.340675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-17238714525.340675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-71827977.188919485</v>
      </c>
      <c r="L2835" s="444">
        <f t="shared" ca="1" si="139"/>
        <v>-17310542502.529594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-17310542502.529594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-72127260.427206635</v>
      </c>
      <c r="L2836" s="444">
        <f t="shared" ca="1" si="139"/>
        <v>-17382669762.956802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-17382669762.956802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-72427790.678986669</v>
      </c>
      <c r="L2837" s="444">
        <f t="shared" ca="1" si="139"/>
        <v>-17455097553.635788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-17455097553.635788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-72729573.140149117</v>
      </c>
      <c r="L2838" s="444">
        <f t="shared" ca="1" si="139"/>
        <v>-17527827126.775936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-17527827126.775936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-73032613.028233066</v>
      </c>
      <c r="L2839" s="444">
        <f t="shared" ca="1" si="139"/>
        <v>-17600859739.804169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-17600859739.804169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-73336915.582517371</v>
      </c>
      <c r="L2840" s="444">
        <f t="shared" ca="1" si="139"/>
        <v>-17674196655.386684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-17674196655.386684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-73642486.064111188</v>
      </c>
      <c r="L2841" s="444">
        <f t="shared" ca="1" si="139"/>
        <v>-17747839141.450794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-17747839141.450794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-73949329.756044969</v>
      </c>
      <c r="L2842" s="444">
        <f t="shared" ca="1" si="139"/>
        <v>-17821788471.206841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-17821788471.206841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-74257451.96336183</v>
      </c>
      <c r="L2843" s="444">
        <f t="shared" ca="1" si="139"/>
        <v>-17896045923.170204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-17896045923.170204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-74566858.013209179</v>
      </c>
      <c r="L2844" s="444">
        <f t="shared" ca="1" si="139"/>
        <v>-17970612781.183414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-17970612781.183414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-74877553.254930899</v>
      </c>
      <c r="L2845" s="444">
        <f t="shared" ca="1" si="139"/>
        <v>-18045490334.438347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-18045490334.438347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-75189543.060159773</v>
      </c>
      <c r="L2846" s="444">
        <f t="shared" ca="1" si="139"/>
        <v>-18120679877.498508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-18120679877.498508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-75502832.822910458</v>
      </c>
      <c r="L2847" s="444">
        <f t="shared" ca="1" si="139"/>
        <v>-18196182710.321419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-18196182710.321419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-75817427.95967257</v>
      </c>
      <c r="L2848" s="444">
        <f t="shared" ca="1" si="139"/>
        <v>-18272000138.28109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-18272000138.28109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-76133333.909504533</v>
      </c>
      <c r="L2849" s="444">
        <f t="shared" ca="1" si="139"/>
        <v>-18348133472.190594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-18348133472.190594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-76450556.134127468</v>
      </c>
      <c r="L2850" s="444">
        <f t="shared" ca="1" si="139"/>
        <v>-18424584028.324722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-18424584028.324722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-76769100.11801967</v>
      </c>
      <c r="L2851" s="444">
        <f t="shared" ca="1" si="139"/>
        <v>-18501353128.442741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-18501353128.442741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-77088971.368511423</v>
      </c>
      <c r="L2852" s="444">
        <f t="shared" ca="1" si="139"/>
        <v>-18578442099.811253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-18578442099.811253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-77410175.415880218</v>
      </c>
      <c r="L2853" s="444">
        <f t="shared" ca="1" si="139"/>
        <v>-18655852275.227135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-18655852275.227135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-77732717.813446388</v>
      </c>
      <c r="L2854" s="444">
        <f t="shared" ca="1" si="139"/>
        <v>-18733584993.040581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-18733584993.040581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-78056604.137669086</v>
      </c>
      <c r="L2855" s="444">
        <f t="shared" ca="1" si="139"/>
        <v>-18811641597.178249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-18811641597.178249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-78381839.988242701</v>
      </c>
      <c r="L2856" s="444">
        <f t="shared" ca="1" si="139"/>
        <v>-18890023437.166492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-18890023437.166492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-78708430.988193721</v>
      </c>
      <c r="L2857" s="444">
        <f t="shared" ca="1" si="139"/>
        <v>-18968731868.154686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-18968731868.154686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-79036382.783977851</v>
      </c>
      <c r="L2858" s="444">
        <f t="shared" ca="1" si="139"/>
        <v>-19047768250.938663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-19047768250.938663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-79365701.045577765</v>
      </c>
      <c r="L2859" s="444">
        <f t="shared" ca="1" si="139"/>
        <v>-19127133951.984241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-19127133951.984241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-79696391.466600999</v>
      </c>
      <c r="L2860" s="444">
        <f t="shared" ca="1" si="139"/>
        <v>-19206830343.450844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-19206830343.450844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-80028459.764378518</v>
      </c>
      <c r="L2861" s="444">
        <f t="shared" ca="1" si="139"/>
        <v>-19286858803.215221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-19286858803.215221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-80361911.680063426</v>
      </c>
      <c r="L2862" s="444">
        <f t="shared" ca="1" si="139"/>
        <v>-19367220714.895287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-19367220714.895287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-80696752.978730366</v>
      </c>
      <c r="L2863" s="444">
        <f t="shared" ca="1" si="139"/>
        <v>-19447917467.874016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-19447917467.874016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-81032989.449475065</v>
      </c>
      <c r="L2864" s="444">
        <f t="shared" ca="1" si="139"/>
        <v>-19528950457.32349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-19528950457.32349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-81370626.905514538</v>
      </c>
      <c r="L2865" s="444">
        <f t="shared" ca="1" si="139"/>
        <v>-19610321084.229004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-19610321084.229004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-81709671.184287518</v>
      </c>
      <c r="L2866" s="444">
        <f t="shared" ca="1" si="139"/>
        <v>-19692030755.413292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-19692030755.413292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-82050128.147555381</v>
      </c>
      <c r="L2867" s="444">
        <f t="shared" ca="1" si="139"/>
        <v>-19774080883.560848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-19774080883.560848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-82392003.681503534</v>
      </c>
      <c r="L2868" s="444">
        <f t="shared" ca="1" si="139"/>
        <v>-19856472887.242352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-19856472887.242352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-82735303.696843132</v>
      </c>
      <c r="L2869" s="444">
        <f t="shared" ca="1" si="139"/>
        <v>-19939208190.939194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-19939208190.939194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-83080034.128913313</v>
      </c>
      <c r="L2870" s="444">
        <f t="shared" ca="1" si="139"/>
        <v>-20022288225.068108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-20022288225.068108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-83426200.937783778</v>
      </c>
      <c r="L2871" s="444">
        <f t="shared" ca="1" si="139"/>
        <v>-20105714426.00589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-20105714426.00589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-83773810.108357877</v>
      </c>
      <c r="L2872" s="444">
        <f t="shared" ca="1" si="139"/>
        <v>-20189488236.114246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-20189488236.114246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-84122867.650476024</v>
      </c>
      <c r="L2873" s="444">
        <f t="shared" ca="1" si="139"/>
        <v>-20273611103.764721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-20273611103.764721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-84473379.599019676</v>
      </c>
      <c r="L2874" s="444">
        <f t="shared" ca="1" si="139"/>
        <v>-20358084483.363739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-20358084483.363739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-84825352.014015585</v>
      </c>
      <c r="L2875" s="444">
        <f t="shared" ca="1" si="139"/>
        <v>-20442909835.377754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-20442909835.377754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-85178790.980740637</v>
      </c>
      <c r="L2876" s="444">
        <f t="shared" ca="1" si="139"/>
        <v>-20528088626.358494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-20528088626.358494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-85533702.609827057</v>
      </c>
      <c r="L2877" s="444">
        <f t="shared" ca="1" si="139"/>
        <v>-20613622328.968323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-20613622328.968323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-85890093.037368014</v>
      </c>
      <c r="L2878" s="444">
        <f t="shared" ca="1" si="139"/>
        <v>-20699512422.005692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-20699512422.005692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-86247968.42502372</v>
      </c>
      <c r="L2879" s="444">
        <f t="shared" ca="1" si="139"/>
        <v>-20785760390.430714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-20785760390.430714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-86607334.96012798</v>
      </c>
      <c r="L2880" s="444">
        <f t="shared" ca="1" si="139"/>
        <v>-20872367725.390842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-20872367725.390842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-86968198.855795175</v>
      </c>
      <c r="L2881" s="444">
        <f t="shared" ca="1" si="139"/>
        <v>-20959335924.246639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-20959335924.246639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-87330566.351027668</v>
      </c>
      <c r="L2882" s="444">
        <f t="shared" ca="1" si="139"/>
        <v>-21046666490.597668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-21046666490.597668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-87694443.71082361</v>
      </c>
      <c r="L2883" s="444">
        <f t="shared" ca="1" si="139"/>
        <v>-21134360934.308491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-21134360934.308491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-88059837.226285383</v>
      </c>
      <c r="L2884" s="444">
        <f t="shared" ca="1" si="139"/>
        <v>-21222420771.534775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-21222420771.534775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-88426753.214728221</v>
      </c>
      <c r="L2885" s="444">
        <f t="shared" ca="1" si="139"/>
        <v>-21310847524.749504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-21310847524.749504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-88795198.019789606</v>
      </c>
      <c r="L2886" s="444">
        <f t="shared" ca="1" si="139"/>
        <v>-21399642722.769295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-21399642722.769295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-89165178.011538729</v>
      </c>
      <c r="L2887" s="444">
        <f t="shared" ca="1" si="139"/>
        <v>-21488807900.780834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-21488807900.780834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-89536699.586586803</v>
      </c>
      <c r="L2888" s="444">
        <f t="shared" ca="1" si="139"/>
        <v>-21578344600.36742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-21578344600.36742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-89909769.168197587</v>
      </c>
      <c r="L2889" s="444">
        <f t="shared" ca="1" si="139"/>
        <v>-21668254369.535618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-21668254369.535618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-90284393.206398413</v>
      </c>
      <c r="L2890" s="444">
        <f t="shared" ca="1" si="139"/>
        <v>-21758538762.742016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-21758538762.742016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-90660578.178091735</v>
      </c>
      <c r="L2891" s="444">
        <f t="shared" ca="1" si="139"/>
        <v>-21849199340.920109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-21849199340.920109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-91038330.587167114</v>
      </c>
      <c r="L2892" s="444">
        <f t="shared" ca="1" si="139"/>
        <v>-21940237671.507275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-21940237671.507275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-91417656.964613646</v>
      </c>
      <c r="L2893" s="444">
        <f t="shared" ca="1" si="139"/>
        <v>-22031655328.471889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-22031655328.471889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-91798563.868632868</v>
      </c>
      <c r="L2894" s="444">
        <f t="shared" ca="1" si="139"/>
        <v>-22123453892.340523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-22123453892.340523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-92181057.884752184</v>
      </c>
      <c r="L2895" s="444">
        <f t="shared" ca="1" si="139"/>
        <v>-22215634950.225273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-22215634950.225273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-92565145.625938639</v>
      </c>
      <c r="L2896" s="444">
        <f t="shared" ca="1" si="139"/>
        <v>-22308200095.851212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-22308200095.851212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-92950833.732713386</v>
      </c>
      <c r="L2897" s="444">
        <f t="shared" ca="1" si="139"/>
        <v>-22401150929.583923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-22401150929.583923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-93338128.873266339</v>
      </c>
      <c r="L2898" s="444">
        <f t="shared" ca="1" si="139"/>
        <v>-22494489058.457191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-22494489058.457191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-93727037.743571624</v>
      </c>
      <c r="L2899" s="444">
        <f t="shared" ca="1" si="139"/>
        <v>-22588216096.200764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-22588216096.200764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-94117567.067503184</v>
      </c>
      <c r="L2900" s="444">
        <f t="shared" ca="1" si="139"/>
        <v>-22682333663.268269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-22682333663.268269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-94509723.596951112</v>
      </c>
      <c r="L2901" s="444">
        <f t="shared" ca="1" si="139"/>
        <v>-22776843386.865219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-22776843386.865219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-94903514.111938417</v>
      </c>
      <c r="L2902" s="444">
        <f t="shared" ca="1" si="139"/>
        <v>-22871746900.977158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-22871746900.977158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-95298945.420738161</v>
      </c>
      <c r="L2903" s="444">
        <f t="shared" ca="1" si="139"/>
        <v>-22967045846.397896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-22967045846.397896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-95696024.359991238</v>
      </c>
      <c r="L2904" s="444">
        <f t="shared" ca="1" si="139"/>
        <v>-23062741870.757889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-23062741870.757889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-96094757.794824541</v>
      </c>
      <c r="L2905" s="444">
        <f t="shared" ca="1" si="139"/>
        <v>-23158836628.552711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-23158836628.552711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-96495152.618969634</v>
      </c>
      <c r="L2906" s="444">
        <f t="shared" ca="1" si="139"/>
        <v>-23255331781.17168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-23255331781.17168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-96897215.754882008</v>
      </c>
      <c r="L2907" s="444">
        <f t="shared" ca="1" si="139"/>
        <v>-23352228996.926563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-23352228996.926563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-97300954.153860673</v>
      </c>
      <c r="L2908" s="444">
        <f t="shared" ca="1" si="139"/>
        <v>-23449529951.080425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-23449529951.080425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-97706374.796168432</v>
      </c>
      <c r="L2909" s="444">
        <f t="shared" ca="1" si="139"/>
        <v>-23547236325.876595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-23547236325.876595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-98113484.691152483</v>
      </c>
      <c r="L2910" s="444">
        <f t="shared" ca="1" si="139"/>
        <v>-23645349810.567745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-23645349810.567745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-98522290.877365604</v>
      </c>
      <c r="L2911" s="444">
        <f t="shared" ca="1" si="139"/>
        <v>-23743872101.44511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-23743872101.44511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-98932800.422687963</v>
      </c>
      <c r="L2912" s="444">
        <f t="shared" ca="1" si="139"/>
        <v>-23842804901.867798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-23842804901.867798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-99345020.424449161</v>
      </c>
      <c r="L2913" s="444">
        <f t="shared" ca="1" si="139"/>
        <v>-23942149922.292248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-23942149922.292248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-99758958.009551033</v>
      </c>
      <c r="L2914" s="444">
        <f t="shared" ca="1" si="139"/>
        <v>-24041908880.3018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-24041908880.3018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-100174620.33459084</v>
      </c>
      <c r="L2915" s="444">
        <f t="shared" ca="1" si="139"/>
        <v>-24142083500.636391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-24142083500.636391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-100592014.58598496</v>
      </c>
      <c r="L2916" s="444">
        <f t="shared" ca="1" si="139"/>
        <v>-24242675515.222374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-24242675515.222374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-101011147.98009323</v>
      </c>
      <c r="L2917" s="444">
        <f t="shared" ca="1" si="139"/>
        <v>-24343686663.202469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-24343686663.202469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-101432027.76334362</v>
      </c>
      <c r="L2918" s="444">
        <f t="shared" ca="1" si="139"/>
        <v>-24445118690.965813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-24445118690.965813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-101854661.21235755</v>
      </c>
      <c r="L2919" s="444">
        <f t="shared" ca="1" si="139"/>
        <v>-24546973352.178169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-24546973352.178169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-102279055.6340757</v>
      </c>
      <c r="L2920" s="444">
        <f t="shared" ca="1" si="139"/>
        <v>-24649252407.812244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-24649252407.812244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-102705218.36588435</v>
      </c>
      <c r="L2921" s="444">
        <f t="shared" ca="1" si="139"/>
        <v>-24751957626.178127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-24751957626.178127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-103133156.7757422</v>
      </c>
      <c r="L2922" s="444">
        <f t="shared" ca="1" si="139"/>
        <v>-24855090782.953869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-24855090782.953869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-103562878.26230779</v>
      </c>
      <c r="L2923" s="444">
        <f t="shared" ca="1" si="139"/>
        <v>-24958653661.216175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-24958653661.216175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-103994390.25506739</v>
      </c>
      <c r="L2924" s="444">
        <f t="shared" ca="1" si="139"/>
        <v>-25062648051.471241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-25062648051.471241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-104427700.2144635</v>
      </c>
      <c r="L2925" s="444">
        <f t="shared" ca="1" si="139"/>
        <v>-25167075751.685703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-25167075751.685703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-104862815.63202377</v>
      </c>
      <c r="L2926" s="444">
        <f t="shared" ca="1" si="139"/>
        <v>-25271938567.317726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-25271938567.317726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-105299744.03049052</v>
      </c>
      <c r="L2927" s="444">
        <f t="shared" ca="1" si="139"/>
        <v>-25377238311.348217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-25377238311.348217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-105738492.9639509</v>
      </c>
      <c r="L2928" s="444">
        <f t="shared" ca="1" si="139"/>
        <v>-25482976804.312168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-25482976804.312168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-106179070.01796737</v>
      </c>
      <c r="L2929" s="444">
        <f t="shared" ca="1" si="139"/>
        <v>-25589155874.330135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-25589155874.330135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-106621482.80970889</v>
      </c>
      <c r="L2930" s="444">
        <f t="shared" ca="1" si="139"/>
        <v>-25695777357.139843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-25695777357.139843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-107065738.98808268</v>
      </c>
      <c r="L2931" s="444">
        <f t="shared" ca="1" si="139"/>
        <v>-25802843096.127926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-25802843096.127926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-107511846.23386636</v>
      </c>
      <c r="L2932" s="444">
        <f t="shared" ca="1" si="139"/>
        <v>-25910354942.361794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-25910354942.361794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-107959812.2598408</v>
      </c>
      <c r="L2933" s="444">
        <f t="shared" ca="1" si="139"/>
        <v>-26018314754.621635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-26018314754.621635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-108409644.81092347</v>
      </c>
      <c r="L2934" s="444">
        <f t="shared" ca="1" si="139"/>
        <v>-26126724399.43256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-26126724399.43256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-108861351.66430233</v>
      </c>
      <c r="L2935" s="444">
        <f t="shared" ca="1" si="139"/>
        <v>-26235585751.096863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-26235585751.096863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-109314940.62957026</v>
      </c>
      <c r="L2936" s="444">
        <f t="shared" ca="1" si="139"/>
        <v>-26344900691.726433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-26344900691.726433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-109770419.54886013</v>
      </c>
      <c r="L2937" s="444">
        <f t="shared" ca="1" si="139"/>
        <v>-26454671111.275291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-26454671111.275291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-110227796.29698038</v>
      </c>
      <c r="L2938" s="444">
        <f t="shared" ca="1" si="139"/>
        <v>-26564898907.572273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-26564898907.572273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-110687078.78155114</v>
      </c>
      <c r="L2939" s="444">
        <f t="shared" ca="1" si="139"/>
        <v>-26675585986.353825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-26675585986.353825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-111148274.94314094</v>
      </c>
      <c r="L2940" s="444">
        <f t="shared" ca="1" si="139"/>
        <v>-26786734261.296967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-26786734261.296967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-111611392.75540403</v>
      </c>
      <c r="L2941" s="444">
        <f t="shared" ca="1" si="139"/>
        <v>-26898345654.052372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-26898345654.052372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-112076440.22521822</v>
      </c>
      <c r="L2942" s="444">
        <f t="shared" ca="1" si="139"/>
        <v>-27010422094.277592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-27010422094.277592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-112543425.39282329</v>
      </c>
      <c r="L2943" s="444">
        <f t="shared" ca="1" si="139"/>
        <v>-27122965519.670414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-27122965519.670414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-113012356.33196005</v>
      </c>
      <c r="L2944" s="444">
        <f t="shared" ca="1" si="139"/>
        <v>-27235977876.002373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-27235977876.002373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-113483241.1500099</v>
      </c>
      <c r="L2945" s="444">
        <f t="shared" ca="1" si="139"/>
        <v>-27349461117.152382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-27349461117.152382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-113956087.98813492</v>
      </c>
      <c r="L2946" s="444">
        <f t="shared" ca="1" si="139"/>
        <v>-27463417205.140518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-27463417205.140518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-114430905.02141882</v>
      </c>
      <c r="L2947" s="444">
        <f t="shared" ca="1" si="139"/>
        <v>-27577848110.161938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-27577848110.161938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-114907700.45900807</v>
      </c>
      <c r="L2948" s="444">
        <f t="shared" ca="1" si="139"/>
        <v>-27692755810.620945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-27692755810.620945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-115386482.54425393</v>
      </c>
      <c r="L2949" s="444">
        <f t="shared" ca="1" si="139"/>
        <v>-27808142293.165199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-27808142293.165199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-115867259.55485499</v>
      </c>
      <c r="L2950" s="444">
        <f t="shared" ca="1" si="139"/>
        <v>-27924009552.720055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-27924009552.720055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-116350039.80300023</v>
      </c>
      <c r="L2951" s="444">
        <f t="shared" ca="1" si="139"/>
        <v>-28040359592.523056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-28040359592.523056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-116834831.63551271</v>
      </c>
      <c r="L2952" s="444">
        <f t="shared" ca="1" si="139"/>
        <v>-28157194424.158569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-28157194424.158569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-117321643.43399404</v>
      </c>
      <c r="L2953" s="444">
        <f t="shared" ca="1" si="139"/>
        <v>-28274516067.592564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-28274516067.592564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-117810483.61496902</v>
      </c>
      <c r="L2954" s="444">
        <f t="shared" ca="1" si="139"/>
        <v>-28392326551.207531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-28392326551.207531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-118301360.63003138</v>
      </c>
      <c r="L2955" s="444">
        <f t="shared" ca="1" si="139"/>
        <v>-28510627911.837563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-28510627911.837563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-118794282.96598984</v>
      </c>
      <c r="L2956" s="444">
        <f t="shared" ca="1" si="139"/>
        <v>-28629422194.803551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-28629422194.803551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-119289259.14501479</v>
      </c>
      <c r="L2957" s="444">
        <f t="shared" ca="1" si="139"/>
        <v>-28748711453.948566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-28748711453.948566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-119786297.72478569</v>
      </c>
      <c r="L2958" s="444">
        <f t="shared" ca="1" si="139"/>
        <v>-28868497751.673351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-28868497751.673351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-120285407.29863895</v>
      </c>
      <c r="L2959" s="444">
        <f t="shared" ca="1" si="139"/>
        <v>-28988783158.971989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-28988783158.971989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-120786596.49571662</v>
      </c>
      <c r="L2960" s="444">
        <f t="shared" ca="1" si="139"/>
        <v>-29109569755.467705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-29109569755.467705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-121289873.98111542</v>
      </c>
      <c r="L2961" s="444">
        <f t="shared" ca="1" si="139"/>
        <v>-29230859629.448822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-29230859629.448822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-121795248.45603676</v>
      </c>
      <c r="L2962" s="444">
        <f t="shared" ca="1" si="139"/>
        <v>-29352654877.904858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-29352654877.904858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-122302728.65793692</v>
      </c>
      <c r="L2963" s="444">
        <f t="shared" ca="1" si="139"/>
        <v>-29474957606.562794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-29474957606.562794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-122812323.3606783</v>
      </c>
      <c r="L2964" s="444">
        <f t="shared" ca="1" si="139"/>
        <v>-29597769929.923473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-29597769929.923473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-123324041.37468112</v>
      </c>
      <c r="L2965" s="444">
        <f t="shared" ca="1" si="139"/>
        <v>-29721093971.298153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-29721093971.298153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-123837891.54707561</v>
      </c>
      <c r="L2966" s="444">
        <f t="shared" ca="1" si="139"/>
        <v>-29844931862.84523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-29844931862.84523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-124353882.76185513</v>
      </c>
      <c r="L2967" s="444">
        <f t="shared" ca="1" si="139"/>
        <v>-29969285745.607086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-29969285745.607086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-124872023.94002952</v>
      </c>
      <c r="L2968" s="444">
        <f t="shared" ca="1" si="139"/>
        <v>-30094157769.547115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-30094157769.547115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-125392324.03977965</v>
      </c>
      <c r="L2969" s="444">
        <f t="shared" ca="1" si="139"/>
        <v>-30219550093.586895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-30219550093.586895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-125914792.05661206</v>
      </c>
      <c r="L2970" s="444">
        <f t="shared" ca="1" si="139"/>
        <v>-30345464885.643509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-30345464885.643509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-126439437.02351461</v>
      </c>
      <c r="L2971" s="444">
        <f t="shared" ca="1" si="139"/>
        <v>-30471904322.667023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-30471904322.667023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-126966268.01111257</v>
      </c>
      <c r="L2972" s="444">
        <f t="shared" ca="1" si="139"/>
        <v>-30598870590.678135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-30598870590.678135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-127495294.12782556</v>
      </c>
      <c r="L2973" s="444">
        <f t="shared" ca="1" si="139"/>
        <v>-30726365884.805962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-30726365884.805962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-128026524.52002485</v>
      </c>
      <c r="L2974" s="444">
        <f t="shared" ca="1" si="139"/>
        <v>-30854392409.325985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-30854392409.325985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-128559968.37219161</v>
      </c>
      <c r="L2975" s="444">
        <f t="shared" ca="1" si="139"/>
        <v>-30982952377.698177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-30982952377.698177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-129095634.90707573</v>
      </c>
      <c r="L2976" s="444">
        <f t="shared" ca="1" si="139"/>
        <v>-31112048012.605251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-31112048012.605251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-129633533.38585523</v>
      </c>
      <c r="L2977" s="444">
        <f t="shared" ca="1" si="139"/>
        <v>-31241681545.991108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-31241681545.991108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-130173673.10829628</v>
      </c>
      <c r="L2978" s="444">
        <f t="shared" ca="1" si="139"/>
        <v>-31371855219.099403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-31371855219.099403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-130716063.41291417</v>
      </c>
      <c r="L2979" s="444">
        <f t="shared" ca="1" si="139"/>
        <v>-31502571282.512318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-31502571282.512318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-131260713.67713465</v>
      </c>
      <c r="L2980" s="444">
        <f t="shared" ca="1" si="139"/>
        <v>-31633831996.189453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-31633831996.189453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-131807633.31745604</v>
      </c>
      <c r="L2981" s="444">
        <f t="shared" ca="1" si="139"/>
        <v>-31765639629.506908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-31765639629.506908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-132356831.78961213</v>
      </c>
      <c r="L2982" s="444">
        <f t="shared" ca="1" si="139"/>
        <v>-31897996461.29652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-31897996461.29652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-132908318.58873548</v>
      </c>
      <c r="L2983" s="444">
        <f t="shared" ca="1" si="139"/>
        <v>-32030904779.885254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-32030904779.885254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-133462103.2495219</v>
      </c>
      <c r="L2984" s="444">
        <f t="shared" ca="1" si="139"/>
        <v>-32164366883.134777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-32164366883.134777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-134018195.3463949</v>
      </c>
      <c r="L2985" s="444">
        <f t="shared" ca="1" si="139"/>
        <v>-32298385078.481171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-32298385078.481171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-134576604.49367157</v>
      </c>
      <c r="L2986" s="444">
        <f t="shared" ca="1" si="139"/>
        <v>-32432961682.974842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-32432961682.974842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-135137340.34572852</v>
      </c>
      <c r="L2987" s="444">
        <f t="shared" ca="1" si="139"/>
        <v>-32568099023.320572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-32568099023.320572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-135700412.59716904</v>
      </c>
      <c r="L2988" s="444">
        <f t="shared" ca="1" si="139"/>
        <v>-32703799435.91774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-32703799435.91774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-136265830.98299059</v>
      </c>
      <c r="L2989" s="444">
        <f t="shared" ca="1" si="139"/>
        <v>-32840065266.90073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-32840065266.90073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-136833605.27875301</v>
      </c>
      <c r="L2990" s="444">
        <f t="shared" ca="1" si="139"/>
        <v>-32976898872.179482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-32976898872.179482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-137403745.30074784</v>
      </c>
      <c r="L2991" s="444">
        <f t="shared" ca="1" si="139"/>
        <v>-33114302617.480228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-33114302617.480228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-137976260.9061676</v>
      </c>
      <c r="L2992" s="444">
        <f t="shared" ca="1" si="139"/>
        <v>-33252278878.386395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-33252278878.386395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-138551161.99327666</v>
      </c>
      <c r="L2993" s="444">
        <f t="shared" ca="1" si="139"/>
        <v>-33390830040.379673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-33390830040.379673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-139128458.50158197</v>
      </c>
      <c r="L2994" s="444">
        <f t="shared" ca="1" si="139"/>
        <v>-33529958498.881256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-33529958498.881256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-139708160.41200525</v>
      </c>
      <c r="L2995" s="444">
        <f t="shared" ca="1" si="139"/>
        <v>-33669666659.293262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-33669666659.293262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-140290277.74705523</v>
      </c>
      <c r="L2996" s="444">
        <f t="shared" ca="1" si="139"/>
        <v>-33809956937.040318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-33809956937.040318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-140874820.57100132</v>
      </c>
      <c r="L2997" s="444">
        <f t="shared" ca="1" si="139"/>
        <v>-33950831757.61132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-33950831757.61132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-141461798.99004716</v>
      </c>
      <c r="L2998" s="444">
        <f t="shared" ca="1" si="139"/>
        <v>-34092293556.601368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-34092293556.601368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-142051223.15250573</v>
      </c>
      <c r="L2999" s="444">
        <f t="shared" ca="1" si="139"/>
        <v>-34234344779.753872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-34234344779.753872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-142643103.24897444</v>
      </c>
      <c r="L3000" s="444">
        <f t="shared" ca="1" si="139"/>
        <v>-34376987883.002846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-34376987883.002846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-143237449.51251185</v>
      </c>
      <c r="L3001" s="444">
        <f t="shared" ca="1" si="139"/>
        <v>-34520225332.515358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-34520225332.515358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-143834272.21881399</v>
      </c>
      <c r="L3002" s="444">
        <f t="shared" ca="1" si="139"/>
        <v>-34664059604.734169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-34664059604.734169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-144433581.68639237</v>
      </c>
      <c r="L3003" s="444">
        <f t="shared" ca="1" si="139"/>
        <v>-34808493186.420563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-34808493186.420563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-145035388.27675235</v>
      </c>
      <c r="L3004" s="444">
        <f t="shared" ca="1" si="139"/>
        <v>-34953528574.697311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-34953528574.697311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-145639702.39457214</v>
      </c>
      <c r="L3005" s="444">
        <f t="shared" ca="1" si="139"/>
        <v>-35099168277.091881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-35099168277.091881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-146246534.48788282</v>
      </c>
      <c r="L3006" s="444">
        <f t="shared" ca="1" si="139"/>
        <v>-35245414811.579765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-35245414811.579765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-146855895.04824901</v>
      </c>
      <c r="L3007" s="444">
        <f t="shared" ca="1" si="139"/>
        <v>-35392270706.628014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-35392270706.628014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-147467794.61095005</v>
      </c>
      <c r="L3008" s="444">
        <f t="shared" ca="1" si="139"/>
        <v>-35539738501.23896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-35539738501.23896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-148082243.75516233</v>
      </c>
      <c r="L3009" s="444">
        <f t="shared" ca="1" si="139"/>
        <v>-35687820744.994125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-35687820744.994125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-148699253.10414219</v>
      </c>
      <c r="L3010" s="444">
        <f t="shared" ca="1" si="139"/>
        <v>-35836519998.098267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-35836519998.098267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-149318833.32540944</v>
      </c>
      <c r="L3011" s="444">
        <f t="shared" ca="1" si="139"/>
        <v>-35985838831.423676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-35985838831.423676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-149940995.13093197</v>
      </c>
      <c r="L3012" s="444">
        <f t="shared" ca="1" si="139"/>
        <v>-36135779826.554611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-36135779826.554611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-150565749.27731088</v>
      </c>
      <c r="L3013" s="444">
        <f t="shared" ca="1" si="139"/>
        <v>-36286345575.831924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-36286345575.831924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-151193106.56596634</v>
      </c>
      <c r="L3014" s="444">
        <f t="shared" ca="1" si="139"/>
        <v>-36437538682.397888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-36437538682.397888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-151823077.84332454</v>
      </c>
      <c r="L3015" s="444">
        <f t="shared" ca="1" si="139"/>
        <v>-36589361760.241211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-36589361760.241211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-152455674.00100505</v>
      </c>
      <c r="L3016" s="444">
        <f t="shared" ca="1" si="139"/>
        <v>-36741817434.242218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-36741817434.242218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-153090905.97600925</v>
      </c>
      <c r="L3017" s="444">
        <f t="shared" ca="1" si="139"/>
        <v>-36894908340.218224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-36894908340.218224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-153728784.75090927</v>
      </c>
      <c r="L3018" s="444">
        <f t="shared" ca="1" si="139"/>
        <v>-37048637124.969131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-37048637124.969131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-154369321.35403806</v>
      </c>
      <c r="L3019" s="444">
        <f t="shared" ca="1" si="139"/>
        <v>-37203006446.323166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-37203006446.323166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-155012526.85967985</v>
      </c>
      <c r="L3020" s="444">
        <f t="shared" ca="1" si="139"/>
        <v>-37358018973.182846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-37358018973.182846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-155658412.38826185</v>
      </c>
      <c r="L3021" s="444">
        <f t="shared" ca="1" si="139"/>
        <v>-37513677385.571106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-37513677385.571106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-156306989.10654628</v>
      </c>
      <c r="L3022" s="444">
        <f t="shared" ca="1" si="139"/>
        <v>-37669984374.67765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-37669984374.67765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-156958268.22782356</v>
      </c>
      <c r="L3023" s="444">
        <f t="shared" ca="1" si="139"/>
        <v>-37826942642.905472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-37826942642.905472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-157612261.01210612</v>
      </c>
      <c r="L3024" s="444">
        <f t="shared" ca="1" si="139"/>
        <v>-37984554903.91758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-37984554903.91758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-158268978.76632324</v>
      </c>
      <c r="L3025" s="444">
        <f t="shared" ca="1" si="139"/>
        <v>-38142823882.683907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-38142823882.683907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-158928432.84451628</v>
      </c>
      <c r="L3026" s="444">
        <f t="shared" ca="1" si="139"/>
        <v>-38301752315.528419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-38301752315.528419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-159590634.64803508</v>
      </c>
      <c r="L3027" s="444">
        <f t="shared" ca="1" si="139"/>
        <v>-38461342950.176453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-38461342950.176453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-160255595.62573522</v>
      </c>
      <c r="L3028" s="444">
        <f t="shared" ca="1" si="139"/>
        <v>-38621598545.802185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-38621598545.802185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-160923327.27417576</v>
      </c>
      <c r="L3029" s="444">
        <f t="shared" ca="1" si="139"/>
        <v>-38782521873.076363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-38782521873.076363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-161593841.13781819</v>
      </c>
      <c r="L3030" s="444">
        <f t="shared" ca="1" si="139"/>
        <v>-38944115714.21418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-38944115714.21418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-162267148.80922574</v>
      </c>
      <c r="L3031" s="444">
        <f t="shared" ca="1" si="139"/>
        <v>-39106382863.023407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-39106382863.023407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-162943261.92926419</v>
      </c>
      <c r="L3032" s="444">
        <f t="shared" ca="1" si="139"/>
        <v>-39269326124.952675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-39269326124.952675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-163622192.1873028</v>
      </c>
      <c r="L3033" s="444">
        <f t="shared" ca="1" si="139"/>
        <v>-39432948317.139977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-39432948317.139977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-164303951.32141656</v>
      </c>
      <c r="L3034" s="444">
        <f t="shared" ca="1" si="139"/>
        <v>-39597252268.461395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-39597252268.461395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-164988551.11858913</v>
      </c>
      <c r="L3035" s="444">
        <f t="shared" ca="1" si="139"/>
        <v>-39762240819.579987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-39762240819.579987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-165676003.4149166</v>
      </c>
      <c r="L3036" s="444">
        <f t="shared" ca="1" si="139"/>
        <v>-39927916822.994904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-39927916822.994904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-166366320.09581208</v>
      </c>
      <c r="L3037" s="444">
        <f t="shared" ca="1" si="139"/>
        <v>-40094283143.090714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-40094283143.090714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-167059513.09621131</v>
      </c>
      <c r="L3038" s="444">
        <f t="shared" ca="1" si="139"/>
        <v>-40261342656.186928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-40261342656.186928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-167755594.40077886</v>
      </c>
      <c r="L3039" s="444">
        <f t="shared" ca="1" si="139"/>
        <v>-40429098250.587708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-40429098250.587708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-168454576.04411545</v>
      </c>
      <c r="L3040" s="444">
        <f t="shared" ca="1" si="139"/>
        <v>-40597552826.631821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-40597552826.631821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-169156470.11096591</v>
      </c>
      <c r="L3041" s="444">
        <f t="shared" ca="1" si="139"/>
        <v>-40766709296.74279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-40766709296.74279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-169861288.73642829</v>
      </c>
      <c r="L3042" s="444">
        <f t="shared" ca="1" si="139"/>
        <v>-40936570585.479218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-40936570585.479218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-170569044.10616341</v>
      </c>
      <c r="L3043" s="444">
        <f t="shared" ca="1" si="139"/>
        <v>-41107139629.585381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-41107139629.585381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-171279748.45660576</v>
      </c>
      <c r="L3044" s="444">
        <f t="shared" ca="1" si="139"/>
        <v>-41278419378.041985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-41278419378.041985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-171993414.07517493</v>
      </c>
      <c r="L3045" s="444">
        <f t="shared" ca="1" si="139"/>
        <v>-41450412792.117157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-41450412792.117157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-172710053.30048814</v>
      </c>
      <c r="L3046" s="444">
        <f t="shared" ca="1" si="139"/>
        <v>-41623122845.417648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-41623122845.417648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-173429678.52257353</v>
      </c>
      <c r="L3047" s="444">
        <f t="shared" ca="1" si="139"/>
        <v>-41796552523.940224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-41796552523.940224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-174152302.18308425</v>
      </c>
      <c r="L3048" s="444">
        <f t="shared" ca="1" si="139"/>
        <v>-41970704826.123306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-41970704826.123306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-174877936.77551377</v>
      </c>
      <c r="L3049" s="444">
        <f t="shared" ca="1" si="139"/>
        <v>-42145582762.898819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-42145582762.898819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-175606594.84541175</v>
      </c>
      <c r="L3050" s="444">
        <f t="shared" ca="1" si="139"/>
        <v>-42321189357.744232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-42321189357.744232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-176338288.99060097</v>
      </c>
      <c r="L3051" s="444">
        <f t="shared" ca="1" si="139"/>
        <v>-42497527646.734833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-42497527646.734833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-177073031.86139512</v>
      </c>
      <c r="L3052" s="444">
        <f t="shared" ca="1" si="139"/>
        <v>-42674600678.59623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-42674600678.59623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-177810836.16081762</v>
      </c>
      <c r="L3053" s="444">
        <f t="shared" ca="1" si="139"/>
        <v>-42852411514.75705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-42852411514.75705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-178551714.64482105</v>
      </c>
      <c r="L3054" s="444">
        <f t="shared" ca="1" si="139"/>
        <v>-43030963229.401871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-43030963229.401871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-179295680.12250778</v>
      </c>
      <c r="L3055" s="444">
        <f t="shared" ca="1" si="139"/>
        <v>-43210258909.524376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-43210258909.524376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-180042745.45635158</v>
      </c>
      <c r="L3056" s="444">
        <f t="shared" ca="1" si="139"/>
        <v>-43390301654.980728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-43390301654.980728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-180792923.56241971</v>
      </c>
      <c r="L3057" s="444">
        <f t="shared" ca="1" si="139"/>
        <v>-43571094578.543144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-43571094578.543144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-181546227.41059643</v>
      </c>
      <c r="L3058" s="444">
        <f t="shared" ca="1" si="139"/>
        <v>-43752640805.953743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-43752640805.953743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-182302670.02480727</v>
      </c>
      <c r="L3059" s="444">
        <f t="shared" ca="1" si="139"/>
        <v>-43934943475.978554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-43934943475.978554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-183062264.48324397</v>
      </c>
      <c r="L3060" s="444">
        <f t="shared" ca="1" si="139"/>
        <v>-44118005740.4618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-44118005740.4618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-183825023.91859084</v>
      </c>
      <c r="L3061" s="444">
        <f t="shared" ca="1" si="139"/>
        <v>-44301830764.380394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-44301830764.380394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-184590961.51825163</v>
      </c>
      <c r="L3062" s="444">
        <f t="shared" ca="1" si="139"/>
        <v>-44486421725.898643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-44486421725.898643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-185360090.52457768</v>
      </c>
      <c r="L3063" s="444">
        <f t="shared" ca="1" si="139"/>
        <v>-44671781816.423218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-44671781816.423218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-186132424.23509675</v>
      </c>
      <c r="L3064" s="444">
        <f t="shared" ca="1" si="139"/>
        <v>-44857914240.658318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-44857914240.658318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-186907976.00274298</v>
      </c>
      <c r="L3065" s="444">
        <f t="shared" ca="1" si="139"/>
        <v>-45044822216.661064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-45044822216.661064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-187686759.23608777</v>
      </c>
      <c r="L3066" s="444">
        <f t="shared" ca="1" si="139"/>
        <v>-45232508975.897148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-45232508975.897148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-188468787.39957145</v>
      </c>
      <c r="L3067" s="444">
        <f t="shared" ca="1" si="139"/>
        <v>-45420977763.296722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-45420977763.296722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-189254074.01373634</v>
      </c>
      <c r="L3068" s="444">
        <f t="shared" ref="L3068:L3322" ca="1" si="144">I3068-J3068+K3068</f>
        <v>-45610231837.310455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-45610231837.310455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-190042632.65546024</v>
      </c>
      <c r="L3069" s="444">
        <f t="shared" ca="1" si="144"/>
        <v>-45800274469.965912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-45800274469.965912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-190834476.95819131</v>
      </c>
      <c r="L3070" s="444">
        <f t="shared" ca="1" si="144"/>
        <v>-45991108946.924103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-45991108946.924103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-191629620.61218375</v>
      </c>
      <c r="L3071" s="444">
        <f t="shared" ca="1" si="144"/>
        <v>-46182738567.536285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-46182738567.536285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-192428077.36473453</v>
      </c>
      <c r="L3072" s="444">
        <f t="shared" ca="1" si="144"/>
        <v>-46375166644.901016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-46375166644.901016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-193229861.02042091</v>
      </c>
      <c r="L3073" s="444">
        <f t="shared" ca="1" si="144"/>
        <v>-46568396505.92144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-46568396505.92144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-194034985.44133934</v>
      </c>
      <c r="L3074" s="444">
        <f t="shared" ca="1" si="144"/>
        <v>-46762431491.362778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-46762431491.362778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-194843464.54734489</v>
      </c>
      <c r="L3075" s="444">
        <f t="shared" ca="1" si="144"/>
        <v>-46957274955.910126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-46957274955.910126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-195655312.3162922</v>
      </c>
      <c r="L3076" s="444">
        <f t="shared" ca="1" si="144"/>
        <v>-47152930268.226418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-47152930268.226418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-196470542.78427672</v>
      </c>
      <c r="L3077" s="444">
        <f t="shared" ca="1" si="144"/>
        <v>-47349400811.010696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-47349400811.010696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-197289170.0458779</v>
      </c>
      <c r="L3078" s="444">
        <f t="shared" ca="1" si="144"/>
        <v>-47546689981.056572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-47546689981.056572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-198111208.25440237</v>
      </c>
      <c r="L3079" s="444">
        <f t="shared" ca="1" si="144"/>
        <v>-47744801189.310974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-47744801189.310974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-198936671.62212905</v>
      </c>
      <c r="L3080" s="444">
        <f t="shared" ca="1" si="144"/>
        <v>-47943737860.933105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-47943737860.933105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-199765574.42055461</v>
      </c>
      <c r="L3081" s="444">
        <f t="shared" ca="1" si="144"/>
        <v>-48143503435.353661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-48143503435.353661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-200597930.98064026</v>
      </c>
      <c r="L3082" s="444">
        <f t="shared" ca="1" si="144"/>
        <v>-48344101366.334297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-48344101366.334297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-201433755.69305956</v>
      </c>
      <c r="L3083" s="444">
        <f t="shared" ca="1" si="144"/>
        <v>-48545535122.027359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-48545535122.027359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-202273063.00844732</v>
      </c>
      <c r="L3084" s="444">
        <f t="shared" ca="1" si="144"/>
        <v>-48747808185.035805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-48747808185.035805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-203115867.43764919</v>
      </c>
      <c r="L3085" s="444">
        <f t="shared" ca="1" si="144"/>
        <v>-48950924052.473457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-48950924052.473457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-203962183.55197275</v>
      </c>
      <c r="L3086" s="444">
        <f t="shared" ca="1" si="144"/>
        <v>-49154886236.025429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-49154886236.025429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-204812025.9834393</v>
      </c>
      <c r="L3087" s="444">
        <f t="shared" ca="1" si="144"/>
        <v>-49359698262.008865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-49359698262.008865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-205665409.42503694</v>
      </c>
      <c r="L3088" s="444">
        <f t="shared" ca="1" si="144"/>
        <v>-49565363671.433899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-49565363671.433899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-206522348.63097459</v>
      </c>
      <c r="L3089" s="444">
        <f t="shared" ca="1" si="144"/>
        <v>-49771886020.064873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-49771886020.064873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-207382858.41693696</v>
      </c>
      <c r="L3090" s="444">
        <f t="shared" ca="1" si="144"/>
        <v>-49979268878.481812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-49979268878.481812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-208246953.66034088</v>
      </c>
      <c r="L3091" s="444">
        <f t="shared" ca="1" si="144"/>
        <v>-50187515832.142151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-50187515832.142151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-209114649.3005923</v>
      </c>
      <c r="L3092" s="444">
        <f t="shared" ca="1" si="144"/>
        <v>-50396630481.442741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-50396630481.442741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-209985960.33934474</v>
      </c>
      <c r="L3093" s="444">
        <f t="shared" ca="1" si="144"/>
        <v>-50606616441.782089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-50606616441.782089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-210860901.84075871</v>
      </c>
      <c r="L3094" s="444">
        <f t="shared" ca="1" si="144"/>
        <v>-50817477343.622849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-50817477343.622849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-211739488.93176186</v>
      </c>
      <c r="L3095" s="444">
        <f t="shared" ca="1" si="144"/>
        <v>-51029216832.554611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-51029216832.554611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-212621736.80231088</v>
      </c>
      <c r="L3096" s="444">
        <f t="shared" ca="1" si="144"/>
        <v>-51241838569.356918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-51241838569.356918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-213507660.70565382</v>
      </c>
      <c r="L3097" s="444">
        <f t="shared" ca="1" si="144"/>
        <v>-51455346230.062569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-51455346230.062569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-214397275.95859402</v>
      </c>
      <c r="L3098" s="444">
        <f t="shared" ca="1" si="144"/>
        <v>-51669743506.021164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-51669743506.021164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-215290597.94175485</v>
      </c>
      <c r="L3099" s="444">
        <f t="shared" ca="1" si="144"/>
        <v>-51885034103.962921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-51885034103.962921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-216187642.0998455</v>
      </c>
      <c r="L3100" s="444">
        <f t="shared" ca="1" si="144"/>
        <v>-52101221746.062767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-52101221746.062767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-217088423.94192818</v>
      </c>
      <c r="L3101" s="444">
        <f t="shared" ca="1" si="144"/>
        <v>-52318310170.004692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-52318310170.004692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-217992959.04168621</v>
      </c>
      <c r="L3102" s="444">
        <f t="shared" ca="1" si="144"/>
        <v>-52536303129.046379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-52536303129.046379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-218901263.03769323</v>
      </c>
      <c r="L3103" s="444">
        <f t="shared" ca="1" si="144"/>
        <v>-52755204392.084076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-52755204392.084076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-219813351.63368365</v>
      </c>
      <c r="L3104" s="444">
        <f t="shared" ca="1" si="144"/>
        <v>-52975017743.717758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-52975017743.717758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-220729240.59882399</v>
      </c>
      <c r="L3105" s="444">
        <f t="shared" ca="1" si="144"/>
        <v>-53195746984.316582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-53195746984.316582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-221648945.76798576</v>
      </c>
      <c r="L3106" s="444">
        <f t="shared" ca="1" si="144"/>
        <v>-53417395930.084564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-53417395930.084564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-222572483.04201901</v>
      </c>
      <c r="L3107" s="444">
        <f t="shared" ca="1" si="144"/>
        <v>-53639968413.126587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-53639968413.126587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-223499868.38802743</v>
      </c>
      <c r="L3108" s="444">
        <f t="shared" ca="1" si="144"/>
        <v>-53863468281.514618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-53863468281.514618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-224431117.83964422</v>
      </c>
      <c r="L3109" s="444">
        <f t="shared" ca="1" si="144"/>
        <v>-54087899399.354263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-54087899399.354263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-225366247.49730942</v>
      </c>
      <c r="L3110" s="444">
        <f t="shared" ca="1" si="144"/>
        <v>-54313265646.85157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-54313265646.85157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-226305273.52854821</v>
      </c>
      <c r="L3111" s="444">
        <f t="shared" ca="1" si="144"/>
        <v>-54539570920.380119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-54539570920.380119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-227248212.1682505</v>
      </c>
      <c r="L3112" s="444">
        <f t="shared" ca="1" si="144"/>
        <v>-54766819132.54837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-54766819132.54837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-228195079.71895149</v>
      </c>
      <c r="L3113" s="444">
        <f t="shared" ca="1" si="144"/>
        <v>-54995014212.267319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-54995014212.267319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-229145892.55111381</v>
      </c>
      <c r="L3114" s="444">
        <f t="shared" ca="1" si="144"/>
        <v>-55224160104.818436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-55224160104.818436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-230100667.10341018</v>
      </c>
      <c r="L3115" s="444">
        <f t="shared" ca="1" si="144"/>
        <v>-55454260771.921844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-55454260771.921844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-231059419.88300768</v>
      </c>
      <c r="L3116" s="444">
        <f t="shared" ca="1" si="144"/>
        <v>-55685320191.804855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-55685320191.804855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-232022167.46585357</v>
      </c>
      <c r="L3117" s="444">
        <f t="shared" ca="1" si="144"/>
        <v>-55917342359.270706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-55917342359.270706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-232988926.49696127</v>
      </c>
      <c r="L3118" s="444">
        <f t="shared" ca="1" si="144"/>
        <v>-56150331285.76767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-56150331285.76767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-233959713.69069865</v>
      </c>
      <c r="L3119" s="444">
        <f t="shared" ca="1" si="144"/>
        <v>-56384290999.458366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-56384290999.458366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-234934545.83107653</v>
      </c>
      <c r="L3120" s="444">
        <f t="shared" ca="1" si="144"/>
        <v>-56619225545.289444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-56619225545.289444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-235913439.77203938</v>
      </c>
      <c r="L3121" s="444">
        <f t="shared" ca="1" si="144"/>
        <v>-56855138985.061485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-56855138985.061485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-236896412.43775618</v>
      </c>
      <c r="L3122" s="444">
        <f t="shared" ca="1" si="144"/>
        <v>-57092035397.499245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-57092035397.499245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-237883480.82291353</v>
      </c>
      <c r="L3123" s="444">
        <f t="shared" ca="1" si="144"/>
        <v>-57329918878.322159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-57329918878.322159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-238874661.993009</v>
      </c>
      <c r="L3124" s="444">
        <f t="shared" ca="1" si="144"/>
        <v>-57568793540.31517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-57568793540.31517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-239869973.08464655</v>
      </c>
      <c r="L3125" s="444">
        <f t="shared" ca="1" si="144"/>
        <v>-57808663513.399818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-57808663513.399818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-240869431.30583256</v>
      </c>
      <c r="L3126" s="444">
        <f t="shared" ca="1" si="144"/>
        <v>-58049532944.70565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-58049532944.70565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-241873053.93627355</v>
      </c>
      <c r="L3127" s="444">
        <f t="shared" ca="1" si="144"/>
        <v>-58291405998.641922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-58291405998.641922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-242880858.32767466</v>
      </c>
      <c r="L3128" s="444">
        <f t="shared" ca="1" si="144"/>
        <v>-58534286856.969597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-58534286856.969597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-243892861.90403998</v>
      </c>
      <c r="L3129" s="444">
        <f t="shared" ca="1" si="144"/>
        <v>-58778179718.873634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-58778179718.873634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-244909082.16197348</v>
      </c>
      <c r="L3130" s="444">
        <f t="shared" ca="1" si="144"/>
        <v>-59023088801.035606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-59023088801.035606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-245929536.67098168</v>
      </c>
      <c r="L3131" s="444">
        <f t="shared" ca="1" si="144"/>
        <v>-59269018337.706589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-59269018337.706589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-246954243.07377747</v>
      </c>
      <c r="L3132" s="444">
        <f t="shared" ca="1" si="144"/>
        <v>-59515972580.780365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-59515972580.780365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-247983219.08658484</v>
      </c>
      <c r="L3133" s="444">
        <f t="shared" ca="1" si="144"/>
        <v>-59763955799.866951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-59763955799.866951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-249016482.49944565</v>
      </c>
      <c r="L3134" s="444">
        <f t="shared" ca="1" si="144"/>
        <v>-60012972282.366394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-60012972282.366394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-250054051.17652664</v>
      </c>
      <c r="L3135" s="444">
        <f t="shared" ca="1" si="144"/>
        <v>-60263026333.542923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-60263026333.542923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-251095943.05642885</v>
      </c>
      <c r="L3136" s="444">
        <f t="shared" ca="1" si="144"/>
        <v>-60514122276.59935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-60514122276.59935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-252142176.15249732</v>
      </c>
      <c r="L3137" s="444">
        <f t="shared" ca="1" si="144"/>
        <v>-60766264452.751846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-60766264452.751846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-253192768.55313271</v>
      </c>
      <c r="L3138" s="444">
        <f t="shared" ca="1" si="144"/>
        <v>-61019457221.304977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-61019457221.304977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-254247738.42210406</v>
      </c>
      <c r="L3139" s="444">
        <f t="shared" ca="1" si="144"/>
        <v>-61273704959.727081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-61273704959.727081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-255307103.99886286</v>
      </c>
      <c r="L3140" s="444">
        <f t="shared" ca="1" si="144"/>
        <v>-61529012063.725945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-61529012063.725945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-256370883.59885809</v>
      </c>
      <c r="L3141" s="444">
        <f t="shared" ca="1" si="144"/>
        <v>-61785382947.324806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-61785382947.324806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-257439095.61385334</v>
      </c>
      <c r="L3142" s="444">
        <f t="shared" ca="1" si="144"/>
        <v>-62042822042.93866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-62042822042.93866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-258511758.51224437</v>
      </c>
      <c r="L3143" s="444">
        <f t="shared" ca="1" si="144"/>
        <v>-62301333801.450905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-62301333801.450905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-259588890.83937874</v>
      </c>
      <c r="L3144" s="444">
        <f t="shared" ca="1" si="144"/>
        <v>-62560922692.290283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-62560922692.290283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-260670511.21787614</v>
      </c>
      <c r="L3145" s="444">
        <f t="shared" ca="1" si="144"/>
        <v>-62821593203.508156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-62821593203.508156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-261756638.34795067</v>
      </c>
      <c r="L3146" s="444">
        <f t="shared" ca="1" si="144"/>
        <v>-63083349841.85611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-63083349841.85611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-262847291.00773379</v>
      </c>
      <c r="L3147" s="444">
        <f t="shared" ca="1" si="144"/>
        <v>-63346197132.863846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-63346197132.863846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-263942488.05359936</v>
      </c>
      <c r="L3148" s="444">
        <f t="shared" ca="1" si="144"/>
        <v>-63610139620.917442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-63610139620.917442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-265042248.42048937</v>
      </c>
      <c r="L3149" s="444">
        <f t="shared" ca="1" si="144"/>
        <v>-63875181869.337929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-63875181869.337929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-266146591.12224138</v>
      </c>
      <c r="L3150" s="444">
        <f t="shared" ca="1" si="144"/>
        <v>-64141328460.460167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-64141328460.460167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-267255535.25191736</v>
      </c>
      <c r="L3151" s="444">
        <f t="shared" ca="1" si="144"/>
        <v>-64408583995.712082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-64408583995.712082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-268369099.98213366</v>
      </c>
      <c r="L3152" s="444">
        <f t="shared" ca="1" si="144"/>
        <v>-64676953095.694214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-64676953095.694214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-269487304.56539255</v>
      </c>
      <c r="L3153" s="444">
        <f t="shared" ca="1" si="144"/>
        <v>-64946440400.259605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-64946440400.259605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-270610168.33441502</v>
      </c>
      <c r="L3154" s="444">
        <f t="shared" ca="1" si="144"/>
        <v>-65217050568.594017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-65217050568.594017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-271737710.70247501</v>
      </c>
      <c r="L3155" s="444">
        <f t="shared" ca="1" si="144"/>
        <v>-65488788279.296494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-65488788279.296494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-272869951.16373539</v>
      </c>
      <c r="L3156" s="444">
        <f t="shared" ca="1" si="144"/>
        <v>-65761658230.460228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-65761658230.460228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-274006909.29358429</v>
      </c>
      <c r="L3157" s="444">
        <f t="shared" ca="1" si="144"/>
        <v>-66035665139.753815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-66035665139.753815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-275148604.74897426</v>
      </c>
      <c r="L3158" s="444">
        <f t="shared" ca="1" si="144"/>
        <v>-66310813744.502792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-66310813744.502792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-276295057.26876163</v>
      </c>
      <c r="L3159" s="444">
        <f t="shared" ca="1" si="144"/>
        <v>-66587108801.771553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-66587108801.771553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-277446286.67404819</v>
      </c>
      <c r="L3160" s="444">
        <f t="shared" ca="1" si="144"/>
        <v>-66864555088.445602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-66864555088.445602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-278602312.86852336</v>
      </c>
      <c r="L3161" s="444">
        <f t="shared" ca="1" si="144"/>
        <v>-67143157401.314125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-67143157401.314125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-279763155.83880883</v>
      </c>
      <c r="L3162" s="444">
        <f t="shared" ca="1" si="144"/>
        <v>-67422920557.152931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-67422920557.152931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-280928835.65480387</v>
      </c>
      <c r="L3163" s="444">
        <f t="shared" ca="1" si="144"/>
        <v>-67703849392.807732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-67703849392.807732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-282099372.47003222</v>
      </c>
      <c r="L3164" s="444">
        <f t="shared" ca="1" si="144"/>
        <v>-67985948765.277763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-67985948765.277763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-283274786.52199066</v>
      </c>
      <c r="L3165" s="444">
        <f t="shared" ca="1" si="144"/>
        <v>-68269223551.799751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-68269223551.799751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-284455098.13249898</v>
      </c>
      <c r="L3166" s="444">
        <f t="shared" ca="1" si="144"/>
        <v>-68553678649.932251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-68553678649.932251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-285640327.70805103</v>
      </c>
      <c r="L3167" s="444">
        <f t="shared" ca="1" si="144"/>
        <v>-68839318977.640305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-68839318977.640305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-286830495.74016792</v>
      </c>
      <c r="L3168" s="444">
        <f t="shared" ca="1" si="144"/>
        <v>-69126149473.380478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-69126149473.380478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-288025622.80575198</v>
      </c>
      <c r="L3169" s="444">
        <f t="shared" ca="1" si="144"/>
        <v>-69414175096.186234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-69414175096.186234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-289225729.56744266</v>
      </c>
      <c r="L3170" s="444">
        <f t="shared" ca="1" si="144"/>
        <v>-69703400825.753677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-69703400825.753677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-290430836.77397364</v>
      </c>
      <c r="L3171" s="444">
        <f t="shared" ca="1" si="144"/>
        <v>-69993831662.527649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-69993831662.527649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-291640965.26053184</v>
      </c>
      <c r="L3172" s="444">
        <f t="shared" ca="1" si="144"/>
        <v>-70285472627.788177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-70285472627.788177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-292856135.94911742</v>
      </c>
      <c r="L3173" s="444">
        <f t="shared" ca="1" si="144"/>
        <v>-70578328763.737289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-70578328763.737289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-294076369.84890538</v>
      </c>
      <c r="L3174" s="444">
        <f t="shared" ca="1" si="144"/>
        <v>-70872405133.586197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-70872405133.586197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-295301688.05660915</v>
      </c>
      <c r="L3175" s="444">
        <f t="shared" ca="1" si="144"/>
        <v>-71167706821.642807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-71167706821.642807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-296532111.756845</v>
      </c>
      <c r="L3176" s="444">
        <f t="shared" ca="1" si="144"/>
        <v>-71464238933.399658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-71464238933.399658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-297767662.2224986</v>
      </c>
      <c r="L3177" s="444">
        <f t="shared" ca="1" si="144"/>
        <v>-71762006595.622162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-71762006595.622162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-299008360.81509233</v>
      </c>
      <c r="L3178" s="444">
        <f t="shared" ca="1" si="144"/>
        <v>-72061014956.437256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-72061014956.437256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-300254228.98515522</v>
      </c>
      <c r="L3179" s="444">
        <f t="shared" ca="1" si="144"/>
        <v>-72361269185.422409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-72361269185.422409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-301505288.27259338</v>
      </c>
      <c r="L3180" s="444">
        <f t="shared" ca="1" si="144"/>
        <v>-72662774473.695007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-72662774473.695007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-302761560.30706251</v>
      </c>
      <c r="L3181" s="444">
        <f t="shared" ca="1" si="144"/>
        <v>-72965536034.002075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-72965536034.002075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-304023066.80834198</v>
      </c>
      <c r="L3182" s="444">
        <f t="shared" ca="1" si="144"/>
        <v>-73269559100.810425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-73269559100.810425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-305289829.5867101</v>
      </c>
      <c r="L3183" s="444">
        <f t="shared" ca="1" si="144"/>
        <v>-73574848930.397141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-73574848930.397141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-306561870.54332143</v>
      </c>
      <c r="L3184" s="444">
        <f t="shared" ca="1" si="144"/>
        <v>-73881410800.94046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-73881410800.94046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-307839211.67058527</v>
      </c>
      <c r="L3185" s="444">
        <f t="shared" ca="1" si="144"/>
        <v>-74189250012.611038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-74189250012.611038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-309121875.05254596</v>
      </c>
      <c r="L3186" s="444">
        <f t="shared" ca="1" si="144"/>
        <v>-74498371887.663589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-74498371887.663589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-310409882.86526495</v>
      </c>
      <c r="L3187" s="444">
        <f t="shared" ca="1" si="144"/>
        <v>-74808781770.528854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-74808781770.528854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-311703257.37720358</v>
      </c>
      <c r="L3188" s="444">
        <f t="shared" ca="1" si="144"/>
        <v>-75120485027.906052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-75120485027.906052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-313002020.94960856</v>
      </c>
      <c r="L3189" s="444">
        <f t="shared" ca="1" si="144"/>
        <v>-75433487048.855667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-75433487048.855667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-314306196.03689861</v>
      </c>
      <c r="L3190" s="444">
        <f t="shared" ca="1" si="144"/>
        <v>-75747793244.892563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-75747793244.892563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-315615805.18705237</v>
      </c>
      <c r="L3191" s="444">
        <f t="shared" ca="1" si="144"/>
        <v>-76063409050.07962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-76063409050.07962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-316930871.04199839</v>
      </c>
      <c r="L3192" s="444">
        <f t="shared" ca="1" si="144"/>
        <v>-76380339921.121613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-76380339921.121613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-318251416.33800673</v>
      </c>
      <c r="L3193" s="444">
        <f t="shared" ca="1" si="144"/>
        <v>-76698591337.459625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-76698591337.459625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-319577463.9060818</v>
      </c>
      <c r="L3194" s="444">
        <f t="shared" ca="1" si="144"/>
        <v>-77018168801.365707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-77018168801.365707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-320909036.67235708</v>
      </c>
      <c r="L3195" s="444">
        <f t="shared" ca="1" si="144"/>
        <v>-77339077838.038071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-77339077838.038071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-322246157.65849197</v>
      </c>
      <c r="L3196" s="444">
        <f t="shared" ca="1" si="144"/>
        <v>-77661323995.696564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-77661323995.696564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-323588849.98206902</v>
      </c>
      <c r="L3197" s="444">
        <f t="shared" ca="1" si="144"/>
        <v>-77984912845.678635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-77984912845.678635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-324937136.85699433</v>
      </c>
      <c r="L3198" s="444">
        <f t="shared" ca="1" si="144"/>
        <v>-78309849982.535629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-78309849982.535629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-326291041.59389848</v>
      </c>
      <c r="L3199" s="444">
        <f t="shared" ca="1" si="144"/>
        <v>-78636141024.129532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-78636141024.129532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-327650587.60053968</v>
      </c>
      <c r="L3200" s="444">
        <f t="shared" ca="1" si="144"/>
        <v>-78963791611.730072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-78963791611.730072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-329015798.38220865</v>
      </c>
      <c r="L3201" s="444">
        <f t="shared" ca="1" si="144"/>
        <v>-79292807410.112274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-79292807410.112274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-330386697.54213446</v>
      </c>
      <c r="L3202" s="444">
        <f t="shared" ca="1" si="144"/>
        <v>-79623194107.654404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-79623194107.654404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-331763308.78189337</v>
      </c>
      <c r="L3203" s="444">
        <f t="shared" ca="1" si="144"/>
        <v>-79954957416.436295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-79954957416.436295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-333145655.90181792</v>
      </c>
      <c r="L3204" s="444">
        <f t="shared" ca="1" si="144"/>
        <v>-80288103072.33812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-80288103072.33812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-334533762.80140883</v>
      </c>
      <c r="L3205" s="444">
        <f t="shared" ca="1" si="144"/>
        <v>-80622636835.139526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-80622636835.139526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-335927653.47974801</v>
      </c>
      <c r="L3206" s="444">
        <f t="shared" ca="1" si="144"/>
        <v>-80958564488.619278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-80958564488.619278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-337327352.03591365</v>
      </c>
      <c r="L3207" s="444">
        <f t="shared" ca="1" si="144"/>
        <v>-81295891840.655197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-81295891840.655197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-338732882.66939664</v>
      </c>
      <c r="L3208" s="444">
        <f t="shared" ca="1" si="144"/>
        <v>-81634624723.3246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-81634624723.3246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-340144269.68051916</v>
      </c>
      <c r="L3209" s="444">
        <f t="shared" ca="1" si="144"/>
        <v>-81974768993.005127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-81974768993.005127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-341561537.4708547</v>
      </c>
      <c r="L3210" s="444">
        <f t="shared" ca="1" si="144"/>
        <v>-82316330530.475983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-82316330530.475983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-342984710.54364991</v>
      </c>
      <c r="L3211" s="444">
        <f t="shared" ca="1" si="144"/>
        <v>-82659315241.019638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-82659315241.019638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-344413813.5042485</v>
      </c>
      <c r="L3212" s="444">
        <f t="shared" ca="1" si="144"/>
        <v>-83003729054.52388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-83003729054.52388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-345848871.06051618</v>
      </c>
      <c r="L3213" s="444">
        <f t="shared" ca="1" si="144"/>
        <v>-83349577925.584396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-83349577925.584396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-347289908.02326834</v>
      </c>
      <c r="L3214" s="444">
        <f t="shared" ca="1" si="144"/>
        <v>-83696867833.607666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-83696867833.607666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-348736949.30669862</v>
      </c>
      <c r="L3215" s="444">
        <f t="shared" ca="1" si="144"/>
        <v>-84045604782.914368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-84045604782.914368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-350190019.92880988</v>
      </c>
      <c r="L3216" s="444">
        <f t="shared" ca="1" si="144"/>
        <v>-84395794802.84317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-84395794802.84317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-351649145.01184654</v>
      </c>
      <c r="L3217" s="444">
        <f t="shared" ca="1" si="144"/>
        <v>-84747443947.855011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-84747443947.855011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-353114349.78272921</v>
      </c>
      <c r="L3218" s="444">
        <f t="shared" ca="1" si="144"/>
        <v>-85100558297.637741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-85100558297.637741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-354585659.57349056</v>
      </c>
      <c r="L3219" s="444">
        <f t="shared" ca="1" si="144"/>
        <v>-85455143957.211227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-85455143957.211227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-356063099.82171345</v>
      </c>
      <c r="L3220" s="444">
        <f t="shared" ca="1" si="144"/>
        <v>-85811207057.032944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-85811207057.032944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-357546696.07097059</v>
      </c>
      <c r="L3221" s="444">
        <f t="shared" ca="1" si="144"/>
        <v>-86168753753.103912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-86168753753.103912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-359036473.97126627</v>
      </c>
      <c r="L3222" s="444">
        <f t="shared" ca="1" si="144"/>
        <v>-86527790227.07518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-86527790227.07518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-360532459.27947992</v>
      </c>
      <c r="L3223" s="444">
        <f t="shared" ca="1" si="144"/>
        <v>-86888322686.35466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-86888322686.35466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-362034677.85981107</v>
      </c>
      <c r="L3224" s="444">
        <f t="shared" ca="1" si="144"/>
        <v>-87250357364.214478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-87250357364.214478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-363543155.68422699</v>
      </c>
      <c r="L3225" s="444">
        <f t="shared" ca="1" si="144"/>
        <v>-87613900519.898712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-87613900519.898712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-365057918.83291131</v>
      </c>
      <c r="L3226" s="444">
        <f t="shared" ca="1" si="144"/>
        <v>-87978958438.731628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-87978958438.731628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-366578993.49471509</v>
      </c>
      <c r="L3227" s="444">
        <f t="shared" ca="1" si="144"/>
        <v>-88345537432.226349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-88345537432.226349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-368106405.96760976</v>
      </c>
      <c r="L3228" s="444">
        <f t="shared" ca="1" si="144"/>
        <v>-88713643838.193954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-88713643838.193954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-369640182.65914148</v>
      </c>
      <c r="L3229" s="444">
        <f t="shared" ca="1" si="144"/>
        <v>-89083284020.853088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-89083284020.853088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-371180350.08688784</v>
      </c>
      <c r="L3230" s="444">
        <f t="shared" ca="1" si="144"/>
        <v>-89454464370.939972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-89454464370.939972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-372726934.87891656</v>
      </c>
      <c r="L3231" s="444">
        <f t="shared" ca="1" si="144"/>
        <v>-89827191305.818893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-89827191305.818893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-374279963.77424538</v>
      </c>
      <c r="L3232" s="444">
        <f t="shared" ca="1" si="144"/>
        <v>-90201471269.59314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-90201471269.59314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-375839463.62330472</v>
      </c>
      <c r="L3233" s="444">
        <f t="shared" ca="1" si="144"/>
        <v>-90577310733.216446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-90577310733.216446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-377405461.38840187</v>
      </c>
      <c r="L3234" s="444">
        <f t="shared" ca="1" si="144"/>
        <v>-90954716194.604843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-90954716194.604843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-378977984.14418685</v>
      </c>
      <c r="L3235" s="444">
        <f t="shared" ca="1" si="144"/>
        <v>-91333694178.749023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-91333694178.749023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-380557059.07812095</v>
      </c>
      <c r="L3236" s="444">
        <f t="shared" ca="1" si="144"/>
        <v>-91714251237.827148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-91714251237.827148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-382142713.49094647</v>
      </c>
      <c r="L3237" s="444">
        <f t="shared" ca="1" si="144"/>
        <v>-92096393951.3181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-92096393951.3181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-383734974.79715872</v>
      </c>
      <c r="L3238" s="444">
        <f t="shared" ca="1" si="144"/>
        <v>-92480128926.115265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-92480128926.115265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-385333870.52548027</v>
      </c>
      <c r="L3239" s="444">
        <f t="shared" ca="1" si="144"/>
        <v>-92865462796.640747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-92865462796.640747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-386939428.31933641</v>
      </c>
      <c r="L3240" s="444">
        <f t="shared" ca="1" si="144"/>
        <v>-93252402224.960083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-93252402224.960083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-388551675.9373337</v>
      </c>
      <c r="L3241" s="444">
        <f t="shared" ca="1" si="144"/>
        <v>-93640953900.897415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-93640953900.897415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-390170641.25373924</v>
      </c>
      <c r="L3242" s="444">
        <f t="shared" ca="1" si="144"/>
        <v>-94031124542.151154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-94031124542.151154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-391796352.25896311</v>
      </c>
      <c r="L3243" s="444">
        <f t="shared" ca="1" si="144"/>
        <v>-94422920894.41011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-94422920894.41011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-393428837.06004214</v>
      </c>
      <c r="L3244" s="444">
        <f t="shared" ca="1" si="144"/>
        <v>-94816349731.470154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-94816349731.470154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-395068123.88112563</v>
      </c>
      <c r="L3245" s="444">
        <f t="shared" ca="1" si="144"/>
        <v>-95211417855.351273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-95211417855.351273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-396714241.06396365</v>
      </c>
      <c r="L3246" s="444">
        <f t="shared" ca="1" si="144"/>
        <v>-95608132096.415237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-95608132096.415237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-398367217.06839681</v>
      </c>
      <c r="L3247" s="444">
        <f t="shared" ca="1" si="144"/>
        <v>-96006499313.483627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-96006499313.483627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-400027080.47284842</v>
      </c>
      <c r="L3248" s="444">
        <f t="shared" ca="1" si="144"/>
        <v>-96406526393.956482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-96406526393.956482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-401693859.97481865</v>
      </c>
      <c r="L3249" s="444">
        <f t="shared" ca="1" si="144"/>
        <v>-96808220253.931305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-96808220253.931305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-403367584.39138043</v>
      </c>
      <c r="L3250" s="444">
        <f t="shared" ca="1" si="144"/>
        <v>-97211587838.322693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-97211587838.322693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-405048282.65967786</v>
      </c>
      <c r="L3251" s="444">
        <f t="shared" ca="1" si="144"/>
        <v>-97616636120.982376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-97616636120.982376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-406735983.83742654</v>
      </c>
      <c r="L3252" s="444">
        <f t="shared" ca="1" si="144"/>
        <v>-98023372104.819809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-98023372104.819809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-408430717.10341585</v>
      </c>
      <c r="L3253" s="444">
        <f t="shared" ca="1" si="144"/>
        <v>-98431802821.923218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-98431802821.923218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-410132511.75801343</v>
      </c>
      <c r="L3254" s="444">
        <f t="shared" ca="1" si="144"/>
        <v>-98841935333.681229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-98841935333.681229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-411841397.22367179</v>
      </c>
      <c r="L3255" s="444">
        <f t="shared" ca="1" si="144"/>
        <v>-99253776730.904907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-99253776730.904907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-413557403.0454371</v>
      </c>
      <c r="L3256" s="444">
        <f t="shared" ca="1" si="144"/>
        <v>-99667334133.950348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-99667334133.950348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-415280558.89145976</v>
      </c>
      <c r="L3257" s="444">
        <f t="shared" ca="1" si="144"/>
        <v>-100082614692.84181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-100082614692.84181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-417010894.55350757</v>
      </c>
      <c r="L3258" s="444">
        <f t="shared" ca="1" si="144"/>
        <v>-100499625587.39532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-100499625587.39532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-418748439.9474805</v>
      </c>
      <c r="L3259" s="444">
        <f t="shared" ca="1" si="144"/>
        <v>-100918374027.3428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-100918374027.3428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-420493225.11392832</v>
      </c>
      <c r="L3260" s="444">
        <f t="shared" ca="1" si="144"/>
        <v>-101338867252.45673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-101338867252.45673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-422245280.2185697</v>
      </c>
      <c r="L3261" s="444">
        <f t="shared" ca="1" si="144"/>
        <v>-101761112532.67529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-101761112532.67529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-424004635.55281371</v>
      </c>
      <c r="L3262" s="444">
        <f t="shared" ca="1" si="144"/>
        <v>-102185117168.2281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-102185117168.2281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-425771321.53428376</v>
      </c>
      <c r="L3263" s="444">
        <f t="shared" ca="1" si="144"/>
        <v>-102610888489.76239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-102610888489.76239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-427545368.70734328</v>
      </c>
      <c r="L3264" s="444">
        <f t="shared" ca="1" si="144"/>
        <v>-103038433858.46973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-103038433858.46973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-429326807.74362385</v>
      </c>
      <c r="L3265" s="444">
        <f t="shared" ca="1" si="144"/>
        <v>-103467760666.21335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-103467760666.21335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-431115669.44255561</v>
      </c>
      <c r="L3266" s="444">
        <f t="shared" ca="1" si="144"/>
        <v>-103898876335.6559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-103898876335.6559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-432911984.73189956</v>
      </c>
      <c r="L3267" s="444">
        <f t="shared" ca="1" si="144"/>
        <v>-104331788320.3878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-104331788320.3878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-434715784.66828251</v>
      </c>
      <c r="L3268" s="444">
        <f t="shared" ca="1" si="144"/>
        <v>-104766504105.05609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-104766504105.05609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-436527100.43773371</v>
      </c>
      <c r="L3269" s="444">
        <f t="shared" ca="1" si="144"/>
        <v>-105203031205.49382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-105203031205.49382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-438345963.35622424</v>
      </c>
      <c r="L3270" s="444">
        <f t="shared" ca="1" si="144"/>
        <v>-105641377168.85005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-105641377168.85005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-440172404.87020856</v>
      </c>
      <c r="L3271" s="444">
        <f t="shared" ca="1" si="144"/>
        <v>-106081549573.72026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-106081549573.72026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-442006456.55716777</v>
      </c>
      <c r="L3272" s="444">
        <f t="shared" ca="1" si="144"/>
        <v>-106523556030.27744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-106523556030.27744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-443848150.12615597</v>
      </c>
      <c r="L3273" s="444">
        <f t="shared" ca="1" si="144"/>
        <v>-106967404180.40359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-106967404180.40359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-445697517.41834831</v>
      </c>
      <c r="L3274" s="444">
        <f t="shared" ca="1" si="144"/>
        <v>-107413101697.82195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-107413101697.82195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-447554590.4075914</v>
      </c>
      <c r="L3275" s="444">
        <f t="shared" ca="1" si="144"/>
        <v>-107860656288.22954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-107860656288.22954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-449419401.2009564</v>
      </c>
      <c r="L3276" s="444">
        <f t="shared" ca="1" si="144"/>
        <v>-108310075689.4305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-108310075689.4305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-451291982.03929371</v>
      </c>
      <c r="L3277" s="444">
        <f t="shared" ca="1" si="144"/>
        <v>-108761367671.46979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-108761367671.46979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-453172365.29779077</v>
      </c>
      <c r="L3278" s="444">
        <f t="shared" ca="1" si="144"/>
        <v>-109214540036.76758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-109214540036.76758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-455060583.48653156</v>
      </c>
      <c r="L3279" s="444">
        <f t="shared" ca="1" si="144"/>
        <v>-109669600620.2541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-109669600620.2541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-456956669.25105876</v>
      </c>
      <c r="L3280" s="444">
        <f t="shared" ca="1" si="144"/>
        <v>-110126557289.50516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-110126557289.50516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-458860655.37293816</v>
      </c>
      <c r="L3281" s="444">
        <f t="shared" ca="1" si="144"/>
        <v>-110585417944.8781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-110585417944.8781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-460772574.77032542</v>
      </c>
      <c r="L3282" s="444">
        <f t="shared" ca="1" si="144"/>
        <v>-111046190519.64842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-111046190519.64842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-462692460.4985351</v>
      </c>
      <c r="L3283" s="444">
        <f t="shared" ca="1" si="144"/>
        <v>-111508882980.14696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-111508882980.14696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-464620345.75061226</v>
      </c>
      <c r="L3284" s="444">
        <f t="shared" ca="1" si="144"/>
        <v>-111973503325.89757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-111973503325.89757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-466556263.85790658</v>
      </c>
      <c r="L3285" s="444">
        <f t="shared" ca="1" si="144"/>
        <v>-112440059589.75548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-112440059589.75548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-468500248.29064786</v>
      </c>
      <c r="L3286" s="444">
        <f t="shared" ca="1" si="144"/>
        <v>-112908559838.04613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-112908559838.04613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-470452332.65852553</v>
      </c>
      <c r="L3287" s="444">
        <f t="shared" ca="1" si="144"/>
        <v>-113379012170.70465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-113379012170.70465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-472412550.71126938</v>
      </c>
      <c r="L3288" s="444">
        <f t="shared" ca="1" si="144"/>
        <v>-113851424721.41592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-113851424721.41592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-474380936.3392331</v>
      </c>
      <c r="L3289" s="444">
        <f t="shared" ca="1" si="144"/>
        <v>-114325805657.75516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-114325805657.75516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-476357523.57397985</v>
      </c>
      <c r="L3290" s="444">
        <f t="shared" ca="1" si="144"/>
        <v>-114802163181.32913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-114802163181.32913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-478342346.58887136</v>
      </c>
      <c r="L3291" s="444">
        <f t="shared" ca="1" si="144"/>
        <v>-115280505527.918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-115280505527.918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-480335439.69965839</v>
      </c>
      <c r="L3292" s="444">
        <f t="shared" ca="1" si="144"/>
        <v>-115760840967.61766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-115760840967.61766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-482336837.36507356</v>
      </c>
      <c r="L3293" s="444">
        <f t="shared" ca="1" si="144"/>
        <v>-116243177804.98273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-116243177804.98273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-484346574.18742794</v>
      </c>
      <c r="L3294" s="444">
        <f t="shared" ca="1" si="144"/>
        <v>-116727524379.17015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-116727524379.17015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-486364684.91320896</v>
      </c>
      <c r="L3295" s="444">
        <f t="shared" ca="1" si="144"/>
        <v>-117213889064.08336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-117213889064.08336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-488391204.43368071</v>
      </c>
      <c r="L3296" s="444">
        <f t="shared" ca="1" si="144"/>
        <v>-117702280268.51704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-117702280268.51704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-490426167.78548765</v>
      </c>
      <c r="L3297" s="444">
        <f t="shared" ca="1" si="144"/>
        <v>-118192706436.30254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-118192706436.30254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-492469610.15126055</v>
      </c>
      <c r="L3298" s="444">
        <f t="shared" ca="1" si="144"/>
        <v>-118685176046.4538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-118685176046.4538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-494521566.86022413</v>
      </c>
      <c r="L3299" s="444">
        <f t="shared" ca="1" si="144"/>
        <v>-119179697613.31403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-119179697613.31403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-496582073.38880843</v>
      </c>
      <c r="L3300" s="444">
        <f t="shared" ca="1" si="144"/>
        <v>-119676279686.70284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-119676279686.70284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-498651165.36126179</v>
      </c>
      <c r="L3301" s="444">
        <f t="shared" ca="1" si="144"/>
        <v>-120174930852.0641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-120174930852.0641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-500728878.5502671</v>
      </c>
      <c r="L3302" s="444">
        <f t="shared" ca="1" si="144"/>
        <v>-120675659730.61436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-120675659730.61436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-502815248.87755984</v>
      </c>
      <c r="L3303" s="444">
        <f t="shared" ca="1" si="144"/>
        <v>-121178474979.49193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-121178474979.49193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-504910312.41454977</v>
      </c>
      <c r="L3304" s="444">
        <f t="shared" ca="1" si="144"/>
        <v>-121683385291.90648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-121683385291.90648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-507014105.38294363</v>
      </c>
      <c r="L3305" s="444">
        <f t="shared" ca="1" si="144"/>
        <v>-122190399397.28943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-122190399397.28943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-509126664.15537262</v>
      </c>
      <c r="L3306" s="444">
        <f t="shared" ca="1" si="144"/>
        <v>-122699526061.44479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-122699526061.44479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-511248025.25601995</v>
      </c>
      <c r="L3307" s="444">
        <f t="shared" ca="1" si="144"/>
        <v>-123210774086.70082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-123210774086.70082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-513378225.36125344</v>
      </c>
      <c r="L3308" s="444">
        <f t="shared" ca="1" si="144"/>
        <v>-123724152312.06207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-123724152312.06207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-515517301.30025864</v>
      </c>
      <c r="L3309" s="444">
        <f t="shared" ca="1" si="144"/>
        <v>-124239669613.36234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-124239669613.36234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-517665290.0556764</v>
      </c>
      <c r="L3310" s="444">
        <f t="shared" ca="1" si="144"/>
        <v>-124757334903.41801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-124757334903.41801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-519822228.7642417</v>
      </c>
      <c r="L3311" s="444">
        <f t="shared" ca="1" si="144"/>
        <v>-125277157132.18225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-125277157132.18225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-521988154.71742612</v>
      </c>
      <c r="L3312" s="444">
        <f t="shared" ca="1" si="144"/>
        <v>-125799145286.89967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-125799145286.89967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-524163105.36208194</v>
      </c>
      <c r="L3313" s="444">
        <f t="shared" ca="1" si="144"/>
        <v>-126323308392.26175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-126323308392.26175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-526347118.3010906</v>
      </c>
      <c r="L3314" s="444">
        <f t="shared" ca="1" si="144"/>
        <v>-126849655510.56284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-126849655510.56284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-528540231.29401183</v>
      </c>
      <c r="L3315" s="444">
        <f t="shared" ca="1" si="144"/>
        <v>-127378195741.85684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-127378195741.85684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-530742482.25773686</v>
      </c>
      <c r="L3316" s="444">
        <f t="shared" ca="1" si="144"/>
        <v>-127908938224.11458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-127908938224.11458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-532953909.26714408</v>
      </c>
      <c r="L3317" s="444">
        <f t="shared" ca="1" si="144"/>
        <v>-128441892133.38173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-128441892133.38173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-535174550.55575711</v>
      </c>
      <c r="L3318" s="444">
        <f t="shared" ca="1" si="144"/>
        <v>-128977066683.93748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-128977066683.93748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-537404444.5164063</v>
      </c>
      <c r="L3319" s="444">
        <f t="shared" ca="1" si="144"/>
        <v>-129514471128.45389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-129514471128.45389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-539643629.70189118</v>
      </c>
      <c r="L3320" s="444">
        <f t="shared" ca="1" si="144"/>
        <v>-130054114758.15578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-130054114758.15578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-541892144.82564914</v>
      </c>
      <c r="L3321" s="444">
        <f t="shared" ca="1" si="144"/>
        <v>-130596006902.98143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-130596006902.98143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-544150028.76242256</v>
      </c>
      <c r="L3322" s="444">
        <f t="shared" ca="1" si="144"/>
        <v>-131140156931.74385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-131140156931.74385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-546417320.54893279</v>
      </c>
      <c r="L3323" s="444">
        <f t="shared" ref="L3323:L3577" ca="1" si="149">I3323-J3323+K3323</f>
        <v>-131686574252.29279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-131686574252.29279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-548694059.38455331</v>
      </c>
      <c r="L3324" s="444">
        <f t="shared" ca="1" si="149"/>
        <v>-132235268311.67734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-132235268311.67734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-550980284.63198888</v>
      </c>
      <c r="L3325" s="444">
        <f t="shared" ca="1" si="149"/>
        <v>-132786248596.30933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-132786248596.30933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-553276035.81795549</v>
      </c>
      <c r="L3326" s="444">
        <f t="shared" ca="1" si="149"/>
        <v>-133339524632.12729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-133339524632.12729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-555581352.63386381</v>
      </c>
      <c r="L3327" s="444">
        <f t="shared" ca="1" si="149"/>
        <v>-133895105984.76115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-133895105984.76115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-557896274.93650484</v>
      </c>
      <c r="L3328" s="444">
        <f t="shared" ca="1" si="149"/>
        <v>-134453002259.69766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-134453002259.69766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-560220842.7487402</v>
      </c>
      <c r="L3329" s="444">
        <f t="shared" ca="1" si="149"/>
        <v>-135013223102.4464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-135013223102.4464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-562555096.26019335</v>
      </c>
      <c r="L3330" s="444">
        <f t="shared" ca="1" si="149"/>
        <v>-135575778198.70659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-135575778198.70659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-564899075.82794416</v>
      </c>
      <c r="L3331" s="444">
        <f t="shared" ca="1" si="149"/>
        <v>-136140677274.53453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-136140677274.53453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-567252821.97722721</v>
      </c>
      <c r="L3332" s="444">
        <f t="shared" ca="1" si="149"/>
        <v>-136707930096.51176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-136707930096.51176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-569616375.40213239</v>
      </c>
      <c r="L3333" s="444">
        <f t="shared" ca="1" si="149"/>
        <v>-137277546471.91389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-137277546471.91389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-571989776.96630788</v>
      </c>
      <c r="L3334" s="444">
        <f t="shared" ca="1" si="149"/>
        <v>-137849536248.88019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-137849536248.88019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-574373067.7036674</v>
      </c>
      <c r="L3335" s="444">
        <f t="shared" ca="1" si="149"/>
        <v>-138423909316.58386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-138423909316.58386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-576766288.81909943</v>
      </c>
      <c r="L3336" s="444">
        <f t="shared" ca="1" si="149"/>
        <v>-139000675605.40295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-139000675605.40295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-579169481.68917894</v>
      </c>
      <c r="L3337" s="444">
        <f t="shared" ca="1" si="149"/>
        <v>-139579845087.09213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-139579845087.09213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-581582687.86288393</v>
      </c>
      <c r="L3338" s="444">
        <f t="shared" ca="1" si="149"/>
        <v>-140161427774.95502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-140161427774.95502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-584005949.0623126</v>
      </c>
      <c r="L3339" s="444">
        <f t="shared" ca="1" si="149"/>
        <v>-140745433724.01733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-140745433724.01733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-586439307.18340552</v>
      </c>
      <c r="L3340" s="444">
        <f t="shared" ca="1" si="149"/>
        <v>-141331873031.20074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-141331873031.20074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-588882804.29666972</v>
      </c>
      <c r="L3341" s="444">
        <f t="shared" ca="1" si="149"/>
        <v>-141920755835.49741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-141920755835.49741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-591336482.64790583</v>
      </c>
      <c r="L3342" s="444">
        <f t="shared" ca="1" si="149"/>
        <v>-142512092318.14532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-142512092318.14532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-593800384.65893888</v>
      </c>
      <c r="L3343" s="444">
        <f t="shared" ca="1" si="149"/>
        <v>-143105892702.80426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-143105892702.80426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-596274552.92835104</v>
      </c>
      <c r="L3344" s="444">
        <f t="shared" ca="1" si="149"/>
        <v>-143702167255.7326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-143702167255.7326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-598759030.23221922</v>
      </c>
      <c r="L3345" s="444">
        <f t="shared" ca="1" si="149"/>
        <v>-144300926285.96481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-144300926285.96481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-601253859.52485335</v>
      </c>
      <c r="L3346" s="444">
        <f t="shared" ca="1" si="149"/>
        <v>-144902180145.48965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-144902180145.48965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-603759083.93954027</v>
      </c>
      <c r="L3347" s="444">
        <f t="shared" ca="1" si="149"/>
        <v>-145505939229.4292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-145505939229.4292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-606274746.78928828</v>
      </c>
      <c r="L3348" s="444">
        <f t="shared" ca="1" si="149"/>
        <v>-146112213976.21848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-146112213976.21848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-608800891.567577</v>
      </c>
      <c r="L3349" s="444">
        <f t="shared" ca="1" si="149"/>
        <v>-146721014867.78604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-146721014867.78604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-611337561.94910848</v>
      </c>
      <c r="L3350" s="444">
        <f t="shared" ca="1" si="149"/>
        <v>-147332352429.73514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-147332352429.73514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-613884801.79056311</v>
      </c>
      <c r="L3351" s="444">
        <f t="shared" ca="1" si="149"/>
        <v>-147946237231.5257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-147946237231.5257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-616442655.13135707</v>
      </c>
      <c r="L3352" s="444">
        <f t="shared" ca="1" si="149"/>
        <v>-148562679886.65704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-148562679886.65704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-619011166.19440436</v>
      </c>
      <c r="L3353" s="444">
        <f t="shared" ca="1" si="149"/>
        <v>-149181691052.85144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-149181691052.85144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-621590379.38688099</v>
      </c>
      <c r="L3354" s="444">
        <f t="shared" ca="1" si="149"/>
        <v>-149803281432.23831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-149803281432.23831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-624180339.30099297</v>
      </c>
      <c r="L3355" s="444">
        <f t="shared" ca="1" si="149"/>
        <v>-150427461771.53931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-150427461771.53931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-626781090.71474707</v>
      </c>
      <c r="L3356" s="444">
        <f t="shared" ca="1" si="149"/>
        <v>-151054242862.25406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-151054242862.25406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-629392678.59272528</v>
      </c>
      <c r="L3357" s="444">
        <f t="shared" ca="1" si="149"/>
        <v>-151683635540.84677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-151683635540.84677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-632015148.08686149</v>
      </c>
      <c r="L3358" s="444">
        <f t="shared" ca="1" si="149"/>
        <v>-152315650688.93362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-152315650688.93362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-634648544.53722346</v>
      </c>
      <c r="L3359" s="444">
        <f t="shared" ca="1" si="149"/>
        <v>-152950299233.47086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-152950299233.47086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-637292913.47279525</v>
      </c>
      <c r="L3360" s="444">
        <f t="shared" ca="1" si="149"/>
        <v>-153587592146.94366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-153587592146.94366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-639948300.61226523</v>
      </c>
      <c r="L3361" s="444">
        <f t="shared" ca="1" si="149"/>
        <v>-154227540447.55594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-154227540447.55594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-642614751.86481643</v>
      </c>
      <c r="L3362" s="444">
        <f t="shared" ca="1" si="149"/>
        <v>-154870155199.42075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-154870155199.42075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-645292313.33091974</v>
      </c>
      <c r="L3363" s="444">
        <f t="shared" ca="1" si="149"/>
        <v>-155515447512.75168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-155515447512.75168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-647981031.30313194</v>
      </c>
      <c r="L3364" s="444">
        <f t="shared" ca="1" si="149"/>
        <v>-156163428544.05481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-156163428544.05481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-650680952.26689506</v>
      </c>
      <c r="L3365" s="444">
        <f t="shared" ca="1" si="149"/>
        <v>-156814109496.32172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-156814109496.32172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-653392122.90134048</v>
      </c>
      <c r="L3366" s="444">
        <f t="shared" ca="1" si="149"/>
        <v>-157467501619.22305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-157467501619.22305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-656114590.08009601</v>
      </c>
      <c r="L3367" s="444">
        <f t="shared" ca="1" si="149"/>
        <v>-158123616209.30316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-158123616209.30316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-658848400.87209654</v>
      </c>
      <c r="L3368" s="444">
        <f t="shared" ca="1" si="149"/>
        <v>-158782464610.17526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-158782464610.17526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-661593602.5423969</v>
      </c>
      <c r="L3369" s="444">
        <f t="shared" ca="1" si="149"/>
        <v>-159444058212.71765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-159444058212.71765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-664350242.5529902</v>
      </c>
      <c r="L3370" s="444">
        <f t="shared" ca="1" si="149"/>
        <v>-160108408455.27063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-160108408455.27063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-667118368.5636276</v>
      </c>
      <c r="L3371" s="444">
        <f t="shared" ca="1" si="149"/>
        <v>-160775526823.83426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-160775526823.83426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-669898028.4326427</v>
      </c>
      <c r="L3372" s="444">
        <f t="shared" ca="1" si="149"/>
        <v>-161445424852.26691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-161445424852.26691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-672689270.2177788</v>
      </c>
      <c r="L3373" s="444">
        <f t="shared" ca="1" si="149"/>
        <v>-162118114122.48468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-162118114122.48468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-675492142.17701948</v>
      </c>
      <c r="L3374" s="444">
        <f t="shared" ca="1" si="149"/>
        <v>-162793606264.66171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-162793606264.66171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-678306692.76942384</v>
      </c>
      <c r="L3375" s="444">
        <f t="shared" ca="1" si="149"/>
        <v>-163471912957.43112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-163471912957.43112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-681132970.65596294</v>
      </c>
      <c r="L3376" s="444">
        <f t="shared" ca="1" si="149"/>
        <v>-164153045928.0871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-164153045928.0871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-683971024.70036292</v>
      </c>
      <c r="L3377" s="444">
        <f t="shared" ca="1" si="149"/>
        <v>-164837016952.78745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-164837016952.78745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-686820903.9699477</v>
      </c>
      <c r="L3378" s="444">
        <f t="shared" ca="1" si="149"/>
        <v>-165523837856.75739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-165523837856.75739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-689682657.73648906</v>
      </c>
      <c r="L3379" s="444">
        <f t="shared" ca="1" si="149"/>
        <v>-166213520514.49387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-166213520514.49387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-692556335.47705781</v>
      </c>
      <c r="L3380" s="444">
        <f t="shared" ca="1" si="149"/>
        <v>-166906076849.97092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-166906076849.97092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-695441986.87487876</v>
      </c>
      <c r="L3381" s="444">
        <f t="shared" ca="1" si="149"/>
        <v>-167601518836.84579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-167601518836.84579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-698339661.82019079</v>
      </c>
      <c r="L3382" s="444">
        <f t="shared" ca="1" si="149"/>
        <v>-168299858498.66599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-168299858498.66599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-701249410.41110826</v>
      </c>
      <c r="L3383" s="444">
        <f t="shared" ca="1" si="149"/>
        <v>-169001107909.07709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-169001107909.07709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-704171282.9544878</v>
      </c>
      <c r="L3384" s="444">
        <f t="shared" ca="1" si="149"/>
        <v>-169705279192.03159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-169705279192.03159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-707105329.96679831</v>
      </c>
      <c r="L3385" s="444">
        <f t="shared" ca="1" si="149"/>
        <v>-170412384521.99838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-170412384521.99838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-710051602.17499328</v>
      </c>
      <c r="L3386" s="444">
        <f t="shared" ca="1" si="149"/>
        <v>-171122436124.17337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-171122436124.17337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-713010150.51738906</v>
      </c>
      <c r="L3387" s="444">
        <f t="shared" ca="1" si="149"/>
        <v>-171835446274.69077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-171835446274.69077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-715981026.14454484</v>
      </c>
      <c r="L3388" s="444">
        <f t="shared" ca="1" si="149"/>
        <v>-172551427300.8353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-172551427300.8353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-718964280.42014706</v>
      </c>
      <c r="L3389" s="444">
        <f t="shared" ca="1" si="149"/>
        <v>-173270391581.25543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-173270391581.25543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-721959964.92189765</v>
      </c>
      <c r="L3390" s="444">
        <f t="shared" ca="1" si="149"/>
        <v>-173992351546.17734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-173992351546.17734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-724968131.44240558</v>
      </c>
      <c r="L3391" s="444">
        <f t="shared" ca="1" si="149"/>
        <v>-174717319677.61975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-174717319677.61975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-727988831.99008226</v>
      </c>
      <c r="L3392" s="444">
        <f t="shared" ca="1" si="149"/>
        <v>-175445308509.60983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-175445308509.60983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-731022118.79004097</v>
      </c>
      <c r="L3393" s="444">
        <f t="shared" ca="1" si="149"/>
        <v>-176176330628.39987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-176176330628.39987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-734068044.28499949</v>
      </c>
      <c r="L3394" s="444">
        <f t="shared" ca="1" si="149"/>
        <v>-176910398672.68488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-176910398672.68488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-737126661.13618696</v>
      </c>
      <c r="L3395" s="444">
        <f t="shared" ca="1" si="149"/>
        <v>-177647525333.82108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-177647525333.82108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-740198022.22425449</v>
      </c>
      <c r="L3396" s="444">
        <f t="shared" ca="1" si="149"/>
        <v>-178387723356.04532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-178387723356.04532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-743282180.6501888</v>
      </c>
      <c r="L3397" s="444">
        <f t="shared" ca="1" si="149"/>
        <v>-179131005536.6955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-179131005536.6955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-746379189.73623121</v>
      </c>
      <c r="L3398" s="444">
        <f t="shared" ca="1" si="149"/>
        <v>-179877384726.43173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-179877384726.43173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-749489103.02679884</v>
      </c>
      <c r="L3399" s="444">
        <f t="shared" ca="1" si="149"/>
        <v>-180626873829.45853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-180626873829.45853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-752611974.28941047</v>
      </c>
      <c r="L3400" s="444">
        <f t="shared" ca="1" si="149"/>
        <v>-181379485803.74792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-181379485803.74792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-755747857.5156163</v>
      </c>
      <c r="L3401" s="444">
        <f t="shared" ca="1" si="149"/>
        <v>-182135233661.26355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-182135233661.26355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-758896806.92193151</v>
      </c>
      <c r="L3402" s="444">
        <f t="shared" ca="1" si="149"/>
        <v>-182894130468.18549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-182894130468.18549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-762058876.95077288</v>
      </c>
      <c r="L3403" s="444">
        <f t="shared" ca="1" si="149"/>
        <v>-183656189345.13626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-183656189345.13626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-765234122.27140105</v>
      </c>
      <c r="L3404" s="444">
        <f t="shared" ca="1" si="149"/>
        <v>-184421423467.40765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-184421423467.40765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-768422597.78086519</v>
      </c>
      <c r="L3405" s="444">
        <f t="shared" ca="1" si="149"/>
        <v>-185189846065.18851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-185189846065.18851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-771624358.6049521</v>
      </c>
      <c r="L3406" s="444">
        <f t="shared" ca="1" si="149"/>
        <v>-185961470423.79346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-185961470423.79346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-774839460.09913945</v>
      </c>
      <c r="L3407" s="444">
        <f t="shared" ca="1" si="149"/>
        <v>-186736309883.89261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-186736309883.89261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-778067957.84955251</v>
      </c>
      <c r="L3408" s="444">
        <f t="shared" ca="1" si="149"/>
        <v>-187514377841.74216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-187514377841.74216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-781309907.67392564</v>
      </c>
      <c r="L3409" s="444">
        <f t="shared" ca="1" si="149"/>
        <v>-188295687749.41608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-188295687749.41608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-784565365.62256694</v>
      </c>
      <c r="L3410" s="444">
        <f t="shared" ca="1" si="149"/>
        <v>-189080253115.03864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-189080253115.03864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-787834387.97932768</v>
      </c>
      <c r="L3411" s="444">
        <f t="shared" ca="1" si="149"/>
        <v>-189868087503.01797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-189868087503.01797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-791117031.26257491</v>
      </c>
      <c r="L3412" s="444">
        <f t="shared" ca="1" si="149"/>
        <v>-190659204534.28055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-190659204534.28055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-794413352.22616899</v>
      </c>
      <c r="L3413" s="444">
        <f t="shared" ca="1" si="149"/>
        <v>-191453617886.50671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-191453617886.50671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-797723407.86044466</v>
      </c>
      <c r="L3414" s="444">
        <f t="shared" ca="1" si="149"/>
        <v>-192251341294.36716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-192251341294.36716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-801047255.39319646</v>
      </c>
      <c r="L3415" s="444">
        <f t="shared" ca="1" si="149"/>
        <v>-193052388549.76035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-193052388549.76035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-804384952.29066813</v>
      </c>
      <c r="L3416" s="444">
        <f t="shared" ca="1" si="149"/>
        <v>-193856773502.05103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-193856773502.05103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-807736556.25854588</v>
      </c>
      <c r="L3417" s="444">
        <f t="shared" ca="1" si="149"/>
        <v>-194664510058.30957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-194664510058.30957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-811102125.24295652</v>
      </c>
      <c r="L3418" s="444">
        <f t="shared" ca="1" si="149"/>
        <v>-195475612183.55252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-195475612183.55252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-814481717.43146884</v>
      </c>
      <c r="L3419" s="444">
        <f t="shared" ca="1" si="149"/>
        <v>-196290093900.98398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-196290093900.98398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-817875391.25409985</v>
      </c>
      <c r="L3420" s="444">
        <f t="shared" ca="1" si="149"/>
        <v>-197107969292.23807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-197107969292.23807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-821283205.38432527</v>
      </c>
      <c r="L3421" s="444">
        <f t="shared" ca="1" si="149"/>
        <v>-197929252497.62241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-197929252497.62241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-824705218.74009335</v>
      </c>
      <c r="L3422" s="444">
        <f t="shared" ca="1" si="149"/>
        <v>-198753957716.36249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-198753957716.36249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-828141490.48484373</v>
      </c>
      <c r="L3423" s="444">
        <f t="shared" ca="1" si="149"/>
        <v>-199582099206.84732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-199582099206.84732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-831592080.02853048</v>
      </c>
      <c r="L3424" s="444">
        <f t="shared" ca="1" si="149"/>
        <v>-200413691286.87585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-200413691286.87585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-835057047.02864933</v>
      </c>
      <c r="L3425" s="444">
        <f t="shared" ca="1" si="149"/>
        <v>-201248748333.90451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-201248748333.90451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-838536451.39126873</v>
      </c>
      <c r="L3426" s="444">
        <f t="shared" ca="1" si="149"/>
        <v>-202087284785.29578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-202087284785.29578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-842030353.27206576</v>
      </c>
      <c r="L3427" s="444">
        <f t="shared" ca="1" si="149"/>
        <v>-202929315138.56784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-202929315138.56784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-845538813.07736599</v>
      </c>
      <c r="L3428" s="444">
        <f t="shared" ca="1" si="149"/>
        <v>-203774853951.6452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-203774853951.6452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-849061891.46518838</v>
      </c>
      <c r="L3429" s="444">
        <f t="shared" ca="1" si="149"/>
        <v>-204623915843.11038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-204623915843.11038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-852599649.34629321</v>
      </c>
      <c r="L3430" s="444">
        <f t="shared" ca="1" si="149"/>
        <v>-205476515492.45667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-205476515492.45667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-856152147.88523614</v>
      </c>
      <c r="L3431" s="444">
        <f t="shared" ca="1" si="149"/>
        <v>-206332667640.34189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-206332667640.34189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-859719448.50142455</v>
      </c>
      <c r="L3432" s="444">
        <f t="shared" ca="1" si="149"/>
        <v>-207192387088.84332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-207192387088.84332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-863301612.87018049</v>
      </c>
      <c r="L3433" s="444">
        <f t="shared" ca="1" si="149"/>
        <v>-208055688701.7135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-208055688701.7135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-866898702.92380619</v>
      </c>
      <c r="L3434" s="444">
        <f t="shared" ca="1" si="149"/>
        <v>-208922587404.6373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-208922587404.6373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-870510780.85265541</v>
      </c>
      <c r="L3435" s="444">
        <f t="shared" ca="1" si="149"/>
        <v>-209793098185.48996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-209793098185.48996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-874137909.10620821</v>
      </c>
      <c r="L3436" s="444">
        <f t="shared" ca="1" si="149"/>
        <v>-210667236094.59616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-210667236094.59616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-877780150.39415061</v>
      </c>
      <c r="L3437" s="444">
        <f t="shared" ca="1" si="149"/>
        <v>-211545016244.99033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-211545016244.99033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-881437567.68745971</v>
      </c>
      <c r="L3438" s="444">
        <f t="shared" ca="1" si="149"/>
        <v>-212426453812.6778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-212426453812.6778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-885110224.21949077</v>
      </c>
      <c r="L3439" s="444">
        <f t="shared" ca="1" si="149"/>
        <v>-213311564036.89728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-213311564036.89728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-888798183.48707199</v>
      </c>
      <c r="L3440" s="444">
        <f t="shared" ca="1" si="149"/>
        <v>-214200362220.38434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-214200362220.38434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-892501509.25160134</v>
      </c>
      <c r="L3441" s="444">
        <f t="shared" ca="1" si="149"/>
        <v>-215092863729.63593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-215092863729.63593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-896220265.54014969</v>
      </c>
      <c r="L3442" s="444">
        <f t="shared" ca="1" si="149"/>
        <v>-215989083995.17609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-215989083995.17609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-899954516.64656711</v>
      </c>
      <c r="L3443" s="444">
        <f t="shared" ca="1" si="149"/>
        <v>-216889038511.82266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-216889038511.82266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-903704327.13259459</v>
      </c>
      <c r="L3444" s="444">
        <f t="shared" ca="1" si="149"/>
        <v>-217792742838.95526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-217792742838.95526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-907469761.82898021</v>
      </c>
      <c r="L3445" s="444">
        <f t="shared" ca="1" si="149"/>
        <v>-218700212600.78424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-218700212600.78424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-911250885.83660102</v>
      </c>
      <c r="L3446" s="444">
        <f t="shared" ca="1" si="149"/>
        <v>-219611463486.62085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-219611463486.62085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-915047764.5275867</v>
      </c>
      <c r="L3447" s="444">
        <f t="shared" ca="1" si="149"/>
        <v>-220526511251.14844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-220526511251.14844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-918860463.54645181</v>
      </c>
      <c r="L3448" s="444">
        <f t="shared" ca="1" si="149"/>
        <v>-221445371714.69489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-221445371714.69489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-922689048.81122851</v>
      </c>
      <c r="L3449" s="444">
        <f t="shared" ca="1" si="149"/>
        <v>-222368060763.5061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-222368060763.5061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-926533586.51460874</v>
      </c>
      <c r="L3450" s="444">
        <f t="shared" ca="1" si="149"/>
        <v>-223294594350.02072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-223294594350.02072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-930394143.12508619</v>
      </c>
      <c r="L3451" s="444">
        <f t="shared" ca="1" si="149"/>
        <v>-224224988493.14581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-224224988493.14581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-934270785.38810754</v>
      </c>
      <c r="L3452" s="444">
        <f t="shared" ca="1" si="149"/>
        <v>-225159259278.53394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-225159259278.53394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-938163580.32722473</v>
      </c>
      <c r="L3453" s="444">
        <f t="shared" ca="1" si="149"/>
        <v>-226097422858.86115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-226097422858.86115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-942072595.24525476</v>
      </c>
      <c r="L3454" s="444">
        <f t="shared" ca="1" si="149"/>
        <v>-227039495454.10641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-227039495454.10641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-945997897.72544324</v>
      </c>
      <c r="L3455" s="444">
        <f t="shared" ca="1" si="149"/>
        <v>-227985493351.83185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-227985493351.83185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-949939555.63263273</v>
      </c>
      <c r="L3456" s="444">
        <f t="shared" ca="1" si="149"/>
        <v>-228935432907.46448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-228935432907.46448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-953897637.11443532</v>
      </c>
      <c r="L3457" s="444">
        <f t="shared" ca="1" si="149"/>
        <v>-229889330544.57892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-229889330544.57892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-957872210.60241199</v>
      </c>
      <c r="L3458" s="444">
        <f t="shared" ca="1" si="149"/>
        <v>-230847202755.18134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-230847202755.18134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-961863344.81325543</v>
      </c>
      <c r="L3459" s="444">
        <f t="shared" ca="1" si="149"/>
        <v>-231809066099.9946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-231809066099.9946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-965871108.74997747</v>
      </c>
      <c r="L3460" s="444">
        <f t="shared" ca="1" si="149"/>
        <v>-232774937208.74457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-232774937208.74457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-969895571.70310235</v>
      </c>
      <c r="L3461" s="444">
        <f t="shared" ca="1" si="149"/>
        <v>-233744832780.44766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-233744832780.44766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-973936803.25186527</v>
      </c>
      <c r="L3462" s="444">
        <f t="shared" ca="1" si="149"/>
        <v>-234718769583.69952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-234718769583.69952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-977994873.26541471</v>
      </c>
      <c r="L3463" s="444">
        <f t="shared" ca="1" si="149"/>
        <v>-235696764456.96494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-235696764456.96494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-982069851.90402055</v>
      </c>
      <c r="L3464" s="444">
        <f t="shared" ca="1" si="149"/>
        <v>-236678834308.86896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-236678834308.86896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-986161809.6202873</v>
      </c>
      <c r="L3465" s="444">
        <f t="shared" ca="1" si="149"/>
        <v>-237664996118.48926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-237664996118.48926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-990270817.16037202</v>
      </c>
      <c r="L3466" s="444">
        <f t="shared" ca="1" si="149"/>
        <v>-238655266935.64963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-238655266935.64963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-994396945.56520689</v>
      </c>
      <c r="L3467" s="444">
        <f t="shared" ca="1" si="149"/>
        <v>-239649663881.21484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-239649663881.21484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-998540266.17172849</v>
      </c>
      <c r="L3468" s="444">
        <f t="shared" ca="1" si="149"/>
        <v>-240648204147.38657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-240648204147.38657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-1002700850.6141107</v>
      </c>
      <c r="L3469" s="444">
        <f t="shared" ca="1" si="149"/>
        <v>-241650904998.00067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-241650904998.00067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-1006878770.8250028</v>
      </c>
      <c r="L3470" s="444">
        <f t="shared" ca="1" si="149"/>
        <v>-242657783768.82568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-242657783768.82568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-1011074099.0367737</v>
      </c>
      <c r="L3471" s="444">
        <f t="shared" ca="1" si="149"/>
        <v>-243668857867.86246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-243668857867.86246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-1015286907.7827603</v>
      </c>
      <c r="L3472" s="444">
        <f t="shared" ca="1" si="149"/>
        <v>-244684144775.6452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-244684144775.6452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-1019517269.8985218</v>
      </c>
      <c r="L3473" s="444">
        <f t="shared" ca="1" si="149"/>
        <v>-245703662045.54373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-245703662045.54373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-1023765258.5230988</v>
      </c>
      <c r="L3474" s="444">
        <f t="shared" ca="1" si="149"/>
        <v>-246727427304.06683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-246727427304.06683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-1028030947.1002785</v>
      </c>
      <c r="L3475" s="444">
        <f t="shared" ca="1" si="149"/>
        <v>-247755458251.16711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-247755458251.16711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-1032314409.3798631</v>
      </c>
      <c r="L3476" s="444">
        <f t="shared" ca="1" si="149"/>
        <v>-248787772660.54697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-248787772660.54697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-1036615719.4189457</v>
      </c>
      <c r="L3477" s="444">
        <f t="shared" ca="1" si="149"/>
        <v>-249824388379.96591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-249824388379.96591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-1040934951.5831914</v>
      </c>
      <c r="L3478" s="444">
        <f t="shared" ca="1" si="149"/>
        <v>-250865323331.5491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-250865323331.5491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-1045272180.5481212</v>
      </c>
      <c r="L3479" s="444">
        <f t="shared" ca="1" si="149"/>
        <v>-251910595512.09723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-251910595512.09723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-1049627481.300405</v>
      </c>
      <c r="L3480" s="444">
        <f t="shared" ca="1" si="149"/>
        <v>-252960222993.39764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-252960222993.39764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-1054000929.1391567</v>
      </c>
      <c r="L3481" s="444">
        <f t="shared" ca="1" si="149"/>
        <v>-254014223922.5368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-254014223922.5368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-1058392599.6772367</v>
      </c>
      <c r="L3482" s="444">
        <f t="shared" ca="1" si="149"/>
        <v>-255072616522.21405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-255072616522.21405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-1062802568.8425584</v>
      </c>
      <c r="L3483" s="444">
        <f t="shared" ca="1" si="149"/>
        <v>-256135419091.05661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-256135419091.05661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-1067230912.8794024</v>
      </c>
      <c r="L3484" s="444">
        <f t="shared" ca="1" si="149"/>
        <v>-257202650003.936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-257202650003.936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-1071677708.3497335</v>
      </c>
      <c r="L3485" s="444">
        <f t="shared" ca="1" si="149"/>
        <v>-258274327712.28574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-258274327712.28574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-1076143032.1345239</v>
      </c>
      <c r="L3486" s="444">
        <f t="shared" ca="1" si="149"/>
        <v>-259350470744.42026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-259350470744.42026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-1080626961.4350843</v>
      </c>
      <c r="L3487" s="444">
        <f t="shared" ca="1" si="149"/>
        <v>-260431097705.85535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-260431097705.85535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-1085129573.7743974</v>
      </c>
      <c r="L3488" s="444">
        <f t="shared" ca="1" si="149"/>
        <v>-261516227279.62973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-261516227279.62973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-1089650946.9984572</v>
      </c>
      <c r="L3489" s="444">
        <f t="shared" ca="1" si="149"/>
        <v>-262605878226.62817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-262605878226.62817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-1094191159.2776175</v>
      </c>
      <c r="L3490" s="444">
        <f t="shared" ca="1" si="149"/>
        <v>-263700069385.90579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-263700069385.90579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-1098750289.1079407</v>
      </c>
      <c r="L3491" s="444">
        <f t="shared" ca="1" si="149"/>
        <v>-264798819675.01373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-264798819675.01373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-1103328415.312557</v>
      </c>
      <c r="L3492" s="444">
        <f t="shared" ca="1" si="149"/>
        <v>-265902148090.32629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-265902148090.32629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-1107925617.0430262</v>
      </c>
      <c r="L3493" s="444">
        <f t="shared" ca="1" si="149"/>
        <v>-267010073707.36932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-267010073707.36932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-1112541973.7807055</v>
      </c>
      <c r="L3494" s="444">
        <f t="shared" ca="1" si="149"/>
        <v>-268122615681.15002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-268122615681.15002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-1117177565.3381252</v>
      </c>
      <c r="L3495" s="444">
        <f t="shared" ca="1" si="149"/>
        <v>-269239793246.48816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-269239793246.48816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-1121832471.8603673</v>
      </c>
      <c r="L3496" s="444">
        <f t="shared" ca="1" si="149"/>
        <v>-270361625718.34854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-270361625718.34854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-1126506773.8264523</v>
      </c>
      <c r="L3497" s="444">
        <f t="shared" ca="1" si="149"/>
        <v>-271488132492.17499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-271488132492.17499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-1131200552.050729</v>
      </c>
      <c r="L3498" s="444">
        <f t="shared" ca="1" si="149"/>
        <v>-272619333044.22571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-272619333044.22571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-1135913887.6842737</v>
      </c>
      <c r="L3499" s="444">
        <f t="shared" ca="1" si="149"/>
        <v>-273755246931.90997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-273755246931.90997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-1140646862.2162914</v>
      </c>
      <c r="L3500" s="444">
        <f t="shared" ca="1" si="149"/>
        <v>-274895893794.12628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-274895893794.12628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-1145399557.4755261</v>
      </c>
      <c r="L3501" s="444">
        <f t="shared" ca="1" si="149"/>
        <v>-276041293351.60181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-276041293351.60181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-1150172055.6316743</v>
      </c>
      <c r="L3502" s="444">
        <f t="shared" ca="1" si="149"/>
        <v>-277191465407.23346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-277191465407.23346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-1154964439.196806</v>
      </c>
      <c r="L3503" s="444">
        <f t="shared" ca="1" si="149"/>
        <v>-278346429846.43024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-278346429846.43024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-1159776791.0267925</v>
      </c>
      <c r="L3504" s="444">
        <f t="shared" ca="1" si="149"/>
        <v>-279506206637.45703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-279506206637.45703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-1164609194.3227377</v>
      </c>
      <c r="L3505" s="444">
        <f t="shared" ca="1" si="149"/>
        <v>-280670815831.77979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-280670815831.77979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-1169461732.6324158</v>
      </c>
      <c r="L3506" s="444">
        <f t="shared" ca="1" si="149"/>
        <v>-281840277564.41223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-281840277564.41223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-1174334489.8517177</v>
      </c>
      <c r="L3507" s="444">
        <f t="shared" ca="1" si="149"/>
        <v>-283014612054.26398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-283014612054.26398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-1179227550.2261</v>
      </c>
      <c r="L3508" s="444">
        <f t="shared" ca="1" si="149"/>
        <v>-284193839604.49005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-284193839604.49005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-1184140998.352042</v>
      </c>
      <c r="L3509" s="444">
        <f t="shared" ca="1" si="149"/>
        <v>-285377980602.8421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-285377980602.8421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-1189074919.1785088</v>
      </c>
      <c r="L3510" s="444">
        <f t="shared" ca="1" si="149"/>
        <v>-286567055522.02063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-286567055522.02063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-1194029398.0084193</v>
      </c>
      <c r="L3511" s="444">
        <f t="shared" ca="1" si="149"/>
        <v>-287761084920.02905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-287761084920.02905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-1199004520.5001211</v>
      </c>
      <c r="L3512" s="444">
        <f t="shared" ca="1" si="149"/>
        <v>-288960089440.52917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-288960089440.52917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-1204000372.6688716</v>
      </c>
      <c r="L3513" s="444">
        <f t="shared" ca="1" si="149"/>
        <v>-290164089813.19806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-290164089813.19806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-1209017040.8883252</v>
      </c>
      <c r="L3514" s="444">
        <f t="shared" ca="1" si="149"/>
        <v>-291373106854.08636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-291373106854.08636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-1214054611.8920264</v>
      </c>
      <c r="L3515" s="444">
        <f t="shared" ca="1" si="149"/>
        <v>-292587161465.97839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-292587161465.97839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-1219113172.77491</v>
      </c>
      <c r="L3516" s="444">
        <f t="shared" ca="1" si="149"/>
        <v>-293806274638.7533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-293806274638.7533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-1224192810.9948053</v>
      </c>
      <c r="L3517" s="444">
        <f t="shared" ca="1" si="149"/>
        <v>-295030467449.74811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-295030467449.74811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-1229293614.3739505</v>
      </c>
      <c r="L3518" s="444">
        <f t="shared" ca="1" si="149"/>
        <v>-296259761064.12207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-296259761064.12207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-1234415671.1005087</v>
      </c>
      <c r="L3519" s="444">
        <f t="shared" ca="1" si="149"/>
        <v>-297494176735.2226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-297494176735.2226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-1239559069.7300942</v>
      </c>
      <c r="L3520" s="444">
        <f t="shared" ca="1" si="149"/>
        <v>-298733735804.9527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-298733735804.9527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-1244723899.1873028</v>
      </c>
      <c r="L3521" s="444">
        <f t="shared" ca="1" si="149"/>
        <v>-299978459704.14001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-299978459704.14001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-1249910248.7672501</v>
      </c>
      <c r="L3522" s="444">
        <f t="shared" ca="1" si="149"/>
        <v>-301228369952.90729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-301228369952.90729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-1255118208.1371136</v>
      </c>
      <c r="L3523" s="444">
        <f t="shared" ca="1" si="149"/>
        <v>-302483488161.04437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-302483488161.04437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-1260347867.3376849</v>
      </c>
      <c r="L3524" s="444">
        <f t="shared" ca="1" si="149"/>
        <v>-303743836028.38208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-303743836028.38208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-1265599316.7849252</v>
      </c>
      <c r="L3525" s="444">
        <f t="shared" ca="1" si="149"/>
        <v>-305009435345.16699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-305009435345.16699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-1270872647.2715292</v>
      </c>
      <c r="L3526" s="444">
        <f t="shared" ca="1" si="149"/>
        <v>-306280307992.43854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-306280307992.43854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-1276167949.9684939</v>
      </c>
      <c r="L3527" s="444">
        <f t="shared" ca="1" si="149"/>
        <v>-307556475942.40704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-307556475942.40704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-1281485316.4266961</v>
      </c>
      <c r="L3528" s="444">
        <f t="shared" ca="1" si="149"/>
        <v>-308837961258.83374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-308837961258.83374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-1286824838.5784738</v>
      </c>
      <c r="L3529" s="444">
        <f t="shared" ca="1" si="149"/>
        <v>-310124786097.41223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-310124786097.41223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-1292186608.7392175</v>
      </c>
      <c r="L3530" s="444">
        <f t="shared" ca="1" si="149"/>
        <v>-311416972706.15143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-311416972706.15143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-1297570719.6089642</v>
      </c>
      <c r="L3531" s="444">
        <f t="shared" ca="1" si="149"/>
        <v>-312714543425.76038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-312714543425.76038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-1302977264.2740016</v>
      </c>
      <c r="L3532" s="444">
        <f t="shared" ca="1" si="149"/>
        <v>-314017520690.03436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-314017520690.03436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-1308406336.2084765</v>
      </c>
      <c r="L3533" s="444">
        <f t="shared" ca="1" si="149"/>
        <v>-315325927026.24286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-315325927026.24286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-1313858029.2760119</v>
      </c>
      <c r="L3534" s="444">
        <f t="shared" ca="1" si="149"/>
        <v>-316639785055.51886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-316639785055.51886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-1319332437.7313285</v>
      </c>
      <c r="L3535" s="444">
        <f t="shared" ca="1" si="149"/>
        <v>-317959117493.25018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-317959117493.25018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-1324829656.2218757</v>
      </c>
      <c r="L3536" s="444">
        <f t="shared" ca="1" si="149"/>
        <v>-319283947149.47205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-319283947149.47205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-1330349779.7894669</v>
      </c>
      <c r="L3537" s="444">
        <f t="shared" ca="1" si="149"/>
        <v>-320614296929.26154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-320614296929.26154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-1335892903.871923</v>
      </c>
      <c r="L3538" s="444">
        <f t="shared" ca="1" si="149"/>
        <v>-321950189833.13348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-321950189833.13348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-1341459124.3047228</v>
      </c>
      <c r="L3539" s="444">
        <f t="shared" ca="1" si="149"/>
        <v>-323291648957.43823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-323291648957.43823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-1347048537.3226593</v>
      </c>
      <c r="L3540" s="444">
        <f t="shared" ca="1" si="149"/>
        <v>-324638697494.76086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-324638697494.76086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-1352661239.5615036</v>
      </c>
      <c r="L3541" s="444">
        <f t="shared" ca="1" si="149"/>
        <v>-325991358734.32239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-325991358734.32239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-1358297328.0596766</v>
      </c>
      <c r="L3542" s="444">
        <f t="shared" ca="1" si="149"/>
        <v>-327349656062.38208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-327349656062.38208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-1363956900.2599254</v>
      </c>
      <c r="L3543" s="444">
        <f t="shared" ca="1" si="149"/>
        <v>-328713612962.64203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-328713612962.64203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-1369640054.0110085</v>
      </c>
      <c r="L3544" s="444">
        <f t="shared" ca="1" si="149"/>
        <v>-330083253016.65302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-330083253016.65302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-1375346887.5693874</v>
      </c>
      <c r="L3545" s="444">
        <f t="shared" ca="1" si="149"/>
        <v>-331458599904.22241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-331458599904.22241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-1381077499.6009266</v>
      </c>
      <c r="L3546" s="444">
        <f t="shared" ca="1" si="149"/>
        <v>-332839677403.82336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-332839677403.82336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-1386831989.1825974</v>
      </c>
      <c r="L3547" s="444">
        <f t="shared" ca="1" si="149"/>
        <v>-334226509393.00598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-334226509393.00598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-1392610455.8041916</v>
      </c>
      <c r="L3548" s="444">
        <f t="shared" ca="1" si="149"/>
        <v>-335619119848.81018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-335619119848.81018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-1398412999.3700423</v>
      </c>
      <c r="L3549" s="444">
        <f t="shared" ca="1" si="149"/>
        <v>-337017532848.18024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-337017532848.18024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-1404239720.2007511</v>
      </c>
      <c r="L3550" s="444">
        <f t="shared" ca="1" si="149"/>
        <v>-338421772568.38098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-338421772568.38098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-1410090719.0349207</v>
      </c>
      <c r="L3551" s="444">
        <f t="shared" ca="1" si="149"/>
        <v>-339831863287.41589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-339831863287.41589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-1415966097.0308995</v>
      </c>
      <c r="L3552" s="444">
        <f t="shared" ca="1" si="149"/>
        <v>-341247829384.44678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-341247829384.44678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-1421865955.7685282</v>
      </c>
      <c r="L3553" s="444">
        <f t="shared" ca="1" si="149"/>
        <v>-342669695340.21533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-342669695340.21533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-1427790397.2508972</v>
      </c>
      <c r="L3554" s="444">
        <f t="shared" ca="1" si="149"/>
        <v>-344097485737.46625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-344097485737.46625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-1433739523.9061093</v>
      </c>
      <c r="L3555" s="444">
        <f t="shared" ca="1" si="149"/>
        <v>-345531225261.37238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-345531225261.37238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-1439713438.5890515</v>
      </c>
      <c r="L3556" s="444">
        <f t="shared" ca="1" si="149"/>
        <v>-346970938699.96143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-346970938699.96143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-1445712244.5831726</v>
      </c>
      <c r="L3557" s="444">
        <f t="shared" ca="1" si="149"/>
        <v>-348416650944.54462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-348416650944.54462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-1451736045.6022692</v>
      </c>
      <c r="L3558" s="444">
        <f t="shared" ca="1" si="149"/>
        <v>-349868386990.14691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-349868386990.14691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-1457784945.7922788</v>
      </c>
      <c r="L3559" s="444">
        <f t="shared" ca="1" si="149"/>
        <v>-351326171935.93921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-351326171935.93921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-1463859049.7330799</v>
      </c>
      <c r="L3560" s="444">
        <f t="shared" ca="1" si="149"/>
        <v>-352790030985.6723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-352790030985.6723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-1469958462.4403012</v>
      </c>
      <c r="L3561" s="444">
        <f t="shared" ca="1" si="149"/>
        <v>-354259989448.11261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-354259989448.11261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-1476083289.3671358</v>
      </c>
      <c r="L3562" s="444">
        <f t="shared" ca="1" si="149"/>
        <v>-355736072737.47974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-355736072737.47974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-1482233636.4061656</v>
      </c>
      <c r="L3563" s="444">
        <f t="shared" ca="1" si="149"/>
        <v>-357218306373.88593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-357218306373.88593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-1488409609.8911912</v>
      </c>
      <c r="L3564" s="444">
        <f t="shared" ca="1" si="149"/>
        <v>-358706715983.7771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-358706715983.7771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-1494611316.5990713</v>
      </c>
      <c r="L3565" s="444">
        <f t="shared" ca="1" si="149"/>
        <v>-360201327300.37616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-360201327300.37616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-1500838863.7515674</v>
      </c>
      <c r="L3566" s="444">
        <f t="shared" ca="1" si="149"/>
        <v>-361702166164.12775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-361702166164.12775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-1507092359.017199</v>
      </c>
      <c r="L3567" s="444">
        <f t="shared" ca="1" si="149"/>
        <v>-363209258523.14496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-363209258523.14496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-1513371910.513104</v>
      </c>
      <c r="L3568" s="444">
        <f t="shared" ca="1" si="149"/>
        <v>-364722630433.65808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-364722630433.65808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-1519677626.8069086</v>
      </c>
      <c r="L3569" s="444">
        <f t="shared" ca="1" si="149"/>
        <v>-366242308060.46497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-366242308060.46497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-1526009616.9186039</v>
      </c>
      <c r="L3570" s="444">
        <f t="shared" ca="1" si="149"/>
        <v>-367768317677.38354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-367768317677.38354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-1532367990.3224313</v>
      </c>
      <c r="L3571" s="444">
        <f t="shared" ca="1" si="149"/>
        <v>-369300685667.70599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-369300685667.70599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-1538752856.9487751</v>
      </c>
      <c r="L3572" s="444">
        <f t="shared" ca="1" si="149"/>
        <v>-370839438524.65479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-370839438524.65479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-1545164327.1860616</v>
      </c>
      <c r="L3573" s="444">
        <f t="shared" ca="1" si="149"/>
        <v>-372384602851.84082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-372384602851.84082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-1551602511.8826702</v>
      </c>
      <c r="L3574" s="444">
        <f t="shared" ca="1" si="149"/>
        <v>-373936205363.72351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-373936205363.72351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-1558067522.3488479</v>
      </c>
      <c r="L3575" s="444">
        <f t="shared" ca="1" si="149"/>
        <v>-375494272886.07239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-375494272886.07239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-1564559470.3586349</v>
      </c>
      <c r="L3576" s="444">
        <f t="shared" ca="1" si="149"/>
        <v>-377058832356.43103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-377058832356.43103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-1571078468.1517959</v>
      </c>
      <c r="L3577" s="444">
        <f t="shared" ca="1" si="149"/>
        <v>-378629910824.58282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-378629910824.58282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-1577624628.4357617</v>
      </c>
      <c r="L3578" s="444">
        <f t="shared" ref="L3578:L3832" ca="1" si="154">I3578-J3578+K3578</f>
        <v>-380207535453.01862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-380207535453.01862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-1584198064.3875775</v>
      </c>
      <c r="L3579" s="444">
        <f t="shared" ca="1" si="154"/>
        <v>-381791733517.40619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-381791733517.40619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-1590798889.655859</v>
      </c>
      <c r="L3580" s="444">
        <f t="shared" ca="1" si="154"/>
        <v>-383382532407.06207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-383382532407.06207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-1597427218.3627586</v>
      </c>
      <c r="L3581" s="444">
        <f t="shared" ca="1" si="154"/>
        <v>-384979959625.4248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-384979959625.4248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-1604083165.1059368</v>
      </c>
      <c r="L3582" s="444">
        <f t="shared" ca="1" si="154"/>
        <v>-386584042790.53076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-386584042790.53076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-1610766844.9605448</v>
      </c>
      <c r="L3583" s="444">
        <f t="shared" ca="1" si="154"/>
        <v>-388194809635.49133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-388194809635.49133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-1617478373.4812138</v>
      </c>
      <c r="L3584" s="444">
        <f t="shared" ca="1" si="154"/>
        <v>-389812288008.97253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-389812288008.97253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-1624217866.7040522</v>
      </c>
      <c r="L3585" s="444">
        <f t="shared" ca="1" si="154"/>
        <v>-391436505875.67657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-391436505875.67657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-1630985441.1486523</v>
      </c>
      <c r="L3586" s="444">
        <f t="shared" ca="1" si="154"/>
        <v>-393067491316.82526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-393067491316.82526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-1637781213.8201053</v>
      </c>
      <c r="L3587" s="444">
        <f t="shared" ca="1" si="154"/>
        <v>-394705272530.64539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-394705272530.64539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-1644605302.2110224</v>
      </c>
      <c r="L3588" s="444">
        <f t="shared" ca="1" si="154"/>
        <v>-396349877832.85638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-396349877832.85638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-1651457824.3035684</v>
      </c>
      <c r="L3589" s="444">
        <f t="shared" ca="1" si="154"/>
        <v>-398001335657.15997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-398001335657.15997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-1658338898.5714998</v>
      </c>
      <c r="L3590" s="444">
        <f t="shared" ca="1" si="154"/>
        <v>-399659674555.73145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-399659674555.73145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-1665248643.9822145</v>
      </c>
      <c r="L3591" s="444">
        <f t="shared" ca="1" si="154"/>
        <v>-401324923199.71368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-401324923199.71368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-1672187179.998807</v>
      </c>
      <c r="L3592" s="444">
        <f t="shared" ca="1" si="154"/>
        <v>-402997110379.71246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-402997110379.71246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-1679154626.5821352</v>
      </c>
      <c r="L3593" s="444">
        <f t="shared" ca="1" si="154"/>
        <v>-404676265006.29462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-404676265006.29462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-1686151104.1928942</v>
      </c>
      <c r="L3594" s="444">
        <f t="shared" ca="1" si="154"/>
        <v>-406362416110.48749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-406362416110.48749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-1693176733.7936978</v>
      </c>
      <c r="L3595" s="444">
        <f t="shared" ca="1" si="154"/>
        <v>-408055592844.28119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-408055592844.28119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-1700231636.8511715</v>
      </c>
      <c r="L3596" s="444">
        <f t="shared" ca="1" si="154"/>
        <v>-409755824481.13239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-409755824481.13239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-1707315935.3380516</v>
      </c>
      <c r="L3597" s="444">
        <f t="shared" ca="1" si="154"/>
        <v>-411463140416.47046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-411463140416.47046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-1714429751.7352936</v>
      </c>
      <c r="L3598" s="444">
        <f t="shared" ca="1" si="154"/>
        <v>-413177570168.20575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-413177570168.20575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-1721573209.0341907</v>
      </c>
      <c r="L3599" s="444">
        <f t="shared" ca="1" si="154"/>
        <v>-414899143377.23993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-414899143377.23993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-1728746430.7384996</v>
      </c>
      <c r="L3600" s="444">
        <f t="shared" ca="1" si="154"/>
        <v>-416627889807.97845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-416627889807.97845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-1735949540.8665769</v>
      </c>
      <c r="L3601" s="444">
        <f t="shared" ca="1" si="154"/>
        <v>-418363839348.84503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-418363839348.84503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-1743182663.953521</v>
      </c>
      <c r="L3602" s="444">
        <f t="shared" ca="1" si="154"/>
        <v>-420107022012.79852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-420107022012.79852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-1750445925.0533271</v>
      </c>
      <c r="L3603" s="444">
        <f t="shared" ca="1" si="154"/>
        <v>-421857467937.85187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-421857467937.85187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-1757739449.7410495</v>
      </c>
      <c r="L3604" s="444">
        <f t="shared" ca="1" si="154"/>
        <v>-423615207387.5929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-423615207387.5929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-1765063364.1149704</v>
      </c>
      <c r="L3605" s="444">
        <f t="shared" ca="1" si="154"/>
        <v>-425380270751.70789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-425380270751.70789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-1772417794.7987828</v>
      </c>
      <c r="L3606" s="444">
        <f t="shared" ca="1" si="154"/>
        <v>-427152688546.50665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-427152688546.50665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-1779802868.9437778</v>
      </c>
      <c r="L3607" s="444">
        <f t="shared" ca="1" si="154"/>
        <v>-428932491415.45044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-428932491415.45044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-1787218714.2310436</v>
      </c>
      <c r="L3608" s="444">
        <f t="shared" ca="1" si="154"/>
        <v>-430719710129.68146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-430719710129.68146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-1794665458.8736727</v>
      </c>
      <c r="L3609" s="444">
        <f t="shared" ca="1" si="154"/>
        <v>-432514375588.55511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-432514375588.55511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-1802143231.6189795</v>
      </c>
      <c r="L3610" s="444">
        <f t="shared" ca="1" si="154"/>
        <v>-434316518820.17407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-434316518820.17407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-1809652161.7507253</v>
      </c>
      <c r="L3611" s="444">
        <f t="shared" ca="1" si="154"/>
        <v>-436126170981.9248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-436126170981.9248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-1817192379.0913537</v>
      </c>
      <c r="L3612" s="444">
        <f t="shared" ca="1" si="154"/>
        <v>-437943363361.01617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-437943363361.01617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-1824764014.0042341</v>
      </c>
      <c r="L3613" s="444">
        <f t="shared" ca="1" si="154"/>
        <v>-439768127375.02039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-439768127375.02039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-1832367197.3959179</v>
      </c>
      <c r="L3614" s="444">
        <f t="shared" ca="1" si="154"/>
        <v>-441600494572.41632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-441600494572.41632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-1840002060.7184012</v>
      </c>
      <c r="L3615" s="444">
        <f t="shared" ca="1" si="154"/>
        <v>-443440496633.1347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-443440496633.1347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-1847668735.9713945</v>
      </c>
      <c r="L3616" s="444">
        <f t="shared" ca="1" si="154"/>
        <v>-445288165369.10608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-445288165369.10608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-1855367355.7046087</v>
      </c>
      <c r="L3617" s="444">
        <f t="shared" ca="1" si="154"/>
        <v>-447143532724.81067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-447143532724.81067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-1863098053.0200443</v>
      </c>
      <c r="L3618" s="444">
        <f t="shared" ca="1" si="154"/>
        <v>-449006630777.83069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-449006630777.83069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-1870860961.5742946</v>
      </c>
      <c r="L3619" s="444">
        <f t="shared" ca="1" si="154"/>
        <v>-450877491739.40497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-450877491739.40497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-1878656215.5808539</v>
      </c>
      <c r="L3620" s="444">
        <f t="shared" ca="1" si="154"/>
        <v>-452756147954.98584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-452756147954.98584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-1886483949.8124409</v>
      </c>
      <c r="L3621" s="444">
        <f t="shared" ca="1" si="154"/>
        <v>-454642631904.79828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-454642631904.79828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-1894344299.6033261</v>
      </c>
      <c r="L3622" s="444">
        <f t="shared" ca="1" si="154"/>
        <v>-456536976204.40161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-456536976204.40161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-1902237400.8516731</v>
      </c>
      <c r="L3623" s="444">
        <f t="shared" ca="1" si="154"/>
        <v>-458439213605.2533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-458439213605.2533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-1910163390.0218887</v>
      </c>
      <c r="L3624" s="444">
        <f t="shared" ca="1" si="154"/>
        <v>-460349376995.27521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-460349376995.27521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-1918122404.1469798</v>
      </c>
      <c r="L3625" s="444">
        <f t="shared" ca="1" si="154"/>
        <v>-462267499399.42218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-462267499399.42218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-1926114580.8309255</v>
      </c>
      <c r="L3626" s="444">
        <f t="shared" ca="1" si="154"/>
        <v>-464193613980.25311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-464193613980.25311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-1934140058.2510543</v>
      </c>
      <c r="L3627" s="444">
        <f t="shared" ca="1" si="154"/>
        <v>-466127754038.50415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-466127754038.50415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-1942198975.1604338</v>
      </c>
      <c r="L3628" s="444">
        <f t="shared" ca="1" si="154"/>
        <v>-468069953013.66461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-468069953013.66461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-1950291470.890269</v>
      </c>
      <c r="L3629" s="444">
        <f t="shared" ca="1" si="154"/>
        <v>-470020244484.55487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-470020244484.55487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-1958417685.3523116</v>
      </c>
      <c r="L3630" s="444">
        <f t="shared" ca="1" si="154"/>
        <v>-471978662169.90717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-471978662169.90717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-1966577759.0412796</v>
      </c>
      <c r="L3631" s="444">
        <f t="shared" ca="1" si="154"/>
        <v>-473945239928.94843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-473945239928.94843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-1974771833.0372851</v>
      </c>
      <c r="L3632" s="444">
        <f t="shared" ca="1" si="154"/>
        <v>-475920011761.98572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-475920011761.98572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-1983000049.0082741</v>
      </c>
      <c r="L3633" s="444">
        <f t="shared" ca="1" si="154"/>
        <v>-477903011810.99402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-477903011810.99402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-1991262549.2124753</v>
      </c>
      <c r="L3634" s="444">
        <f t="shared" ca="1" si="154"/>
        <v>-479894274360.20648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-479894274360.20648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-1999559476.5008602</v>
      </c>
      <c r="L3635" s="444">
        <f t="shared" ca="1" si="154"/>
        <v>-481893833836.70734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-481893833836.70734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-2007890974.3196139</v>
      </c>
      <c r="L3636" s="444">
        <f t="shared" ca="1" si="154"/>
        <v>-483901724811.02698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-483901724811.02698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-2016257186.7126124</v>
      </c>
      <c r="L3637" s="444">
        <f t="shared" ca="1" si="154"/>
        <v>-485917981997.73956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-485917981997.73956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-2024658258.3239148</v>
      </c>
      <c r="L3638" s="444">
        <f t="shared" ca="1" si="154"/>
        <v>-487942640256.06348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-487942640256.06348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-2033094334.4002645</v>
      </c>
      <c r="L3639" s="444">
        <f t="shared" ca="1" si="154"/>
        <v>-489975734590.46375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-489975734590.46375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-2041565560.7935989</v>
      </c>
      <c r="L3640" s="444">
        <f t="shared" ca="1" si="154"/>
        <v>-492017300151.25732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-492017300151.25732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-2050072083.9635725</v>
      </c>
      <c r="L3641" s="444">
        <f t="shared" ca="1" si="154"/>
        <v>-494067372235.22089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-494067372235.22089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-2058614050.980087</v>
      </c>
      <c r="L3642" s="444">
        <f t="shared" ca="1" si="154"/>
        <v>-496125986286.20099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-496125986286.20099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-2067191609.5258374</v>
      </c>
      <c r="L3643" s="444">
        <f t="shared" ca="1" si="154"/>
        <v>-498193177895.72681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-498193177895.72681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-2075804907.8988616</v>
      </c>
      <c r="L3644" s="444">
        <f t="shared" ca="1" si="154"/>
        <v>-500268982803.62567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-500268982803.62567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-2084454095.0151069</v>
      </c>
      <c r="L3645" s="444">
        <f t="shared" ca="1" si="154"/>
        <v>-502353436898.64081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-502353436898.64081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-2093139320.4110036</v>
      </c>
      <c r="L3646" s="444">
        <f t="shared" ca="1" si="154"/>
        <v>-504446576219.05182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-504446576219.05182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-2101860734.2460492</v>
      </c>
      <c r="L3647" s="444">
        <f t="shared" ca="1" si="154"/>
        <v>-506548436953.29785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-506548436953.29785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-2110618487.3054075</v>
      </c>
      <c r="L3648" s="444">
        <f t="shared" ca="1" si="154"/>
        <v>-508659055440.60327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-508659055440.60327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-2119412731.0025136</v>
      </c>
      <c r="L3649" s="444">
        <f t="shared" ca="1" si="154"/>
        <v>-510778468171.60577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-510778468171.60577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-2128243617.3816907</v>
      </c>
      <c r="L3650" s="444">
        <f t="shared" ca="1" si="154"/>
        <v>-512906711788.98749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-512906711788.98749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-2137111299.1207814</v>
      </c>
      <c r="L3651" s="444">
        <f t="shared" ca="1" si="154"/>
        <v>-515043823088.10828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-515043823088.10828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-2146015929.5337846</v>
      </c>
      <c r="L3652" s="444">
        <f t="shared" ca="1" si="154"/>
        <v>-517189839017.64209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-517189839017.64209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-2154957662.5735087</v>
      </c>
      <c r="L3653" s="444">
        <f t="shared" ca="1" si="154"/>
        <v>-519344796680.21558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-519344796680.21558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-2163936652.8342314</v>
      </c>
      <c r="L3654" s="444">
        <f t="shared" ca="1" si="154"/>
        <v>-521508733333.0498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-521508733333.0498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-2172953055.5543742</v>
      </c>
      <c r="L3655" s="444">
        <f t="shared" ca="1" si="154"/>
        <v>-523681686388.60419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-523681686388.60419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-2182007026.619184</v>
      </c>
      <c r="L3656" s="444">
        <f t="shared" ca="1" si="154"/>
        <v>-525863693415.22339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-525863693415.22339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-2191098722.5634308</v>
      </c>
      <c r="L3657" s="444">
        <f t="shared" ca="1" si="154"/>
        <v>-528054792137.7868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-528054792137.7868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-2200228300.5741115</v>
      </c>
      <c r="L3658" s="444">
        <f t="shared" ca="1" si="154"/>
        <v>-530255020438.3609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-530255020438.3609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-2209395918.4931703</v>
      </c>
      <c r="L3659" s="444">
        <f t="shared" ca="1" si="154"/>
        <v>-532464416356.85406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-532464416356.85406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-2218601734.8202252</v>
      </c>
      <c r="L3660" s="444">
        <f t="shared" ca="1" si="154"/>
        <v>-534683018091.67432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-534683018091.67432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-2227845908.7153101</v>
      </c>
      <c r="L3661" s="444">
        <f t="shared" ca="1" si="154"/>
        <v>-536910864000.38965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-536910864000.38965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-2237128600.0016232</v>
      </c>
      <c r="L3662" s="444">
        <f t="shared" ca="1" si="154"/>
        <v>-539147992600.3913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-539147992600.3913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-2246449969.1682973</v>
      </c>
      <c r="L3663" s="444">
        <f t="shared" ca="1" si="154"/>
        <v>-541394442569.55957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-541394442569.55957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-2255810177.3731651</v>
      </c>
      <c r="L3664" s="444">
        <f t="shared" ca="1" si="154"/>
        <v>-543650252746.93274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-543650252746.93274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-2265209386.4455528</v>
      </c>
      <c r="L3665" s="444">
        <f t="shared" ca="1" si="154"/>
        <v>-545915462133.3783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-545915462133.3783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-2274647758.8890762</v>
      </c>
      <c r="L3666" s="444">
        <f t="shared" ca="1" si="154"/>
        <v>-548190109892.2674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-548190109892.2674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-2284125457.8844476</v>
      </c>
      <c r="L3667" s="444">
        <f t="shared" ca="1" si="154"/>
        <v>-550474235350.15186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-550474235350.15186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-2293642647.2922993</v>
      </c>
      <c r="L3668" s="444">
        <f t="shared" ca="1" si="154"/>
        <v>-552767877997.44421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-552767877997.44421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-2303199491.6560173</v>
      </c>
      <c r="L3669" s="444">
        <f t="shared" ca="1" si="154"/>
        <v>-555071077489.10022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-555071077489.10022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-2312796156.2045841</v>
      </c>
      <c r="L3670" s="444">
        <f t="shared" ca="1" si="154"/>
        <v>-557383873645.30481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-557383873645.30481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-2322432806.8554368</v>
      </c>
      <c r="L3671" s="444">
        <f t="shared" ca="1" si="154"/>
        <v>-559706306452.16028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-559706306452.16028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-2332109610.2173343</v>
      </c>
      <c r="L3672" s="444">
        <f t="shared" ca="1" si="154"/>
        <v>-562038416062.37756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-562038416062.37756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-2341826733.5932398</v>
      </c>
      <c r="L3673" s="444">
        <f t="shared" ca="1" si="154"/>
        <v>-564380242795.97083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-564380242795.97083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-2351584344.9832115</v>
      </c>
      <c r="L3674" s="444">
        <f t="shared" ca="1" si="154"/>
        <v>-566731827140.95398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-566731827140.95398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-2361382613.0873084</v>
      </c>
      <c r="L3675" s="444">
        <f t="shared" ca="1" si="154"/>
        <v>-569093209754.04126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-569093209754.04126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-2371221707.3085051</v>
      </c>
      <c r="L3676" s="444">
        <f t="shared" ca="1" si="154"/>
        <v>-571464431461.34973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-571464431461.34973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-2381101797.7556238</v>
      </c>
      <c r="L3677" s="444">
        <f t="shared" ca="1" si="154"/>
        <v>-573845533259.10535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-573845533259.10535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-2391023055.2462721</v>
      </c>
      <c r="L3678" s="444">
        <f t="shared" ca="1" si="154"/>
        <v>-576236556314.35156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-576236556314.35156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-2400985651.3097982</v>
      </c>
      <c r="L3679" s="444">
        <f t="shared" ca="1" si="154"/>
        <v>-578637541965.66138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-578637541965.66138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-2410989758.1902556</v>
      </c>
      <c r="L3680" s="444">
        <f t="shared" ca="1" si="154"/>
        <v>-581048531723.85168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-581048531723.85168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-2421035548.8493819</v>
      </c>
      <c r="L3681" s="444">
        <f t="shared" ca="1" si="154"/>
        <v>-583469567272.70105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-583469567272.70105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-2431123196.9695878</v>
      </c>
      <c r="L3682" s="444">
        <f t="shared" ca="1" si="154"/>
        <v>-585900690469.67065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-585900690469.67065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-2441252876.9569612</v>
      </c>
      <c r="L3683" s="444">
        <f t="shared" ca="1" si="154"/>
        <v>-588341943346.62756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-588341943346.62756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-2451424763.9442816</v>
      </c>
      <c r="L3684" s="444">
        <f t="shared" ca="1" si="154"/>
        <v>-590793368110.5719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-590793368110.5719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-2461639033.7940497</v>
      </c>
      <c r="L3685" s="444">
        <f t="shared" ca="1" si="154"/>
        <v>-593255007144.36597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-593255007144.36597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-2471895863.1015248</v>
      </c>
      <c r="L3686" s="444">
        <f t="shared" ca="1" si="154"/>
        <v>-595726903007.46753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-595726903007.46753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-2482195429.1977816</v>
      </c>
      <c r="L3687" s="444">
        <f t="shared" ca="1" si="154"/>
        <v>-598209098436.66528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-598209098436.66528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-2492537910.1527719</v>
      </c>
      <c r="L3688" s="444">
        <f t="shared" ca="1" si="154"/>
        <v>-600701636346.81812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-600701636346.81812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-2502923484.778409</v>
      </c>
      <c r="L3689" s="444">
        <f t="shared" ca="1" si="154"/>
        <v>-603204559831.59656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-603204559831.59656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-2513352332.6316524</v>
      </c>
      <c r="L3690" s="444">
        <f t="shared" ca="1" si="154"/>
        <v>-605717912164.22815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-605717912164.22815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-2523824634.0176172</v>
      </c>
      <c r="L3691" s="444">
        <f t="shared" ca="1" si="154"/>
        <v>-608241736798.24573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-608241736798.24573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-2534340569.9926906</v>
      </c>
      <c r="L3692" s="444">
        <f t="shared" ca="1" si="154"/>
        <v>-610776077368.2384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-610776077368.2384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-2544900322.36766</v>
      </c>
      <c r="L3693" s="444">
        <f t="shared" ca="1" si="154"/>
        <v>-613320977690.60608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-613320977690.60608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-2555504073.7108588</v>
      </c>
      <c r="L3694" s="444">
        <f t="shared" ca="1" si="154"/>
        <v>-615876481764.31689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-615876481764.31689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-2566152007.3513203</v>
      </c>
      <c r="L3695" s="444">
        <f t="shared" ca="1" si="154"/>
        <v>-618442633771.66821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-618442633771.66821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-2576844307.3819509</v>
      </c>
      <c r="L3696" s="444">
        <f t="shared" ca="1" si="154"/>
        <v>-621019478079.05017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-621019478079.05017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-2587581158.6627092</v>
      </c>
      <c r="L3697" s="444">
        <f t="shared" ca="1" si="154"/>
        <v>-623607059237.71289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-623607059237.71289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-2598362746.8238039</v>
      </c>
      <c r="L3698" s="444">
        <f t="shared" ca="1" si="154"/>
        <v>-626205421984.53674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-626205421984.53674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-2609189258.2689033</v>
      </c>
      <c r="L3699" s="444">
        <f t="shared" ca="1" si="154"/>
        <v>-628814611242.80566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-628814611242.80566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-2620060880.1783571</v>
      </c>
      <c r="L3700" s="444">
        <f t="shared" ca="1" si="154"/>
        <v>-631434672122.98401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-631434672122.98401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-2630977800.5124335</v>
      </c>
      <c r="L3701" s="444">
        <f t="shared" ca="1" si="154"/>
        <v>-634065649923.49646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-634065649923.49646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-2641940208.0145683</v>
      </c>
      <c r="L3702" s="444">
        <f t="shared" ca="1" si="154"/>
        <v>-636707590131.51099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-636707590131.51099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-2652948292.2146292</v>
      </c>
      <c r="L3703" s="444">
        <f t="shared" ca="1" si="154"/>
        <v>-639360538423.72559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-639360538423.72559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-2664002243.4321899</v>
      </c>
      <c r="L3704" s="444">
        <f t="shared" ca="1" si="154"/>
        <v>-642024540667.15771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-642024540667.15771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-2675102252.7798238</v>
      </c>
      <c r="L3705" s="444">
        <f t="shared" ca="1" si="154"/>
        <v>-644699642919.9375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-644699642919.9375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-2686248512.1664062</v>
      </c>
      <c r="L3706" s="444">
        <f t="shared" ca="1" si="154"/>
        <v>-647385891432.10388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-647385891432.10388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-2697441214.3004327</v>
      </c>
      <c r="L3707" s="444">
        <f t="shared" ca="1" si="154"/>
        <v>-650083332646.4043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-650083332646.4043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-2708680552.6933513</v>
      </c>
      <c r="L3708" s="444">
        <f t="shared" ca="1" si="154"/>
        <v>-652792013199.09766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-652792013199.09766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-2719966721.6629066</v>
      </c>
      <c r="L3709" s="444">
        <f t="shared" ca="1" si="154"/>
        <v>-655511979920.76062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-655511979920.76062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-2731299916.3365026</v>
      </c>
      <c r="L3710" s="444">
        <f t="shared" ca="1" si="154"/>
        <v>-658243279837.09717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-658243279837.09717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-2742680332.6545715</v>
      </c>
      <c r="L3711" s="444">
        <f t="shared" ca="1" si="154"/>
        <v>-660985960169.75171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-660985960169.75171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-2754108167.3739653</v>
      </c>
      <c r="L3712" s="444">
        <f t="shared" ca="1" si="154"/>
        <v>-663740068337.12573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-663740068337.12573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-2765583618.0713573</v>
      </c>
      <c r="L3713" s="444">
        <f t="shared" ca="1" si="154"/>
        <v>-666505651955.19714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-666505651955.19714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-2777106883.1466546</v>
      </c>
      <c r="L3714" s="444">
        <f t="shared" ca="1" si="154"/>
        <v>-669282758838.34375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-669282758838.34375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-2788678161.8264322</v>
      </c>
      <c r="L3715" s="444">
        <f t="shared" ca="1" si="154"/>
        <v>-672071437000.17017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-672071437000.17017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-2800297654.1673756</v>
      </c>
      <c r="L3716" s="444">
        <f t="shared" ca="1" si="154"/>
        <v>-674871734654.33752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-674871734654.33752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-2811965561.0597396</v>
      </c>
      <c r="L3717" s="444">
        <f t="shared" ca="1" si="154"/>
        <v>-677683700215.39722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-677683700215.39722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-2823682084.2308216</v>
      </c>
      <c r="L3718" s="444">
        <f t="shared" ca="1" si="154"/>
        <v>-680507382299.62805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-680507382299.62805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-2835447426.2484503</v>
      </c>
      <c r="L3719" s="444">
        <f t="shared" ca="1" si="154"/>
        <v>-683342829725.87646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-683342829725.87646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-2847261790.5244851</v>
      </c>
      <c r="L3720" s="444">
        <f t="shared" ca="1" si="154"/>
        <v>-686190091516.401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-686190091516.401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-2859125381.3183374</v>
      </c>
      <c r="L3721" s="444">
        <f t="shared" ca="1" si="154"/>
        <v>-689049216897.71936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-689049216897.71936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-2871038403.7404971</v>
      </c>
      <c r="L3722" s="444">
        <f t="shared" ca="1" si="154"/>
        <v>-691920255301.45984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-691920255301.45984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-2883001063.7560825</v>
      </c>
      <c r="L3723" s="444">
        <f t="shared" ca="1" si="154"/>
        <v>-694803256365.21594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-694803256365.21594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-2895013568.1883998</v>
      </c>
      <c r="L3724" s="444">
        <f t="shared" ca="1" si="154"/>
        <v>-697698269933.4043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-697698269933.4043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-2907076124.722518</v>
      </c>
      <c r="L3725" s="444">
        <f t="shared" ca="1" si="154"/>
        <v>-700605346058.12683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-700605346058.12683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-2919188941.9088616</v>
      </c>
      <c r="L3726" s="444">
        <f t="shared" ca="1" si="154"/>
        <v>-703524535000.03564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-703524535000.03564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-2931352229.1668153</v>
      </c>
      <c r="L3727" s="444">
        <f t="shared" ca="1" si="154"/>
        <v>-706455887229.20251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-706455887229.20251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-2943566196.7883439</v>
      </c>
      <c r="L3728" s="444">
        <f t="shared" ca="1" si="154"/>
        <v>-709399453425.99084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-709399453425.99084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-2955831055.9416285</v>
      </c>
      <c r="L3729" s="444">
        <f t="shared" ca="1" si="154"/>
        <v>-712355284481.9325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-712355284481.9325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-2968147018.6747189</v>
      </c>
      <c r="L3730" s="444">
        <f t="shared" ca="1" si="154"/>
        <v>-715323431500.60718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-715323431500.60718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-2980514297.9191966</v>
      </c>
      <c r="L3731" s="444">
        <f t="shared" ca="1" si="154"/>
        <v>-718303945798.52637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-718303945798.52637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-2992933107.4938598</v>
      </c>
      <c r="L3732" s="444">
        <f t="shared" ca="1" si="154"/>
        <v>-721296878906.02026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-721296878906.02026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-3005403662.1084175</v>
      </c>
      <c r="L3733" s="444">
        <f t="shared" ca="1" si="154"/>
        <v>-724302282568.12866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-724302282568.12866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-3017926177.3672028</v>
      </c>
      <c r="L3734" s="444">
        <f t="shared" ca="1" si="154"/>
        <v>-727320208745.49585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-727320208745.49585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-3030500869.7728992</v>
      </c>
      <c r="L3735" s="444">
        <f t="shared" ca="1" si="154"/>
        <v>-730350709615.2688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-730350709615.2688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-3043127956.7302866</v>
      </c>
      <c r="L3736" s="444">
        <f t="shared" ca="1" si="154"/>
        <v>-733393837571.99915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-733393837571.99915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-3055807656.5499964</v>
      </c>
      <c r="L3737" s="444">
        <f t="shared" ca="1" si="154"/>
        <v>-736449645228.54919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-736449645228.54919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-3068540188.4522882</v>
      </c>
      <c r="L3738" s="444">
        <f t="shared" ca="1" si="154"/>
        <v>-739518185417.00146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-739518185417.00146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-3081325772.5708394</v>
      </c>
      <c r="L3739" s="444">
        <f t="shared" ca="1" si="154"/>
        <v>-742599511189.57227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-742599511189.57227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-3094164629.9565511</v>
      </c>
      <c r="L3740" s="444">
        <f t="shared" ca="1" si="154"/>
        <v>-745693675819.52881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-745693675819.52881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-3107056982.5813699</v>
      </c>
      <c r="L3741" s="444">
        <f t="shared" ca="1" si="154"/>
        <v>-748800732802.11023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-748800732802.11023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-3120003053.3421259</v>
      </c>
      <c r="L3742" s="444">
        <f t="shared" ca="1" si="154"/>
        <v>-751920735855.45239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-751920735855.45239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-3133003066.0643849</v>
      </c>
      <c r="L3743" s="444">
        <f t="shared" ca="1" si="154"/>
        <v>-755053738921.51672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-755053738921.51672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-3146057245.5063195</v>
      </c>
      <c r="L3744" s="444">
        <f t="shared" ca="1" si="154"/>
        <v>-758199796167.02307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-758199796167.02307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-3159165817.362596</v>
      </c>
      <c r="L3745" s="444">
        <f t="shared" ca="1" si="154"/>
        <v>-761358961984.38562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-761358961984.38562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-3172329008.2682734</v>
      </c>
      <c r="L3746" s="444">
        <f t="shared" ca="1" si="154"/>
        <v>-764531290992.65393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-764531290992.65393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-3185547045.8027248</v>
      </c>
      <c r="L3747" s="444">
        <f t="shared" ca="1" si="154"/>
        <v>-767716838038.45667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-767716838038.45667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-3198820158.4935694</v>
      </c>
      <c r="L3748" s="444">
        <f t="shared" ca="1" si="154"/>
        <v>-770915658196.9502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-770915658196.9502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-3212148575.8206258</v>
      </c>
      <c r="L3749" s="444">
        <f t="shared" ca="1" si="154"/>
        <v>-774127806772.77087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-774127806772.77087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-3225532528.2198787</v>
      </c>
      <c r="L3750" s="444">
        <f t="shared" ca="1" si="154"/>
        <v>-777353339300.99072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-777353339300.99072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-3238972247.0874615</v>
      </c>
      <c r="L3751" s="444">
        <f t="shared" ca="1" si="154"/>
        <v>-780592311548.07813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-780592311548.07813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-3252467964.783659</v>
      </c>
      <c r="L3752" s="444">
        <f t="shared" ca="1" si="154"/>
        <v>-783844779512.86182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-783844779512.86182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-3266019914.6369243</v>
      </c>
      <c r="L3753" s="444">
        <f t="shared" ca="1" si="154"/>
        <v>-787110799427.49878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-787110799427.49878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-3279628330.9479117</v>
      </c>
      <c r="L3754" s="444">
        <f t="shared" ca="1" si="154"/>
        <v>-790390427758.44666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-790390427758.44666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-3293293448.9935279</v>
      </c>
      <c r="L3755" s="444">
        <f t="shared" ca="1" si="154"/>
        <v>-793683721207.44019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-793683721207.44019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-3307015505.0310006</v>
      </c>
      <c r="L3756" s="444">
        <f t="shared" ca="1" si="154"/>
        <v>-796990736712.47119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-796990736712.47119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-3320794736.3019633</v>
      </c>
      <c r="L3757" s="444">
        <f t="shared" ca="1" si="154"/>
        <v>-800311531448.77319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-800311531448.77319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-3334631381.0365548</v>
      </c>
      <c r="L3758" s="444">
        <f t="shared" ca="1" si="154"/>
        <v>-803646162829.80969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-803646162829.80969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-3348525678.4575405</v>
      </c>
      <c r="L3759" s="444">
        <f t="shared" ca="1" si="154"/>
        <v>-806994688508.26721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-806994688508.26721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-3362477868.7844467</v>
      </c>
      <c r="L3760" s="444">
        <f t="shared" ca="1" si="154"/>
        <v>-810357166377.05164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-810357166377.05164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-3376488193.2377152</v>
      </c>
      <c r="L3761" s="444">
        <f t="shared" ca="1" si="154"/>
        <v>-813733654570.28931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-813733654570.28931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-3390556894.042872</v>
      </c>
      <c r="L3762" s="444">
        <f t="shared" ca="1" si="154"/>
        <v>-817124211464.33215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-817124211464.33215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-3404684214.4347172</v>
      </c>
      <c r="L3763" s="444">
        <f t="shared" ca="1" si="154"/>
        <v>-820528895678.76685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-820528895678.76685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-3418870398.6615286</v>
      </c>
      <c r="L3764" s="444">
        <f t="shared" ca="1" si="154"/>
        <v>-823947766077.42834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-823947766077.42834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-3433115691.9892845</v>
      </c>
      <c r="L3765" s="444">
        <f t="shared" ca="1" si="154"/>
        <v>-827380881769.4176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-827380881769.4176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-3447420340.7059064</v>
      </c>
      <c r="L3766" s="444">
        <f t="shared" ca="1" si="154"/>
        <v>-830828302110.12354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-830828302110.12354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-3461784592.1255145</v>
      </c>
      <c r="L3767" s="444">
        <f t="shared" ca="1" si="154"/>
        <v>-834290086702.24902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-834290086702.24902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-3476208694.5927043</v>
      </c>
      <c r="L3768" s="444">
        <f t="shared" ca="1" si="154"/>
        <v>-837766295396.84167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-837766295396.84167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-3490692897.4868402</v>
      </c>
      <c r="L3769" s="444">
        <f t="shared" ca="1" si="154"/>
        <v>-841256988294.32849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-841256988294.32849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-3505237451.2263684</v>
      </c>
      <c r="L3770" s="444">
        <f t="shared" ca="1" si="154"/>
        <v>-844762225745.55481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-844762225745.55481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-3519842607.2731452</v>
      </c>
      <c r="L3771" s="444">
        <f t="shared" ca="1" si="154"/>
        <v>-848282068352.828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-848282068352.828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-3534508618.1367831</v>
      </c>
      <c r="L3772" s="444">
        <f t="shared" ca="1" si="154"/>
        <v>-851816576970.96484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-851816576970.96484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-3549235737.3790202</v>
      </c>
      <c r="L3773" s="444">
        <f t="shared" ca="1" si="154"/>
        <v>-855365812708.34387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-855365812708.34387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-3564024219.6180992</v>
      </c>
      <c r="L3774" s="444">
        <f t="shared" ca="1" si="154"/>
        <v>-858929836927.96191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-858929836927.96191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-3578874320.5331745</v>
      </c>
      <c r="L3775" s="444">
        <f t="shared" ca="1" si="154"/>
        <v>-862508711248.49512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-862508711248.49512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-3593786296.8687296</v>
      </c>
      <c r="L3776" s="444">
        <f t="shared" ca="1" si="154"/>
        <v>-866102497545.36389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-866102497545.36389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-3608760406.4390159</v>
      </c>
      <c r="L3777" s="444">
        <f t="shared" ca="1" si="154"/>
        <v>-869711257951.80286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-869711257951.80286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-3623796908.1325116</v>
      </c>
      <c r="L3778" s="444">
        <f t="shared" ca="1" si="154"/>
        <v>-873335054859.93542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-873335054859.93542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-3638896061.9163971</v>
      </c>
      <c r="L3779" s="444">
        <f t="shared" ca="1" si="154"/>
        <v>-876973950921.85181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-876973950921.85181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-3654058128.8410492</v>
      </c>
      <c r="L3780" s="444">
        <f t="shared" ca="1" si="154"/>
        <v>-880628009050.69287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-880628009050.69287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-3669283371.0445538</v>
      </c>
      <c r="L3781" s="444">
        <f t="shared" ca="1" si="154"/>
        <v>-884297292421.73743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-884297292421.73743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-3684572051.7572398</v>
      </c>
      <c r="L3782" s="444">
        <f t="shared" ca="1" si="154"/>
        <v>-887981864473.49463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-887981864473.49463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-3699924435.3062277</v>
      </c>
      <c r="L3783" s="444">
        <f t="shared" ca="1" si="154"/>
        <v>-891681788908.8009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-891681788908.8009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-3715340787.1200037</v>
      </c>
      <c r="L3784" s="444">
        <f t="shared" ca="1" si="154"/>
        <v>-895397129695.9209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-895397129695.9209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-3730821373.7330036</v>
      </c>
      <c r="L3785" s="444">
        <f t="shared" ca="1" si="154"/>
        <v>-899127951069.65393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-899127951069.65393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-3746366462.7902246</v>
      </c>
      <c r="L3786" s="444">
        <f t="shared" ca="1" si="154"/>
        <v>-902874317532.44421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-902874317532.44421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-3761976323.0518503</v>
      </c>
      <c r="L3787" s="444">
        <f t="shared" ca="1" si="154"/>
        <v>-906636293855.49609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-906636293855.49609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-3777651224.3979011</v>
      </c>
      <c r="L3788" s="444">
        <f t="shared" ca="1" si="154"/>
        <v>-910413945079.89404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-910413945079.89404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-3793391437.8328919</v>
      </c>
      <c r="L3789" s="444">
        <f t="shared" ca="1" si="154"/>
        <v>-914207336517.72693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-914207336517.72693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-3809197235.4905286</v>
      </c>
      <c r="L3790" s="444">
        <f t="shared" ca="1" si="154"/>
        <v>-918016533753.21741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-918016533753.21741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-3825068890.6384058</v>
      </c>
      <c r="L3791" s="444">
        <f t="shared" ca="1" si="154"/>
        <v>-921841602643.85583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-921841602643.85583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-3841006677.6827326</v>
      </c>
      <c r="L3792" s="444">
        <f t="shared" ca="1" si="154"/>
        <v>-925682609321.53857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-925682609321.53857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-3857010872.1730781</v>
      </c>
      <c r="L3793" s="444">
        <f t="shared" ca="1" si="154"/>
        <v>-929539620193.71167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-929539620193.71167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-3873081750.8071322</v>
      </c>
      <c r="L3794" s="444">
        <f t="shared" ca="1" si="154"/>
        <v>-933412701944.5188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-933412701944.5188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-3889219591.4354949</v>
      </c>
      <c r="L3795" s="444">
        <f t="shared" ca="1" si="154"/>
        <v>-937301921535.95435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-937301921535.95435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-3905424673.0664763</v>
      </c>
      <c r="L3796" s="444">
        <f t="shared" ca="1" si="154"/>
        <v>-941207346209.02087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-941207346209.02087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-3921697275.8709207</v>
      </c>
      <c r="L3797" s="444">
        <f t="shared" ca="1" si="154"/>
        <v>-945129043484.89185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-945129043484.89185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-3938037681.1870489</v>
      </c>
      <c r="L3798" s="444">
        <f t="shared" ca="1" si="154"/>
        <v>-949067081166.07886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-949067081166.07886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-3954446171.5253291</v>
      </c>
      <c r="L3799" s="444">
        <f t="shared" ca="1" si="154"/>
        <v>-953021527337.60413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-953021527337.60413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-3970923030.5733504</v>
      </c>
      <c r="L3800" s="444">
        <f t="shared" ca="1" si="154"/>
        <v>-956992450368.17749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-956992450368.17749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-3987468543.2007394</v>
      </c>
      <c r="L3801" s="444">
        <f t="shared" ca="1" si="154"/>
        <v>-960979918911.37817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-960979918911.37817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-4004082995.4640756</v>
      </c>
      <c r="L3802" s="444">
        <f t="shared" ca="1" si="154"/>
        <v>-964984001906.84229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-964984001906.84229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-4020766674.6118426</v>
      </c>
      <c r="L3803" s="444">
        <f t="shared" ca="1" si="154"/>
        <v>-969004768581.4541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-969004768581.4541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-4037519869.0893922</v>
      </c>
      <c r="L3804" s="444">
        <f t="shared" ca="1" si="154"/>
        <v>-973042288450.54346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-973042288450.54346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-4054342868.543931</v>
      </c>
      <c r="L3805" s="444">
        <f t="shared" ca="1" si="154"/>
        <v>-977096631319.0874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-977096631319.0874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-4071235963.8295307</v>
      </c>
      <c r="L3806" s="444">
        <f t="shared" ca="1" si="154"/>
        <v>-981167867282.91699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-981167867282.91699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-4088199447.0121541</v>
      </c>
      <c r="L3807" s="444">
        <f t="shared" ca="1" si="154"/>
        <v>-985256066729.9292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-985256066729.9292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-4105233611.3747044</v>
      </c>
      <c r="L3808" s="444">
        <f t="shared" ca="1" si="154"/>
        <v>-989361300341.30396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-989361300341.30396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-4122338751.4220996</v>
      </c>
      <c r="L3809" s="444">
        <f t="shared" ca="1" si="154"/>
        <v>-993483639092.72607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-993483639092.72607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-4139515162.8863592</v>
      </c>
      <c r="L3810" s="444">
        <f t="shared" ca="1" si="154"/>
        <v>-997623154255.61243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-997623154255.61243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-4156763142.7317185</v>
      </c>
      <c r="L3811" s="444">
        <f t="shared" ca="1" si="154"/>
        <v>-1001779917398.3441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-1001779917398.3441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-4174082989.1597667</v>
      </c>
      <c r="L3812" s="444">
        <f t="shared" ca="1" si="154"/>
        <v>-1005954000387.5039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-1005954000387.5039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-4191475001.6146002</v>
      </c>
      <c r="L3813" s="444">
        <f t="shared" ca="1" si="154"/>
        <v>-1010145475389.1185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-1010145475389.1185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-4208939480.7879939</v>
      </c>
      <c r="L3814" s="444">
        <f t="shared" ca="1" si="154"/>
        <v>-1014354414869.9065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-1014354414869.9065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-4226476728.6246109</v>
      </c>
      <c r="L3815" s="444">
        <f t="shared" ca="1" si="154"/>
        <v>-1018580891598.5311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-1018580891598.5311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-4244087048.3272133</v>
      </c>
      <c r="L3816" s="444">
        <f t="shared" ca="1" si="154"/>
        <v>-1022824978646.8584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-1022824978646.8584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-4261770744.3619099</v>
      </c>
      <c r="L3817" s="444">
        <f t="shared" ca="1" si="154"/>
        <v>-1027086749391.2203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-1027086749391.2203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-4279528122.463418</v>
      </c>
      <c r="L3818" s="444">
        <f t="shared" ca="1" si="154"/>
        <v>-1031366277513.6837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-1031366277513.6837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-4297359489.6403484</v>
      </c>
      <c r="L3819" s="444">
        <f t="shared" ca="1" si="154"/>
        <v>-1035663637003.3241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-1035663637003.3241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-4315265154.1805172</v>
      </c>
      <c r="L3820" s="444">
        <f t="shared" ca="1" si="154"/>
        <v>-1039978902157.5046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-1039978902157.5046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-4333245425.65627</v>
      </c>
      <c r="L3821" s="444">
        <f t="shared" ca="1" si="154"/>
        <v>-1044312147583.1609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-1044312147583.1609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-4351300614.9298372</v>
      </c>
      <c r="L3822" s="444">
        <f t="shared" ca="1" si="154"/>
        <v>-1048663448198.0907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-1048663448198.0907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-4369431034.1587105</v>
      </c>
      <c r="L3823" s="444">
        <f t="shared" ca="1" si="154"/>
        <v>-1053032879232.2494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-1053032879232.2494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-4387636996.8010397</v>
      </c>
      <c r="L3824" s="444">
        <f t="shared" ca="1" si="154"/>
        <v>-1057420516229.0504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-1057420516229.0504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-4405918817.6210432</v>
      </c>
      <c r="L3825" s="444">
        <f t="shared" ca="1" si="154"/>
        <v>-1061826435046.6715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-1061826435046.6715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-4424276812.6944637</v>
      </c>
      <c r="L3826" s="444">
        <f t="shared" ca="1" si="154"/>
        <v>-1066250711859.366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-1066250711859.366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-4442711299.4140244</v>
      </c>
      <c r="L3827" s="444">
        <f t="shared" ca="1" si="154"/>
        <v>-1070693423158.78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-1070693423158.78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-4461222596.4949169</v>
      </c>
      <c r="L3828" s="444">
        <f t="shared" ca="1" si="154"/>
        <v>-1075154645755.2749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-1075154645755.2749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-4479811023.9803114</v>
      </c>
      <c r="L3829" s="444">
        <f t="shared" ca="1" si="154"/>
        <v>-1079634456779.2552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-1079634456779.2552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-4498476903.2468967</v>
      </c>
      <c r="L3830" s="444">
        <f t="shared" ca="1" si="154"/>
        <v>-1084132933682.5022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-1084132933682.5022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-4517220557.0104256</v>
      </c>
      <c r="L3831" s="444">
        <f t="shared" ca="1" si="154"/>
        <v>-1088650154239.5126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-1088650154239.5126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-4536042309.3313017</v>
      </c>
      <c r="L3832" s="444">
        <f t="shared" ca="1" si="154"/>
        <v>-1093186196548.8439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-1093186196548.8439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-4554942485.620183</v>
      </c>
      <c r="L3833" s="444">
        <f t="shared" ref="L3833:L4087" ca="1" si="159">I3833-J3833+K3833</f>
        <v>-1097741139034.4641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-1097741139034.4641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-4573921412.6435995</v>
      </c>
      <c r="L3834" s="444">
        <f t="shared" ca="1" si="159"/>
        <v>-1102315060447.1077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-1102315060447.1077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-4592979418.5296154</v>
      </c>
      <c r="L3835" s="444">
        <f t="shared" ca="1" si="159"/>
        <v>-1106908039865.6372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-1106908039865.6372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-4612116832.773488</v>
      </c>
      <c r="L3836" s="444">
        <f t="shared" ca="1" si="159"/>
        <v>-1111520156698.4106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-1111520156698.4106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-4631333986.2433777</v>
      </c>
      <c r="L3837" s="444">
        <f t="shared" ca="1" si="159"/>
        <v>-1116151490684.6541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-1116151490684.6541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-4650631211.186058</v>
      </c>
      <c r="L3838" s="444">
        <f t="shared" ca="1" si="159"/>
        <v>-1120802121895.8401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-1120802121895.8401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-4670008841.232667</v>
      </c>
      <c r="L3839" s="444">
        <f t="shared" ca="1" si="159"/>
        <v>-1125472130737.0728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-1125472130737.0728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-4689467211.4044695</v>
      </c>
      <c r="L3840" s="444">
        <f t="shared" ca="1" si="159"/>
        <v>-1130161597948.4773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-1130161597948.4773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-4709006658.1186552</v>
      </c>
      <c r="L3841" s="444">
        <f t="shared" ca="1" si="159"/>
        <v>-1134870604606.5959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-1134870604606.5959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-4728627519.19415</v>
      </c>
      <c r="L3842" s="444">
        <f t="shared" ca="1" si="159"/>
        <v>-1139599232125.79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-1139599232125.79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-4748330133.8574581</v>
      </c>
      <c r="L3843" s="444">
        <f t="shared" ca="1" si="159"/>
        <v>-1144347562259.6475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-1144347562259.6475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-4768114842.7485313</v>
      </c>
      <c r="L3844" s="444">
        <f t="shared" ca="1" si="159"/>
        <v>-1149115677102.396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-1149115677102.396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-4787981987.92665</v>
      </c>
      <c r="L3845" s="444">
        <f t="shared" ca="1" si="159"/>
        <v>-1153903659090.3228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-1153903659090.3228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-4807931912.8763447</v>
      </c>
      <c r="L3846" s="444">
        <f t="shared" ca="1" si="159"/>
        <v>-1158711591003.1992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-1158711591003.1992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-4827964962.5133305</v>
      </c>
      <c r="L3847" s="444">
        <f t="shared" ca="1" si="159"/>
        <v>-1163539555965.7126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-1163539555965.7126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-4848081483.1904697</v>
      </c>
      <c r="L3848" s="444">
        <f t="shared" ca="1" si="159"/>
        <v>-1168387637448.9031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-1168387637448.9031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-4868281822.703763</v>
      </c>
      <c r="L3849" s="444">
        <f t="shared" ca="1" si="159"/>
        <v>-1173255919271.6069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-1173255919271.6069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-4888566330.2983618</v>
      </c>
      <c r="L3850" s="444">
        <f t="shared" ca="1" si="159"/>
        <v>-1178144485601.9053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-1178144485601.9053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-4908935356.6746054</v>
      </c>
      <c r="L3851" s="444">
        <f t="shared" ca="1" si="159"/>
        <v>-1183053420958.5798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-1183053420958.5798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-4929389253.9940825</v>
      </c>
      <c r="L3852" s="444">
        <f t="shared" ca="1" si="159"/>
        <v>-1187982810212.574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-1187982810212.574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-4949928375.885725</v>
      </c>
      <c r="L3853" s="444">
        <f t="shared" ca="1" si="159"/>
        <v>-1192932738588.4597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-1192932738588.4597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-4970553077.4519157</v>
      </c>
      <c r="L3854" s="444">
        <f t="shared" ca="1" si="159"/>
        <v>-1197903291665.9116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-1197903291665.9116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-4991263715.2746315</v>
      </c>
      <c r="L3855" s="444">
        <f t="shared" ca="1" si="159"/>
        <v>-1202894555381.1863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-1202894555381.1863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-5012060647.4216099</v>
      </c>
      <c r="L3856" s="444">
        <f t="shared" ca="1" si="159"/>
        <v>-1207906616028.6079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-1207906616028.6079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-5032944233.4525328</v>
      </c>
      <c r="L3857" s="444">
        <f t="shared" ca="1" si="159"/>
        <v>-1212939560262.0605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-1212939560262.0605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-5053914834.425252</v>
      </c>
      <c r="L3858" s="444">
        <f t="shared" ca="1" si="159"/>
        <v>-1217993475096.4858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-1217993475096.4858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-5074972812.9020243</v>
      </c>
      <c r="L3859" s="444">
        <f t="shared" ca="1" si="159"/>
        <v>-1223068447909.3879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-1223068447909.3879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-5096118532.9557829</v>
      </c>
      <c r="L3860" s="444">
        <f t="shared" ca="1" si="159"/>
        <v>-1228164566442.3438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-1228164566442.3438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-5117352360.1764326</v>
      </c>
      <c r="L3861" s="444">
        <f t="shared" ca="1" si="159"/>
        <v>-1233281918802.5203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-1233281918802.5203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-5138674661.6771679</v>
      </c>
      <c r="L3862" s="444">
        <f t="shared" ca="1" si="159"/>
        <v>-1238420593464.1975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-1238420593464.1975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-5160085806.1008224</v>
      </c>
      <c r="L3863" s="444">
        <f t="shared" ca="1" si="159"/>
        <v>-1243580679270.2983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-1243580679270.2983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-5181586163.6262426</v>
      </c>
      <c r="L3864" s="444">
        <f t="shared" ca="1" si="159"/>
        <v>-1248762265433.9246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-1248762265433.9246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-5203176105.9746857</v>
      </c>
      <c r="L3865" s="444">
        <f t="shared" ca="1" si="159"/>
        <v>-1253965441539.8992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-1253965441539.8992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-5224856006.4162464</v>
      </c>
      <c r="L3866" s="444">
        <f t="shared" ca="1" si="159"/>
        <v>-1259190297546.3154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-1259190297546.3154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-5246626239.7763138</v>
      </c>
      <c r="L3867" s="444">
        <f t="shared" ca="1" si="159"/>
        <v>-1264436923786.0918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-1264436923786.0918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-5268487182.442049</v>
      </c>
      <c r="L3868" s="444">
        <f t="shared" ca="1" si="159"/>
        <v>-1269705410968.5339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-1269705410968.5339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-5290439212.3688917</v>
      </c>
      <c r="L3869" s="444">
        <f t="shared" ca="1" si="159"/>
        <v>-1274995850180.9028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-1274995850180.9028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-5312482709.0870953</v>
      </c>
      <c r="L3870" s="444">
        <f t="shared" ca="1" si="159"/>
        <v>-1280308332889.99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-1280308332889.99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-5334618053.708292</v>
      </c>
      <c r="L3871" s="444">
        <f t="shared" ca="1" si="159"/>
        <v>-1285642950943.6982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-1285642950943.6982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-5356845628.9320755</v>
      </c>
      <c r="L3872" s="444">
        <f t="shared" ca="1" si="159"/>
        <v>-1290999796572.6304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-1290999796572.6304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-5379165819.0526266</v>
      </c>
      <c r="L3873" s="444">
        <f t="shared" ca="1" si="159"/>
        <v>-1296378962391.6831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-1296378962391.6831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-5401579009.9653463</v>
      </c>
      <c r="L3874" s="444">
        <f t="shared" ca="1" si="159"/>
        <v>-1301780541401.6484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-1301780541401.6484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-5424085589.1735353</v>
      </c>
      <c r="L3875" s="444">
        <f t="shared" ca="1" si="159"/>
        <v>-1307204626990.822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-1307204626990.822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-5446685945.7950916</v>
      </c>
      <c r="L3876" s="444">
        <f t="shared" ca="1" si="159"/>
        <v>-1312651312936.6172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-1312651312936.6172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-5469380470.5692387</v>
      </c>
      <c r="L3877" s="444">
        <f t="shared" ca="1" si="159"/>
        <v>-1318120693407.1865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-1318120693407.1865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-5492169555.8632774</v>
      </c>
      <c r="L3878" s="444">
        <f t="shared" ca="1" si="159"/>
        <v>-1323612862963.0498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-1323612862963.0498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-5515053595.6793737</v>
      </c>
      <c r="L3879" s="444">
        <f t="shared" ca="1" si="159"/>
        <v>-1329127916558.7292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-1329127916558.7292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-5538032985.6613722</v>
      </c>
      <c r="L3880" s="444">
        <f t="shared" ca="1" si="159"/>
        <v>-1334665949544.3906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-1334665949544.3906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-5561108123.1016273</v>
      </c>
      <c r="L3881" s="444">
        <f t="shared" ca="1" si="159"/>
        <v>-1340227057667.4922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-1340227057667.4922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-5584279406.9478836</v>
      </c>
      <c r="L3882" s="444">
        <f t="shared" ca="1" si="159"/>
        <v>-1345811337074.4402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-1345811337074.4402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-5607547237.8101673</v>
      </c>
      <c r="L3883" s="444">
        <f t="shared" ca="1" si="159"/>
        <v>-1351418884312.2502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-1351418884312.2502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-5630912017.9677095</v>
      </c>
      <c r="L3884" s="444">
        <f t="shared" ca="1" si="159"/>
        <v>-1357049796330.218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-1357049796330.218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-5654374151.3759079</v>
      </c>
      <c r="L3885" s="444">
        <f t="shared" ca="1" si="159"/>
        <v>-1362704170481.594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-1362704170481.594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-5677934043.6733084</v>
      </c>
      <c r="L3886" s="444">
        <f t="shared" ca="1" si="159"/>
        <v>-1368382104525.2673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-1368382104525.2673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-5701592102.1886139</v>
      </c>
      <c r="L3887" s="444">
        <f t="shared" ca="1" si="159"/>
        <v>-1374083696627.4561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-1374083696627.4561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-5725348735.9477339</v>
      </c>
      <c r="L3888" s="444">
        <f t="shared" ca="1" si="159"/>
        <v>-1379809045363.4038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-1379809045363.4038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-5749204355.6808491</v>
      </c>
      <c r="L3889" s="444">
        <f t="shared" ca="1" si="159"/>
        <v>-1385558249719.0847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-1385558249719.0847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-5773159373.8295193</v>
      </c>
      <c r="L3890" s="444">
        <f t="shared" ca="1" si="159"/>
        <v>-1391331409092.9143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-1391331409092.9143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-5797214204.5538092</v>
      </c>
      <c r="L3891" s="444">
        <f t="shared" ca="1" si="159"/>
        <v>-1397128623297.468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-1397128623297.468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-5821369263.7394505</v>
      </c>
      <c r="L3892" s="444">
        <f t="shared" ca="1" si="159"/>
        <v>-1402949992561.2075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-1402949992561.2075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-5845624969.0050316</v>
      </c>
      <c r="L3893" s="444">
        <f t="shared" ca="1" si="159"/>
        <v>-1408795617530.2126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-1408795617530.2126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-5869981739.709219</v>
      </c>
      <c r="L3894" s="444">
        <f t="shared" ca="1" si="159"/>
        <v>-1414665599269.9219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-1414665599269.9219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-5894439996.9580078</v>
      </c>
      <c r="L3895" s="444">
        <f t="shared" ca="1" si="159"/>
        <v>-1420560039266.8799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-1420560039266.8799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-5919000163.6119995</v>
      </c>
      <c r="L3896" s="444">
        <f t="shared" ca="1" si="159"/>
        <v>-1426479039430.4919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-1426479039430.4919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-5943662664.2937164</v>
      </c>
      <c r="L3897" s="444">
        <f t="shared" ca="1" si="159"/>
        <v>-1432422702094.7856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-1432422702094.7856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-5968427925.3949404</v>
      </c>
      <c r="L3898" s="444">
        <f t="shared" ca="1" si="159"/>
        <v>-1438391130020.1807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-1438391130020.1807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-5993296375.0840864</v>
      </c>
      <c r="L3899" s="444">
        <f t="shared" ca="1" si="159"/>
        <v>-1444384426395.2646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-1444384426395.2646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-6018268443.3136024</v>
      </c>
      <c r="L3900" s="444">
        <f t="shared" ca="1" si="159"/>
        <v>-1450402694838.5784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-1450402694838.5784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-6043344561.8274097</v>
      </c>
      <c r="L3901" s="444">
        <f t="shared" ca="1" si="159"/>
        <v>-1456446039400.4058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-1456446039400.4058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-6068525164.1683569</v>
      </c>
      <c r="L3902" s="444">
        <f t="shared" ca="1" si="159"/>
        <v>-1462514564564.5742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-1462514564564.5742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-6093810685.6857262</v>
      </c>
      <c r="L3903" s="444">
        <f t="shared" ca="1" si="159"/>
        <v>-1468608375250.26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-1468608375250.26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-6119201563.5427504</v>
      </c>
      <c r="L3904" s="444">
        <f t="shared" ca="1" si="159"/>
        <v>-1474727576813.8027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-1474727576813.8027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-6144698236.7241783</v>
      </c>
      <c r="L3905" s="444">
        <f t="shared" ca="1" si="159"/>
        <v>-1480872275050.5269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-1480872275050.5269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-6170301146.0438614</v>
      </c>
      <c r="L3906" s="444">
        <f t="shared" ca="1" si="159"/>
        <v>-1487042576196.5708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-1487042576196.5708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-6196010734.1523781</v>
      </c>
      <c r="L3907" s="444">
        <f t="shared" ca="1" si="159"/>
        <v>-1493238586930.7231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-1493238586930.7231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-6221827445.5446796</v>
      </c>
      <c r="L3908" s="444">
        <f t="shared" ca="1" si="159"/>
        <v>-1499460414376.2678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-1499460414376.2678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-6247751726.5677824</v>
      </c>
      <c r="L3909" s="444">
        <f t="shared" ca="1" si="159"/>
        <v>-1505708166102.8357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-1505708166102.8357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-6273784025.4284821</v>
      </c>
      <c r="L3910" s="444">
        <f t="shared" ca="1" si="159"/>
        <v>-1511981950128.2642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-1511981950128.2642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-6299924792.2011003</v>
      </c>
      <c r="L3911" s="444">
        <f t="shared" ca="1" si="159"/>
        <v>-1518281874920.4653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-1518281874920.4653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-6326174478.8352718</v>
      </c>
      <c r="L3912" s="444">
        <f t="shared" ca="1" si="159"/>
        <v>-1524608049399.3005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-1524608049399.3005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-6352533539.1637526</v>
      </c>
      <c r="L3913" s="444">
        <f t="shared" ca="1" si="159"/>
        <v>-1530960582938.4644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-1530960582938.4644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-6379002428.9102678</v>
      </c>
      <c r="L3914" s="444">
        <f t="shared" ca="1" si="159"/>
        <v>-1537339585367.3745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-1537339585367.3745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-6405581605.6973934</v>
      </c>
      <c r="L3915" s="444">
        <f t="shared" ca="1" si="159"/>
        <v>-1543745166973.072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-1543745166973.072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-6432271529.0544662</v>
      </c>
      <c r="L3916" s="444">
        <f t="shared" ca="1" si="159"/>
        <v>-1550177438502.1265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-1550177438502.1265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-6459072660.4255266</v>
      </c>
      <c r="L3917" s="444">
        <f t="shared" ca="1" si="159"/>
        <v>-1556636511162.552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-1556636511162.552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-6485985463.1772995</v>
      </c>
      <c r="L3918" s="444">
        <f t="shared" ca="1" si="159"/>
        <v>-1563122496625.7292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-1563122496625.7292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-6513010402.6072054</v>
      </c>
      <c r="L3919" s="444">
        <f t="shared" ca="1" si="159"/>
        <v>-1569635507028.3364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-1569635507028.3364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-6540147945.9514017</v>
      </c>
      <c r="L3920" s="444">
        <f t="shared" ca="1" si="159"/>
        <v>-1576175654974.2878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-1576175654974.2878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-6567398562.3928661</v>
      </c>
      <c r="L3921" s="444">
        <f t="shared" ca="1" si="159"/>
        <v>-1582743053536.6807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-1582743053536.6807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-6594762723.0695028</v>
      </c>
      <c r="L3922" s="444">
        <f t="shared" ca="1" si="159"/>
        <v>-1589337816259.7502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-1589337816259.7502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-6622240901.0822926</v>
      </c>
      <c r="L3923" s="444">
        <f t="shared" ca="1" si="159"/>
        <v>-1595960057160.8325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-1595960057160.8325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-6649833571.5034685</v>
      </c>
      <c r="L3924" s="444">
        <f t="shared" ca="1" si="159"/>
        <v>-1602609890732.3359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-1602609890732.3359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-6677541211.3847332</v>
      </c>
      <c r="L3925" s="444">
        <f t="shared" ca="1" si="159"/>
        <v>-1609287431943.7207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-1609287431943.7207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-6705364299.7655029</v>
      </c>
      <c r="L3926" s="444">
        <f t="shared" ca="1" si="159"/>
        <v>-1615992796243.4863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-1615992796243.4863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-6733303317.6811934</v>
      </c>
      <c r="L3927" s="444">
        <f t="shared" ca="1" si="159"/>
        <v>-1622726099561.1675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-1622726099561.1675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-6761358748.1715307</v>
      </c>
      <c r="L3928" s="444">
        <f t="shared" ca="1" si="159"/>
        <v>-1629487458309.3391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-1629487458309.3391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-6789531076.2889128</v>
      </c>
      <c r="L3929" s="444">
        <f t="shared" ca="1" si="159"/>
        <v>-1636276989385.6279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-1636276989385.6279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-6817820789.1067829</v>
      </c>
      <c r="L3930" s="444">
        <f t="shared" ca="1" si="159"/>
        <v>-1643094810174.7346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-1643094810174.7346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-6846228375.7280607</v>
      </c>
      <c r="L3931" s="444">
        <f t="shared" ca="1" si="159"/>
        <v>-1649941038550.4626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-1649941038550.4626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-6874754327.2935944</v>
      </c>
      <c r="L3932" s="444">
        <f t="shared" ca="1" si="159"/>
        <v>-1656815792877.7563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-1656815792877.7563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-6903399136.9906511</v>
      </c>
      <c r="L3933" s="444">
        <f t="shared" ca="1" si="159"/>
        <v>-1663719192014.7471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-1663719192014.7471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-6932163300.0614462</v>
      </c>
      <c r="L3934" s="444">
        <f t="shared" ca="1" si="159"/>
        <v>-1670651355314.8086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-1670651355314.8086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-6961047313.8117027</v>
      </c>
      <c r="L3935" s="444">
        <f t="shared" ca="1" si="159"/>
        <v>-1677612402628.6204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-1677612402628.6204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-6990051677.6192513</v>
      </c>
      <c r="L3936" s="444">
        <f t="shared" ca="1" si="159"/>
        <v>-1684602454306.2395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-1684602454306.2395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-7019176892.9426641</v>
      </c>
      <c r="L3937" s="444">
        <f t="shared" ca="1" si="159"/>
        <v>-1691621631199.1821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-1691621631199.1821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-7048423463.3299255</v>
      </c>
      <c r="L3938" s="444">
        <f t="shared" ca="1" si="159"/>
        <v>-1698670054662.512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-1698670054662.512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-7077791894.4271326</v>
      </c>
      <c r="L3939" s="444">
        <f t="shared" ca="1" si="159"/>
        <v>-1705747846556.9392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-1705747846556.9392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-7107282693.9872465</v>
      </c>
      <c r="L3940" s="444">
        <f t="shared" ca="1" si="159"/>
        <v>-1712855129250.9265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-1712855129250.9265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-7136896371.8788614</v>
      </c>
      <c r="L3941" s="444">
        <f t="shared" ca="1" si="159"/>
        <v>-1719992025622.8054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-1719992025622.8054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-7166633440.0950212</v>
      </c>
      <c r="L3942" s="444">
        <f t="shared" ca="1" si="159"/>
        <v>-1727158659062.9004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-1727158659062.9004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-7196494412.762084</v>
      </c>
      <c r="L3943" s="444">
        <f t="shared" ca="1" si="159"/>
        <v>-1734355153475.6624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-1734355153475.6624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-7226479806.1485929</v>
      </c>
      <c r="L3944" s="444">
        <f t="shared" ca="1" si="159"/>
        <v>-1741581633281.811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-1741581633281.811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-7256590138.6742115</v>
      </c>
      <c r="L3945" s="444">
        <f t="shared" ca="1" si="159"/>
        <v>-1748838223420.4854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-1748838223420.4854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-7286825930.9186888</v>
      </c>
      <c r="L3946" s="444">
        <f t="shared" ca="1" si="159"/>
        <v>-1756125049351.4041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-1756125049351.4041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-7317187705.6308498</v>
      </c>
      <c r="L3947" s="444">
        <f t="shared" ca="1" si="159"/>
        <v>-1763442237057.0349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-1763442237057.0349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-7347675987.7376451</v>
      </c>
      <c r="L3948" s="444">
        <f t="shared" ca="1" si="159"/>
        <v>-1770789913044.7725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-1770789913044.7725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-7378291304.3532181</v>
      </c>
      <c r="L3949" s="444">
        <f t="shared" ca="1" si="159"/>
        <v>-1778168204349.1257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-1778168204349.1257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-7409034184.7880239</v>
      </c>
      <c r="L3950" s="444">
        <f t="shared" ca="1" si="159"/>
        <v>-1785577238533.9138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-1785577238533.9138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-7439905160.5579739</v>
      </c>
      <c r="L3951" s="444">
        <f t="shared" ca="1" si="159"/>
        <v>-1793017143694.4717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-1793017143694.4717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-7470904765.393631</v>
      </c>
      <c r="L3952" s="444">
        <f t="shared" ca="1" si="159"/>
        <v>-1800488048459.8652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-1800488048459.8652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-7502033535.2494383</v>
      </c>
      <c r="L3953" s="444">
        <f t="shared" ca="1" si="159"/>
        <v>-1807990081995.1147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-1807990081995.1147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-7533292008.3129778</v>
      </c>
      <c r="L3954" s="444">
        <f t="shared" ca="1" si="159"/>
        <v>-1815523374003.4277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-1815523374003.4277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-7564680725.0142822</v>
      </c>
      <c r="L3955" s="444">
        <f t="shared" ca="1" si="159"/>
        <v>-1823088054728.4419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-1823088054728.4419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-7596200228.0351734</v>
      </c>
      <c r="L3956" s="444">
        <f t="shared" ca="1" si="159"/>
        <v>-1830684254956.4771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-1830684254956.4771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-7627851062.3186541</v>
      </c>
      <c r="L3957" s="444">
        <f t="shared" ca="1" si="159"/>
        <v>-1838312106018.7957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-1838312106018.7957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-7659633775.0783138</v>
      </c>
      <c r="L3958" s="444">
        <f t="shared" ca="1" si="159"/>
        <v>-1845971739793.874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-1845971739793.874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-7691548915.8078089</v>
      </c>
      <c r="L3959" s="444">
        <f t="shared" ca="1" si="159"/>
        <v>-1853663288709.6819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-1853663288709.6819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-7723597036.2903423</v>
      </c>
      <c r="L3960" s="444">
        <f t="shared" ca="1" si="159"/>
        <v>-1861386885745.9722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-1861386885745.9722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-7755778690.6082163</v>
      </c>
      <c r="L3961" s="444">
        <f t="shared" ca="1" si="159"/>
        <v>-1869142664436.5803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-1869142664436.5803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-7788094435.1524172</v>
      </c>
      <c r="L3962" s="444">
        <f t="shared" ca="1" si="159"/>
        <v>-1876930758871.7327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-1876930758871.7327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-7820544828.6322193</v>
      </c>
      <c r="L3963" s="444">
        <f t="shared" ca="1" si="159"/>
        <v>-1884751303700.365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-1884751303700.365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-7853130432.0848541</v>
      </c>
      <c r="L3964" s="444">
        <f t="shared" ca="1" si="159"/>
        <v>-1892604434132.45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-1892604434132.45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-7885851808.8852081</v>
      </c>
      <c r="L3965" s="444">
        <f t="shared" ca="1" si="159"/>
        <v>-1900490285941.3352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-1900490285941.3352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-7918709524.7555628</v>
      </c>
      <c r="L3966" s="444">
        <f t="shared" ca="1" si="159"/>
        <v>-1908408995466.0908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-1908408995466.0908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-7951704147.7753782</v>
      </c>
      <c r="L3967" s="444">
        <f t="shared" ca="1" si="159"/>
        <v>-1916360699613.8662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-1916360699613.8662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-7984836248.3911104</v>
      </c>
      <c r="L3968" s="444">
        <f t="shared" ca="1" si="159"/>
        <v>-1924345535862.2573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-1924345535862.2573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-8018106399.4260731</v>
      </c>
      <c r="L3969" s="444">
        <f t="shared" ca="1" si="159"/>
        <v>-1932363642261.6833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-1932363642261.6833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-8051515176.0903463</v>
      </c>
      <c r="L3970" s="444">
        <f t="shared" ca="1" si="159"/>
        <v>-1940415157437.7737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-1940415157437.7737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-8085063155.9907236</v>
      </c>
      <c r="L3971" s="444">
        <f t="shared" ca="1" si="159"/>
        <v>-1948500220593.7644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-1948500220593.7644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-8118750919.140686</v>
      </c>
      <c r="L3972" s="444">
        <f t="shared" ca="1" si="159"/>
        <v>-1956618971512.905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-1956618971512.905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-8152579047.9704361</v>
      </c>
      <c r="L3973" s="444">
        <f t="shared" ca="1" si="159"/>
        <v>-1964771550560.8755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-1964771550560.8755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-8186548127.3369808</v>
      </c>
      <c r="L3974" s="444">
        <f t="shared" ca="1" si="159"/>
        <v>-1972958098688.2124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-1972958098688.2124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-8220658744.5342169</v>
      </c>
      <c r="L3975" s="444">
        <f t="shared" ca="1" si="159"/>
        <v>-1981178757432.7466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-1981178757432.7466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-8254911489.3031092</v>
      </c>
      <c r="L3976" s="444">
        <f t="shared" ca="1" si="159"/>
        <v>-1989433668922.0498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-1989433668922.0498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-8289306953.8418741</v>
      </c>
      <c r="L3977" s="444">
        <f t="shared" ca="1" si="159"/>
        <v>-1997722975875.8916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-1997722975875.8916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-8323845732.8162146</v>
      </c>
      <c r="L3978" s="444">
        <f t="shared" ca="1" si="159"/>
        <v>-2006046821608.7078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-2006046821608.7078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-8358528423.3696156</v>
      </c>
      <c r="L3979" s="444">
        <f t="shared" ca="1" si="159"/>
        <v>-2014405350032.0774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-2014405350032.0774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-8393355625.1336555</v>
      </c>
      <c r="L3980" s="444">
        <f t="shared" ca="1" si="159"/>
        <v>-2022798705657.2109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-2022798705657.2109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-8428327940.2383785</v>
      </c>
      <c r="L3981" s="444">
        <f t="shared" ca="1" si="159"/>
        <v>-2031227033597.4492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-2031227033597.4492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-8463445973.3227053</v>
      </c>
      <c r="L3982" s="444">
        <f t="shared" ca="1" si="159"/>
        <v>-2039690479570.772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-2039690479570.772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-8498710331.5448828</v>
      </c>
      <c r="L3983" s="444">
        <f t="shared" ca="1" si="159"/>
        <v>-2048189189902.3169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-2048189189902.3169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-8534121624.592988</v>
      </c>
      <c r="L3984" s="444">
        <f t="shared" ca="1" si="159"/>
        <v>-2056723311526.9099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-2056723311526.9099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-8569680464.6954584</v>
      </c>
      <c r="L3985" s="444">
        <f t="shared" ca="1" si="159"/>
        <v>-2065292991991.6055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-2065292991991.6055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-8605387466.6316891</v>
      </c>
      <c r="L3986" s="444">
        <f t="shared" ca="1" si="159"/>
        <v>-2073898379458.2371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-2073898379458.2371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-8641243247.7426529</v>
      </c>
      <c r="L3987" s="444">
        <f t="shared" ca="1" si="159"/>
        <v>-2082539622705.9797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-2082539622705.9797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-8677248427.9415836</v>
      </c>
      <c r="L3988" s="444">
        <f t="shared" ca="1" si="159"/>
        <v>-2091216871133.9214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-2091216871133.9214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-8713403629.7246723</v>
      </c>
      <c r="L3989" s="444">
        <f t="shared" ca="1" si="159"/>
        <v>-2099930274763.646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-2099930274763.646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-8749709478.1818581</v>
      </c>
      <c r="L3990" s="444">
        <f t="shared" ca="1" si="159"/>
        <v>-2108679984241.8279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-2108679984241.8279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-8786166601.007616</v>
      </c>
      <c r="L3991" s="444">
        <f t="shared" ca="1" si="159"/>
        <v>-2117466150842.8354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-2117466150842.8354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-8822775628.5118141</v>
      </c>
      <c r="L3992" s="444">
        <f t="shared" ca="1" si="159"/>
        <v>-2126288926471.3472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-2126288926471.3472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-8859537193.6306133</v>
      </c>
      <c r="L3993" s="444">
        <f t="shared" ca="1" si="159"/>
        <v>-2135148463664.9778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-2135148463664.9778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-8896451931.9374065</v>
      </c>
      <c r="L3994" s="444">
        <f t="shared" ca="1" si="159"/>
        <v>-2144044915596.9153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-2144044915596.9153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-8933520481.6538124</v>
      </c>
      <c r="L3995" s="444">
        <f t="shared" ca="1" si="159"/>
        <v>-2152978436078.5691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-2152978436078.5691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-8970743483.6607056</v>
      </c>
      <c r="L3996" s="444">
        <f t="shared" ca="1" si="159"/>
        <v>-2161949179562.2297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-2161949179562.2297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-9008121581.5092907</v>
      </c>
      <c r="L3997" s="444">
        <f t="shared" ca="1" si="159"/>
        <v>-2170957301143.739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-2170957301143.739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-9045655421.4322453</v>
      </c>
      <c r="L3998" s="444">
        <f t="shared" ca="1" si="159"/>
        <v>-2180002956565.1711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-2180002956565.1711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-9083345652.3548794</v>
      </c>
      <c r="L3999" s="444">
        <f t="shared" ca="1" si="159"/>
        <v>-2189086302217.5261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-2189086302217.5261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-9121192925.9063587</v>
      </c>
      <c r="L4000" s="444">
        <f t="shared" ca="1" si="159"/>
        <v>-2198207495143.4324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-2198207495143.4324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-9159197896.4309692</v>
      </c>
      <c r="L4001" s="444">
        <f t="shared" ca="1" si="159"/>
        <v>-2207366693039.8633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-2207366693039.8633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-9197361220.9994297</v>
      </c>
      <c r="L4002" s="444">
        <f t="shared" ca="1" si="159"/>
        <v>-2216564054260.8628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-2216564054260.8628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-9235683559.4202614</v>
      </c>
      <c r="L4003" s="444">
        <f t="shared" ca="1" si="159"/>
        <v>-2225799737820.2832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-2225799737820.2832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-9274165574.2511806</v>
      </c>
      <c r="L4004" s="444">
        <f t="shared" ca="1" si="159"/>
        <v>-2235073903394.5342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-2235073903394.5342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-9312807930.8105583</v>
      </c>
      <c r="L4005" s="444">
        <f t="shared" ca="1" si="159"/>
        <v>-2244386711325.3447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-2244386711325.3447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-9351611297.1889362</v>
      </c>
      <c r="L4006" s="444">
        <f t="shared" ca="1" si="159"/>
        <v>-2253738322622.5337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-2253738322622.5337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-9390576344.2605572</v>
      </c>
      <c r="L4007" s="444">
        <f t="shared" ca="1" si="159"/>
        <v>-2263128898966.7944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-2263128898966.7944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-9429703745.6949768</v>
      </c>
      <c r="L4008" s="444">
        <f t="shared" ca="1" si="159"/>
        <v>-2272558602712.4893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-2272558602712.4893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-9468994177.9687042</v>
      </c>
      <c r="L4009" s="444">
        <f t="shared" ca="1" si="159"/>
        <v>-2282027596890.458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-2282027596890.458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-9508448320.3769073</v>
      </c>
      <c r="L4010" s="444">
        <f t="shared" ca="1" si="159"/>
        <v>-2291536045210.835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-2291536045210.835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-9548066855.045145</v>
      </c>
      <c r="L4011" s="444">
        <f t="shared" ca="1" si="159"/>
        <v>-2301084112065.8799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-2301084112065.8799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-9587850466.9411659</v>
      </c>
      <c r="L4012" s="444">
        <f t="shared" ca="1" si="159"/>
        <v>-2310671962532.8213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-2310671962532.8213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-9627799843.886755</v>
      </c>
      <c r="L4013" s="444">
        <f t="shared" ca="1" si="159"/>
        <v>-2320299762376.708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-2320299762376.708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-9667915676.5696163</v>
      </c>
      <c r="L4014" s="444">
        <f t="shared" ca="1" si="159"/>
        <v>-2329967678053.2778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-2329967678053.2778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-9708198658.5553246</v>
      </c>
      <c r="L4015" s="444">
        <f t="shared" ca="1" si="159"/>
        <v>-2339675876711.833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-2339675876711.833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-9748649486.299305</v>
      </c>
      <c r="L4016" s="444">
        <f t="shared" ca="1" si="159"/>
        <v>-2349424526198.1323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-2349424526198.1323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-9789268859.158884</v>
      </c>
      <c r="L4017" s="444">
        <f t="shared" ca="1" si="159"/>
        <v>-2359213795057.291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-2359213795057.291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-9830057479.4053783</v>
      </c>
      <c r="L4018" s="444">
        <f t="shared" ca="1" si="159"/>
        <v>-2369043852536.6963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-2369043852536.6963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-9871016052.2362347</v>
      </c>
      <c r="L4019" s="444">
        <f t="shared" ca="1" si="159"/>
        <v>-2378914868588.9326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-2378914868588.9326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-9912145285.78722</v>
      </c>
      <c r="L4020" s="444">
        <f t="shared" ca="1" si="159"/>
        <v>-2388827013874.7197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-2388827013874.7197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-9953445891.1446648</v>
      </c>
      <c r="L4021" s="444">
        <f t="shared" ca="1" si="159"/>
        <v>-2398780459765.8643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-2398780459765.8643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-9994918582.3577671</v>
      </c>
      <c r="L4022" s="444">
        <f t="shared" ca="1" si="159"/>
        <v>-2408775378348.2222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-2408775378348.2222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-10036564076.450926</v>
      </c>
      <c r="L4023" s="444">
        <f t="shared" ca="1" si="159"/>
        <v>-2418811942424.6729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-2418811942424.6729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-10078383093.436136</v>
      </c>
      <c r="L4024" s="444">
        <f t="shared" ca="1" si="159"/>
        <v>-2428890325518.1089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-2428890325518.1089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-10120376356.325453</v>
      </c>
      <c r="L4025" s="444">
        <f t="shared" ca="1" si="159"/>
        <v>-2439010701874.4346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-2439010701874.4346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-10162544591.143476</v>
      </c>
      <c r="L4026" s="444">
        <f t="shared" ca="1" si="159"/>
        <v>-2449173246465.5781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-2449173246465.5781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-10204888526.939909</v>
      </c>
      <c r="L4027" s="444">
        <f t="shared" ca="1" si="159"/>
        <v>-2459378134992.5181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-2459378134992.5181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-10247408895.802158</v>
      </c>
      <c r="L4028" s="444">
        <f t="shared" ca="1" si="159"/>
        <v>-2469625543888.3203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-2469625543888.3203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-10290106432.868002</v>
      </c>
      <c r="L4029" s="444">
        <f t="shared" ca="1" si="159"/>
        <v>-2479915650321.1885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-2479915650321.1885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-10332981876.338285</v>
      </c>
      <c r="L4030" s="444">
        <f t="shared" ca="1" si="159"/>
        <v>-2490248632197.5269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-2490248632197.5269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-10376035967.489695</v>
      </c>
      <c r="L4031" s="444">
        <f t="shared" ca="1" si="159"/>
        <v>-2500624668165.0166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-2500624668165.0166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-10419269450.687569</v>
      </c>
      <c r="L4032" s="444">
        <f t="shared" ca="1" si="159"/>
        <v>-2511043937615.7041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-2511043937615.7041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-10462683073.398767</v>
      </c>
      <c r="L4033" s="444">
        <f t="shared" ca="1" si="159"/>
        <v>-2521506620689.103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-2521506620689.103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-10506277586.204596</v>
      </c>
      <c r="L4034" s="444">
        <f t="shared" ca="1" si="159"/>
        <v>-2532012898275.3076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-2532012898275.3076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-10550053742.813782</v>
      </c>
      <c r="L4035" s="444">
        <f t="shared" ca="1" si="159"/>
        <v>-2542562952018.1216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-2542562952018.1216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-10594012300.075506</v>
      </c>
      <c r="L4036" s="444">
        <f t="shared" ca="1" si="159"/>
        <v>-2553156964318.1973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-2553156964318.1973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-10638154017.992489</v>
      </c>
      <c r="L4037" s="444">
        <f t="shared" ca="1" si="159"/>
        <v>-2563795118336.1899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-2563795118336.1899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-10682479659.734125</v>
      </c>
      <c r="L4038" s="444">
        <f t="shared" ca="1" si="159"/>
        <v>-2574477597995.9238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-2574477597995.9238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-10726989991.649683</v>
      </c>
      <c r="L4039" s="444">
        <f t="shared" ca="1" si="159"/>
        <v>-2585204587987.5737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-2585204587987.5737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-10771685783.281557</v>
      </c>
      <c r="L4040" s="444">
        <f t="shared" ca="1" si="159"/>
        <v>-2595976273770.8555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-2595976273770.8555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-10816567807.378565</v>
      </c>
      <c r="L4041" s="444">
        <f t="shared" ca="1" si="159"/>
        <v>-2606792841578.2339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-2606792841578.2339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-10861636839.909307</v>
      </c>
      <c r="L4042" s="444">
        <f t="shared" ca="1" si="159"/>
        <v>-2617654478418.1431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-2617654478418.1431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-10906893660.075596</v>
      </c>
      <c r="L4043" s="444">
        <f t="shared" ca="1" si="159"/>
        <v>-2628561372078.2188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-2628561372078.2188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-10952339050.325911</v>
      </c>
      <c r="L4044" s="444">
        <f t="shared" ca="1" si="159"/>
        <v>-2639513711128.5444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-2639513711128.5444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-10997973796.368935</v>
      </c>
      <c r="L4045" s="444">
        <f t="shared" ca="1" si="159"/>
        <v>-2650511684924.9136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-2650511684924.9136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-11043798687.18714</v>
      </c>
      <c r="L4046" s="444">
        <f t="shared" ca="1" si="159"/>
        <v>-2661555483612.1006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-2661555483612.1006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-11089814515.050419</v>
      </c>
      <c r="L4047" s="444">
        <f t="shared" ca="1" si="159"/>
        <v>-2672645298127.1509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-2672645298127.1509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-11136022075.529795</v>
      </c>
      <c r="L4048" s="444">
        <f t="shared" ca="1" si="159"/>
        <v>-2683781320202.6807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-2683781320202.6807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-11182422167.511169</v>
      </c>
      <c r="L4049" s="444">
        <f t="shared" ca="1" si="159"/>
        <v>-2694963742370.1919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-2694963742370.1919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-11229015593.209133</v>
      </c>
      <c r="L4050" s="444">
        <f t="shared" ca="1" si="159"/>
        <v>-2706192757963.4009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-2706192757963.4009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-11275803158.180838</v>
      </c>
      <c r="L4051" s="444">
        <f t="shared" ca="1" si="159"/>
        <v>-2717468561121.5815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-2717468561121.5815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-11322785671.339924</v>
      </c>
      <c r="L4052" s="444">
        <f t="shared" ca="1" si="159"/>
        <v>-2728791346792.9214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-2728791346792.9214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-11369963944.970505</v>
      </c>
      <c r="L4053" s="444">
        <f t="shared" ca="1" si="159"/>
        <v>-2740161310737.8921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-2740161310737.8921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-11417338794.741217</v>
      </c>
      <c r="L4054" s="444">
        <f t="shared" ca="1" si="159"/>
        <v>-2751578649532.6333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-2751578649532.6333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-11464911039.719305</v>
      </c>
      <c r="L4055" s="444">
        <f t="shared" ca="1" si="159"/>
        <v>-2763043560572.3525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-2763043560572.3525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-11512681502.384802</v>
      </c>
      <c r="L4056" s="444">
        <f t="shared" ca="1" si="159"/>
        <v>-2774556242074.7373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-2774556242074.7373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-11560651008.644739</v>
      </c>
      <c r="L4057" s="444">
        <f t="shared" ca="1" si="159"/>
        <v>-2786116893083.3818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-2786116893083.3818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-11608820387.847424</v>
      </c>
      <c r="L4058" s="444">
        <f t="shared" ca="1" si="159"/>
        <v>-2797725713471.2295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-2797725713471.2295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-11657190472.796789</v>
      </c>
      <c r="L4059" s="444">
        <f t="shared" ca="1" si="159"/>
        <v>-2809382903944.0264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-2809382903944.0264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-11705762099.766777</v>
      </c>
      <c r="L4060" s="444">
        <f t="shared" ca="1" si="159"/>
        <v>-2821088666043.793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-2821088666043.793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-11754536108.515804</v>
      </c>
      <c r="L4061" s="444">
        <f t="shared" ca="1" si="159"/>
        <v>-2832843202152.3086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-2832843202152.3086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-11803513342.301285</v>
      </c>
      <c r="L4062" s="444">
        <f t="shared" ca="1" si="159"/>
        <v>-2844646715494.6099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-2844646715494.6099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-11852694647.894207</v>
      </c>
      <c r="L4063" s="444">
        <f t="shared" ca="1" si="159"/>
        <v>-2856499410142.5039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-2856499410142.5039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-11902080875.593765</v>
      </c>
      <c r="L4064" s="444">
        <f t="shared" ca="1" si="159"/>
        <v>-2868401491018.0977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-2868401491018.0977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-11951672879.242073</v>
      </c>
      <c r="L4065" s="444">
        <f t="shared" ca="1" si="159"/>
        <v>-2880353163897.3398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-2880353163897.3398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-12001471516.238916</v>
      </c>
      <c r="L4066" s="444">
        <f t="shared" ca="1" si="159"/>
        <v>-2892354635413.5786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-2892354635413.5786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-12051477647.556578</v>
      </c>
      <c r="L4067" s="444">
        <f t="shared" ca="1" si="159"/>
        <v>-2904406113061.1353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-2904406113061.1353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-12101692137.75473</v>
      </c>
      <c r="L4068" s="444">
        <f t="shared" ca="1" si="159"/>
        <v>-2916507805198.8901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-2916507805198.8901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-12152115854.995375</v>
      </c>
      <c r="L4069" s="444">
        <f t="shared" ca="1" si="159"/>
        <v>-2928659921053.8857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-2928659921053.8857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-12202749671.057858</v>
      </c>
      <c r="L4070" s="444">
        <f t="shared" ca="1" si="159"/>
        <v>-2940862670724.9434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-2940862670724.9434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-12253594461.353931</v>
      </c>
      <c r="L4071" s="444">
        <f t="shared" ca="1" si="159"/>
        <v>-2953116265186.2974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-2953116265186.2974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-12304651104.942905</v>
      </c>
      <c r="L4072" s="444">
        <f t="shared" ca="1" si="159"/>
        <v>-2965420916291.2402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-2965420916291.2402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-12355920484.546835</v>
      </c>
      <c r="L4073" s="444">
        <f t="shared" ca="1" si="159"/>
        <v>-2977776836775.7871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-2977776836775.7871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-12407403486.565779</v>
      </c>
      <c r="L4074" s="444">
        <f t="shared" ca="1" si="159"/>
        <v>-2990184240262.353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-2990184240262.353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-12459101001.093138</v>
      </c>
      <c r="L4075" s="444">
        <f t="shared" ca="1" si="159"/>
        <v>-3002643341263.4463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-3002643341263.4463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-12511013921.931026</v>
      </c>
      <c r="L4076" s="444">
        <f t="shared" ca="1" si="159"/>
        <v>-3015154355185.3774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-3015154355185.3774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-12563143146.60574</v>
      </c>
      <c r="L4077" s="444">
        <f t="shared" ca="1" si="159"/>
        <v>-3027717498331.9834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-3027717498331.9834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-12615489576.383265</v>
      </c>
      <c r="L4078" s="444">
        <f t="shared" ca="1" si="159"/>
        <v>-3040332987908.3667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-3040332987908.3667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-12668054116.284861</v>
      </c>
      <c r="L4079" s="444">
        <f t="shared" ca="1" si="159"/>
        <v>-3053001042024.6514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-3053001042024.6514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-12720837675.102715</v>
      </c>
      <c r="L4080" s="444">
        <f t="shared" ca="1" si="159"/>
        <v>-3065721879699.7539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-3065721879699.7539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-12773841165.415642</v>
      </c>
      <c r="L4081" s="444">
        <f t="shared" ca="1" si="159"/>
        <v>-3078495720865.1694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-3078495720865.1694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-12827065503.604872</v>
      </c>
      <c r="L4082" s="444">
        <f t="shared" ca="1" si="159"/>
        <v>-3091322786368.7744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-3091322786368.7744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-12880511609.869894</v>
      </c>
      <c r="L4083" s="444">
        <f t="shared" ca="1" si="159"/>
        <v>-3104203297978.6445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-3104203297978.6445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-12934180408.244352</v>
      </c>
      <c r="L4084" s="444">
        <f t="shared" ca="1" si="159"/>
        <v>-3117137478386.8887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-3117137478386.8887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-12988072826.612036</v>
      </c>
      <c r="L4085" s="444">
        <f t="shared" ca="1" si="159"/>
        <v>-3130125551213.5005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-3130125551213.5005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-13042189796.722919</v>
      </c>
      <c r="L4086" s="444">
        <f t="shared" ca="1" si="159"/>
        <v>-3143167741010.2236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-3143167741010.2236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-13096532254.209265</v>
      </c>
      <c r="L4087" s="444">
        <f t="shared" ca="1" si="159"/>
        <v>-3156264273264.4331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-3156264273264.4331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-13151101138.601805</v>
      </c>
      <c r="L4088" s="444">
        <f t="shared" ref="L4088:L4342" ca="1" si="164">I4088-J4088+K4088</f>
        <v>-3169415374403.0347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-3169415374403.0347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-13205897393.345978</v>
      </c>
      <c r="L4089" s="444">
        <f t="shared" ca="1" si="164"/>
        <v>-3182621271796.3809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-3182621271796.3809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-13260921965.818253</v>
      </c>
      <c r="L4090" s="444">
        <f t="shared" ca="1" si="164"/>
        <v>-3195882193762.1992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-3195882193762.1992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-13316175807.342497</v>
      </c>
      <c r="L4091" s="444">
        <f t="shared" ca="1" si="164"/>
        <v>-3209198369569.5415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-3209198369569.5415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-13371659873.206423</v>
      </c>
      <c r="L4092" s="444">
        <f t="shared" ca="1" si="164"/>
        <v>-3222570029442.748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-3222570029442.748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-13427375122.678116</v>
      </c>
      <c r="L4093" s="444">
        <f t="shared" ca="1" si="164"/>
        <v>-3235997404565.4263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-3235997404565.4263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-13483322519.02261</v>
      </c>
      <c r="L4094" s="444">
        <f t="shared" ca="1" si="164"/>
        <v>-3249480727084.4487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-3249480727084.4487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-13539503029.518536</v>
      </c>
      <c r="L4095" s="444">
        <f t="shared" ca="1" si="164"/>
        <v>-3263020230113.9673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-3263020230113.9673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-13595917625.474863</v>
      </c>
      <c r="L4096" s="444">
        <f t="shared" ca="1" si="164"/>
        <v>-3276616147739.4424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-3276616147739.4424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-13652567282.247677</v>
      </c>
      <c r="L4097" s="444">
        <f t="shared" ca="1" si="164"/>
        <v>-3290268715021.6899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-3290268715021.6899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-13709452979.257042</v>
      </c>
      <c r="L4098" s="444">
        <f t="shared" ca="1" si="164"/>
        <v>-3303978168000.9468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-3303978168000.9468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-13766575700.003944</v>
      </c>
      <c r="L4099" s="444">
        <f t="shared" ca="1" si="164"/>
        <v>-3317744743700.9507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-3317744743700.9507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-13823936432.087294</v>
      </c>
      <c r="L4100" s="444">
        <f t="shared" ca="1" si="164"/>
        <v>-3331568680133.0381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-3331568680133.0381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-13881536167.220991</v>
      </c>
      <c r="L4101" s="444">
        <f t="shared" ca="1" si="164"/>
        <v>-3345450216300.2593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-3345450216300.2593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-13939375901.25108</v>
      </c>
      <c r="L4102" s="444">
        <f t="shared" ca="1" si="164"/>
        <v>-3359389592201.5103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-3359389592201.5103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-13997456634.172958</v>
      </c>
      <c r="L4103" s="444">
        <f t="shared" ca="1" si="164"/>
        <v>-3373387048835.6831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-3373387048835.6831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-14055779370.14868</v>
      </c>
      <c r="L4104" s="444">
        <f t="shared" ca="1" si="164"/>
        <v>-3387442828205.8315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-3387442828205.8315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-14114345117.524298</v>
      </c>
      <c r="L4105" s="444">
        <f t="shared" ca="1" si="164"/>
        <v>-3401557173323.356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-3401557173323.356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-14173154888.847317</v>
      </c>
      <c r="L4106" s="444">
        <f t="shared" ca="1" si="164"/>
        <v>-3415730328212.2031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-3415730328212.2031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-14232209700.88418</v>
      </c>
      <c r="L4107" s="444">
        <f t="shared" ca="1" si="164"/>
        <v>-3429962537913.0874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-3429962537913.0874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-14291510574.637863</v>
      </c>
      <c r="L4108" s="444">
        <f t="shared" ca="1" si="164"/>
        <v>-3444254048487.7251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-3444254048487.7251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-14351058535.36552</v>
      </c>
      <c r="L4109" s="444">
        <f t="shared" ca="1" si="164"/>
        <v>-3458605107023.0908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-3458605107023.0908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-14410854612.596212</v>
      </c>
      <c r="L4110" s="444">
        <f t="shared" ca="1" si="164"/>
        <v>-3473015961635.687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-3473015961635.687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-14470899840.148695</v>
      </c>
      <c r="L4111" s="444">
        <f t="shared" ca="1" si="164"/>
        <v>-3487486861475.8359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-3487486861475.8359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-14531195256.149317</v>
      </c>
      <c r="L4112" s="444">
        <f t="shared" ca="1" si="164"/>
        <v>-3502018056731.9854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-3502018056731.9854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-14591741903.049938</v>
      </c>
      <c r="L4113" s="444">
        <f t="shared" ca="1" si="164"/>
        <v>-3516609798635.0352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-3516609798635.0352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-14652540827.645979</v>
      </c>
      <c r="L4114" s="444">
        <f t="shared" ca="1" si="164"/>
        <v>-3531262339462.6812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-3531262339462.6812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-14713593081.094505</v>
      </c>
      <c r="L4115" s="444">
        <f t="shared" ca="1" si="164"/>
        <v>-3545975932543.7759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-3545975932543.7759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-14774899718.9324</v>
      </c>
      <c r="L4116" s="444">
        <f t="shared" ca="1" si="164"/>
        <v>-3560750832262.7085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-3560750832262.7085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-14836461801.09462</v>
      </c>
      <c r="L4117" s="444">
        <f t="shared" ca="1" si="164"/>
        <v>-3575587294063.8032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-3575587294063.8032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-14898280391.93251</v>
      </c>
      <c r="L4118" s="444">
        <f t="shared" ca="1" si="164"/>
        <v>-3590485574455.7358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-3590485574455.7358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-14960356560.232235</v>
      </c>
      <c r="L4119" s="444">
        <f t="shared" ca="1" si="164"/>
        <v>-3605445931015.9683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-3605445931015.9683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-15022691379.2332</v>
      </c>
      <c r="L4120" s="444">
        <f t="shared" ca="1" si="164"/>
        <v>-3620468622395.2017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-3620468622395.2017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-15085285926.646675</v>
      </c>
      <c r="L4121" s="444">
        <f t="shared" ca="1" si="164"/>
        <v>-3635553908321.8481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-3635553908321.8481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-15148141284.674368</v>
      </c>
      <c r="L4122" s="444">
        <f t="shared" ca="1" si="164"/>
        <v>-3650702049606.5225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-3650702049606.5225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-15211258540.027178</v>
      </c>
      <c r="L4123" s="444">
        <f t="shared" ca="1" si="164"/>
        <v>-3665913308146.5498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-3665913308146.5498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-15274638783.94396</v>
      </c>
      <c r="L4124" s="444">
        <f t="shared" ca="1" si="164"/>
        <v>-3681187946930.4937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-3681187946930.4937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-15338283112.21039</v>
      </c>
      <c r="L4125" s="444">
        <f t="shared" ca="1" si="164"/>
        <v>-3696526230042.7041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-3696526230042.7041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-15402192625.177935</v>
      </c>
      <c r="L4126" s="444">
        <f t="shared" ca="1" si="164"/>
        <v>-3711928422667.8818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-3711928422667.8818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-15466368427.782839</v>
      </c>
      <c r="L4127" s="444">
        <f t="shared" ca="1" si="164"/>
        <v>-3727394791095.6646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-3727394791095.6646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-15530811629.565269</v>
      </c>
      <c r="L4128" s="444">
        <f t="shared" ca="1" si="164"/>
        <v>-3742925602725.23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-3742925602725.23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-15595523344.688457</v>
      </c>
      <c r="L4129" s="444">
        <f t="shared" ca="1" si="164"/>
        <v>-3758521126069.9185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-3758521126069.9185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-15660504691.957994</v>
      </c>
      <c r="L4130" s="444">
        <f t="shared" ca="1" si="164"/>
        <v>-3774181630761.8765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-3774181630761.8765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-15725756794.841152</v>
      </c>
      <c r="L4131" s="444">
        <f t="shared" ca="1" si="164"/>
        <v>-3789907387556.7178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-3789907387556.7178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-15791280781.486324</v>
      </c>
      <c r="L4132" s="444">
        <f t="shared" ca="1" si="164"/>
        <v>-3805698668338.2041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-3805698668338.2041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-15857077784.742519</v>
      </c>
      <c r="L4133" s="444">
        <f t="shared" ca="1" si="164"/>
        <v>-3821555746122.9468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-3821555746122.9468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-15923148942.178946</v>
      </c>
      <c r="L4134" s="444">
        <f t="shared" ca="1" si="164"/>
        <v>-3837478895065.1255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-3837478895065.1255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-15989495396.104691</v>
      </c>
      <c r="L4135" s="444">
        <f t="shared" ca="1" si="164"/>
        <v>-3853468390461.23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-3853468390461.23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-16056118293.588457</v>
      </c>
      <c r="L4136" s="444">
        <f t="shared" ca="1" si="164"/>
        <v>-3869524508754.8184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-3869524508754.8184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-16123018786.478409</v>
      </c>
      <c r="L4137" s="444">
        <f t="shared" ca="1" si="164"/>
        <v>-3885647527541.2969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-3885647527541.2969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-16190198031.42207</v>
      </c>
      <c r="L4138" s="444">
        <f t="shared" ca="1" si="164"/>
        <v>-3901837725572.7188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-3901837725572.7188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-16257657189.886328</v>
      </c>
      <c r="L4139" s="444">
        <f t="shared" ca="1" si="164"/>
        <v>-3918095382762.605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-3918095382762.605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-16325397428.177519</v>
      </c>
      <c r="L4140" s="444">
        <f t="shared" ca="1" si="164"/>
        <v>-3934420780190.7827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-3934420780190.7827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-16393419917.461596</v>
      </c>
      <c r="L4141" s="444">
        <f t="shared" ca="1" si="164"/>
        <v>-3950814200108.2441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-3950814200108.2441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-16461725833.784349</v>
      </c>
      <c r="L4142" s="444">
        <f t="shared" ca="1" si="164"/>
        <v>-3967275925942.0283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-3967275925942.0283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-16530316358.091784</v>
      </c>
      <c r="L4143" s="444">
        <f t="shared" ca="1" si="164"/>
        <v>-3983806242300.1201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-3983806242300.1201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-16599192676.2505</v>
      </c>
      <c r="L4144" s="444">
        <f t="shared" ca="1" si="164"/>
        <v>-4000405434976.3706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-4000405434976.3706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-16668355979.068209</v>
      </c>
      <c r="L4145" s="444">
        <f t="shared" ca="1" si="164"/>
        <v>-4017073790955.439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-4017073790955.439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-16737807462.314329</v>
      </c>
      <c r="L4146" s="444">
        <f t="shared" ca="1" si="164"/>
        <v>-4033811598417.7534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-4033811598417.7534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-16807548326.740641</v>
      </c>
      <c r="L4147" s="444">
        <f t="shared" ca="1" si="164"/>
        <v>-4050619146744.4941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-4050619146744.4941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-16877579778.10206</v>
      </c>
      <c r="L4148" s="444">
        <f t="shared" ca="1" si="164"/>
        <v>-4067496726522.5962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-4067496726522.5962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-16947903027.177485</v>
      </c>
      <c r="L4149" s="444">
        <f t="shared" ca="1" si="164"/>
        <v>-4084444629549.7734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-4084444629549.7734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-17018519289.79072</v>
      </c>
      <c r="L4150" s="444">
        <f t="shared" ca="1" si="164"/>
        <v>-4101463148839.564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-4101463148839.564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-17089429786.831516</v>
      </c>
      <c r="L4151" s="444">
        <f t="shared" ca="1" si="164"/>
        <v>-4118552578626.3955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-4118552578626.3955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-17160635744.276649</v>
      </c>
      <c r="L4152" s="444">
        <f t="shared" ca="1" si="164"/>
        <v>-4135713214370.6724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-4135713214370.6724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-17232138393.211132</v>
      </c>
      <c r="L4153" s="444">
        <f t="shared" ca="1" si="164"/>
        <v>-4152945352763.8833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-4152945352763.8833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-17303938969.849514</v>
      </c>
      <c r="L4154" s="444">
        <f t="shared" ca="1" si="164"/>
        <v>-4170249291733.7329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-4170249291733.7329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-17376038715.55722</v>
      </c>
      <c r="L4155" s="444">
        <f t="shared" ca="1" si="164"/>
        <v>-4187625330449.29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-4187625330449.29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-17448438876.872044</v>
      </c>
      <c r="L4156" s="444">
        <f t="shared" ca="1" si="164"/>
        <v>-4205073769326.1621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-4205073769326.1621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-17521140705.525677</v>
      </c>
      <c r="L4157" s="444">
        <f t="shared" ca="1" si="164"/>
        <v>-4222594910031.688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-4222594910031.688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-17594145458.465366</v>
      </c>
      <c r="L4158" s="444">
        <f t="shared" ca="1" si="164"/>
        <v>-4240189055490.1533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-4240189055490.1533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-17667454397.875637</v>
      </c>
      <c r="L4159" s="444">
        <f t="shared" ca="1" si="164"/>
        <v>-4257856509888.0288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-4257856509888.0288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-17741068791.200119</v>
      </c>
      <c r="L4160" s="444">
        <f t="shared" ca="1" si="164"/>
        <v>-4275597578679.229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-4275597578679.229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-17814989911.163452</v>
      </c>
      <c r="L4161" s="444">
        <f t="shared" ca="1" si="164"/>
        <v>-4293412568590.3926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-4293412568590.3926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-17889219035.793301</v>
      </c>
      <c r="L4162" s="444">
        <f t="shared" ca="1" si="164"/>
        <v>-4311301787626.186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-4311301787626.186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-17963757448.442444</v>
      </c>
      <c r="L4163" s="444">
        <f t="shared" ca="1" si="164"/>
        <v>-4329265545074.6284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-4329265545074.6284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-18038606437.810951</v>
      </c>
      <c r="L4164" s="444">
        <f t="shared" ca="1" si="164"/>
        <v>-4347304151512.4395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-4347304151512.4395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-18113767297.968498</v>
      </c>
      <c r="L4165" s="444">
        <f t="shared" ca="1" si="164"/>
        <v>-4365417918810.4077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-4365417918810.4077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-18189241328.376698</v>
      </c>
      <c r="L4166" s="444">
        <f t="shared" ca="1" si="164"/>
        <v>-4383607160138.7842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-4383607160138.7842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-18265029833.911602</v>
      </c>
      <c r="L4167" s="444">
        <f t="shared" ca="1" si="164"/>
        <v>-4401872189972.6953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-4401872189972.6953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-18341134124.88623</v>
      </c>
      <c r="L4168" s="444">
        <f t="shared" ca="1" si="164"/>
        <v>-4420213324097.582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-4420213324097.582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-18417555517.073257</v>
      </c>
      <c r="L4169" s="444">
        <f t="shared" ca="1" si="164"/>
        <v>-4438630879614.6553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-4438630879614.6553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-18494295331.72773</v>
      </c>
      <c r="L4170" s="444">
        <f t="shared" ca="1" si="164"/>
        <v>-4457125174946.3828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-4457125174946.3828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-18571354895.609928</v>
      </c>
      <c r="L4171" s="444">
        <f t="shared" ca="1" si="164"/>
        <v>-4475696529841.9932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-4475696529841.9932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-18648735541.008305</v>
      </c>
      <c r="L4172" s="444">
        <f t="shared" ca="1" si="164"/>
        <v>-4494345265383.002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-4494345265383.002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-18726438605.762508</v>
      </c>
      <c r="L4173" s="444">
        <f t="shared" ca="1" si="164"/>
        <v>-4513071703988.7646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-4513071703988.7646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-18804465433.286518</v>
      </c>
      <c r="L4174" s="444">
        <f t="shared" ca="1" si="164"/>
        <v>-4531876169422.0508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-4531876169422.0508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-18882817372.591877</v>
      </c>
      <c r="L4175" s="444">
        <f t="shared" ca="1" si="164"/>
        <v>-4550758986794.6426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-4550758986794.6426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-18961495778.311012</v>
      </c>
      <c r="L4176" s="444">
        <f t="shared" ca="1" si="164"/>
        <v>-4569720482572.9531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-4569720482572.9531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-19040502010.720638</v>
      </c>
      <c r="L4177" s="444">
        <f t="shared" ca="1" si="164"/>
        <v>-4588760984583.6738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-4588760984583.6738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-19119837435.765308</v>
      </c>
      <c r="L4178" s="444">
        <f t="shared" ca="1" si="164"/>
        <v>-4607880822019.4395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-4607880822019.4395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-19199503425.080997</v>
      </c>
      <c r="L4179" s="444">
        <f t="shared" ca="1" si="164"/>
        <v>-4627080325444.5205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-4627080325444.5205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-19279501356.018837</v>
      </c>
      <c r="L4180" s="444">
        <f t="shared" ca="1" si="164"/>
        <v>-4646359826800.5391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-4646359826800.5391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-19359832611.668911</v>
      </c>
      <c r="L4181" s="444">
        <f t="shared" ca="1" si="164"/>
        <v>-4665719659412.208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-4665719659412.208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-19440498580.884201</v>
      </c>
      <c r="L4182" s="444">
        <f t="shared" ca="1" si="164"/>
        <v>-4685160157993.0918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-4685160157993.0918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-19521500658.30455</v>
      </c>
      <c r="L4183" s="444">
        <f t="shared" ca="1" si="164"/>
        <v>-4704681658651.3965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-4704681658651.3965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-19602840244.380817</v>
      </c>
      <c r="L4184" s="444">
        <f t="shared" ca="1" si="164"/>
        <v>-4724284498895.7773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-4724284498895.7773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-19684518745.399071</v>
      </c>
      <c r="L4185" s="444">
        <f t="shared" ca="1" si="164"/>
        <v>-4743969017641.1768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-4743969017641.1768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-19766537573.504902</v>
      </c>
      <c r="L4186" s="444">
        <f t="shared" ca="1" si="164"/>
        <v>-4763735555214.6816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-4763735555214.6816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-19848898146.72784</v>
      </c>
      <c r="L4187" s="444">
        <f t="shared" ca="1" si="164"/>
        <v>-4783584453361.4092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-4783584453361.4092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-19931601889.005871</v>
      </c>
      <c r="L4188" s="444">
        <f t="shared" ca="1" si="164"/>
        <v>-4803516055250.415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-4803516055250.415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-20014650230.210064</v>
      </c>
      <c r="L4189" s="444">
        <f t="shared" ca="1" si="164"/>
        <v>-4823530705480.625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-4823530705480.625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-20098044606.16927</v>
      </c>
      <c r="L4190" s="444">
        <f t="shared" ca="1" si="164"/>
        <v>-4843628750086.7939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-4843628750086.7939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-20181786458.694973</v>
      </c>
      <c r="L4191" s="444">
        <f t="shared" ca="1" si="164"/>
        <v>-4863810536545.4893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-4863810536545.4893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-20265877235.606205</v>
      </c>
      <c r="L4192" s="444">
        <f t="shared" ca="1" si="164"/>
        <v>-4884076413781.0957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-4884076413781.0957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-20350318390.754566</v>
      </c>
      <c r="L4193" s="444">
        <f t="shared" ca="1" si="164"/>
        <v>-4904426732171.8506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-4904426732171.8506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-20435111384.049377</v>
      </c>
      <c r="L4194" s="444">
        <f t="shared" ca="1" si="164"/>
        <v>-4924861843555.9004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-4924861843555.9004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-20520257681.482918</v>
      </c>
      <c r="L4195" s="444">
        <f t="shared" ca="1" si="164"/>
        <v>-4945382101237.3838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-4945382101237.3838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-20605758755.155766</v>
      </c>
      <c r="L4196" s="444">
        <f t="shared" ca="1" si="164"/>
        <v>-4965987859992.54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-4965987859992.54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-20691616083.30225</v>
      </c>
      <c r="L4197" s="444">
        <f t="shared" ca="1" si="164"/>
        <v>-4986679476075.8428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-4986679476075.8428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-20777831150.31601</v>
      </c>
      <c r="L4198" s="444">
        <f t="shared" ca="1" si="164"/>
        <v>-5007457307226.1592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-5007457307226.1592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-20864405446.775661</v>
      </c>
      <c r="L4199" s="444">
        <f t="shared" ca="1" si="164"/>
        <v>-5028321712672.9346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-5028321712672.9346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-20951340469.470562</v>
      </c>
      <c r="L4200" s="444">
        <f t="shared" ca="1" si="164"/>
        <v>-5049273053142.4053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-5049273053142.4053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-21038637721.426689</v>
      </c>
      <c r="L4201" s="444">
        <f t="shared" ca="1" si="164"/>
        <v>-5070311690863.832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-5070311690863.832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-21126298711.932632</v>
      </c>
      <c r="L4202" s="444">
        <f t="shared" ca="1" si="164"/>
        <v>-5091437989575.7646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-5091437989575.7646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-21214324956.565685</v>
      </c>
      <c r="L4203" s="444">
        <f t="shared" ca="1" si="164"/>
        <v>-5112652314532.3301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-5112652314532.3301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-21302717977.21804</v>
      </c>
      <c r="L4204" s="444">
        <f t="shared" ca="1" si="164"/>
        <v>-5133955032509.5479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-5133955032509.5479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-21391479302.123116</v>
      </c>
      <c r="L4205" s="444">
        <f t="shared" ca="1" si="164"/>
        <v>-5155346511811.6709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-5155346511811.6709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-21480610465.881962</v>
      </c>
      <c r="L4206" s="444">
        <f t="shared" ca="1" si="164"/>
        <v>-5176827122277.5527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-5176827122277.5527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-21570113009.489803</v>
      </c>
      <c r="L4207" s="444">
        <f t="shared" ca="1" si="164"/>
        <v>-5198397235287.043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-5198397235287.043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-21659988480.362679</v>
      </c>
      <c r="L4208" s="444">
        <f t="shared" ca="1" si="164"/>
        <v>-5220057223767.4053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-5220057223767.4053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-21750238432.364189</v>
      </c>
      <c r="L4209" s="444">
        <f t="shared" ca="1" si="164"/>
        <v>-5241807462199.7695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-5241807462199.7695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-21840864425.832375</v>
      </c>
      <c r="L4210" s="444">
        <f t="shared" ca="1" si="164"/>
        <v>-5263648326625.6016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-5263648326625.6016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-21931868027.606674</v>
      </c>
      <c r="L4211" s="444">
        <f t="shared" ca="1" si="164"/>
        <v>-5285580194653.208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-5285580194653.208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-22023250811.055035</v>
      </c>
      <c r="L4212" s="444">
        <f t="shared" ca="1" si="164"/>
        <v>-5307603445464.2627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-5307603445464.2627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-22115014356.101093</v>
      </c>
      <c r="L4213" s="444">
        <f t="shared" ca="1" si="164"/>
        <v>-5329718459820.3643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-5329718459820.3643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-22207160249.251518</v>
      </c>
      <c r="L4214" s="444">
        <f t="shared" ca="1" si="164"/>
        <v>-5351925620069.6162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-5351925620069.6162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-22299690083.623402</v>
      </c>
      <c r="L4215" s="444">
        <f t="shared" ca="1" si="164"/>
        <v>-5374225310153.2393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-5374225310153.2393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-22392605458.971828</v>
      </c>
      <c r="L4216" s="444">
        <f t="shared" ca="1" si="164"/>
        <v>-5396617915612.2109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-5396617915612.2109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-22485907981.717545</v>
      </c>
      <c r="L4217" s="444">
        <f t="shared" ca="1" si="164"/>
        <v>-5419103823593.9287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-5419103823593.9287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-22579599264.974701</v>
      </c>
      <c r="L4218" s="444">
        <f t="shared" ca="1" si="164"/>
        <v>-5441683422858.9033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-5441683422858.9033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-22673680928.578762</v>
      </c>
      <c r="L4219" s="444">
        <f t="shared" ca="1" si="164"/>
        <v>-5464357103787.4824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-5464357103787.4824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-22768154599.11451</v>
      </c>
      <c r="L4220" s="444">
        <f t="shared" ca="1" si="164"/>
        <v>-5487125258386.5967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-5487125258386.5967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-22863021909.944153</v>
      </c>
      <c r="L4221" s="444">
        <f t="shared" ca="1" si="164"/>
        <v>-5509988280296.541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-5509988280296.541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-22958284501.235588</v>
      </c>
      <c r="L4222" s="444">
        <f t="shared" ca="1" si="164"/>
        <v>-5532946564797.7764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-5532946564797.7764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-23053944019.990734</v>
      </c>
      <c r="L4223" s="444">
        <f t="shared" ca="1" si="164"/>
        <v>-5556000508817.7676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-5556000508817.7676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-23150002120.074032</v>
      </c>
      <c r="L4224" s="444">
        <f t="shared" ca="1" si="164"/>
        <v>-5579150510937.8418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-5579150510937.8418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-23246460462.241009</v>
      </c>
      <c r="L4225" s="444">
        <f t="shared" ca="1" si="164"/>
        <v>-5602396971400.083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-5602396971400.083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-23343320714.167011</v>
      </c>
      <c r="L4226" s="444">
        <f t="shared" ca="1" si="164"/>
        <v>-5625740292114.25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-5625740292114.25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-23440584550.47604</v>
      </c>
      <c r="L4227" s="444">
        <f t="shared" ca="1" si="164"/>
        <v>-5649180876664.7256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-5649180876664.7256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-23538253652.769691</v>
      </c>
      <c r="L4228" s="444">
        <f t="shared" ca="1" si="164"/>
        <v>-5672719130317.4951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-5672719130317.4951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-23636329709.656231</v>
      </c>
      <c r="L4229" s="444">
        <f t="shared" ca="1" si="164"/>
        <v>-5696355460027.1514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-5696355460027.1514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-23734814416.779797</v>
      </c>
      <c r="L4230" s="444">
        <f t="shared" ca="1" si="164"/>
        <v>-5720090274443.9316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-5720090274443.9316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-23833709476.849716</v>
      </c>
      <c r="L4231" s="444">
        <f t="shared" ca="1" si="164"/>
        <v>-5743923983920.7813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-5743923983920.7813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-23933016599.669922</v>
      </c>
      <c r="L4232" s="444">
        <f t="shared" ca="1" si="164"/>
        <v>-5767857000520.4512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-5767857000520.4512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-24032737502.168545</v>
      </c>
      <c r="L4233" s="444">
        <f t="shared" ca="1" si="164"/>
        <v>-5791889738022.6201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-5791889738022.6201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-24132873908.427582</v>
      </c>
      <c r="L4234" s="444">
        <f t="shared" ca="1" si="164"/>
        <v>-5816022611931.0479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-5816022611931.0479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-24233427549.7127</v>
      </c>
      <c r="L4235" s="444">
        <f t="shared" ca="1" si="164"/>
        <v>-5840256039480.7607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-5840256039480.7607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-24334400164.50317</v>
      </c>
      <c r="L4236" s="444">
        <f t="shared" ca="1" si="164"/>
        <v>-5864590439645.2637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-5864590439645.2637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-24435793498.521931</v>
      </c>
      <c r="L4237" s="444">
        <f t="shared" ca="1" si="164"/>
        <v>-5889026233143.7852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-5889026233143.7852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-24537609304.76577</v>
      </c>
      <c r="L4238" s="444">
        <f t="shared" ca="1" si="164"/>
        <v>-5913563842448.5508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-5913563842448.5508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-24639849343.535629</v>
      </c>
      <c r="L4239" s="444">
        <f t="shared" ca="1" si="164"/>
        <v>-5938203691792.0859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-5938203691792.0859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-24742515382.467026</v>
      </c>
      <c r="L4240" s="444">
        <f t="shared" ca="1" si="164"/>
        <v>-5962946207174.5527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-5962946207174.5527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-24845609196.560635</v>
      </c>
      <c r="L4241" s="444">
        <f t="shared" ca="1" si="164"/>
        <v>-5987791816371.1133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-5987791816371.1133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-24949132568.212971</v>
      </c>
      <c r="L4242" s="444">
        <f t="shared" ca="1" si="164"/>
        <v>-6012740948939.3262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-6012740948939.3262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-25053087287.247192</v>
      </c>
      <c r="L4243" s="444">
        <f t="shared" ca="1" si="164"/>
        <v>-6037794036226.5732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-6037794036226.5732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-25157475150.944054</v>
      </c>
      <c r="L4244" s="444">
        <f t="shared" ca="1" si="164"/>
        <v>-6062951511377.5176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-6062951511377.5176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-25262297964.07299</v>
      </c>
      <c r="L4245" s="444">
        <f t="shared" ca="1" si="164"/>
        <v>-6088213809341.5908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-6088213809341.5908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-25367557538.923294</v>
      </c>
      <c r="L4246" s="444">
        <f t="shared" ca="1" si="164"/>
        <v>-6113581366880.5137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-6113581366880.5137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-25473255695.335472</v>
      </c>
      <c r="L4247" s="444">
        <f t="shared" ca="1" si="164"/>
        <v>-6139054622575.8496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-6139054622575.8496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-25579394260.732708</v>
      </c>
      <c r="L4248" s="444">
        <f t="shared" ca="1" si="164"/>
        <v>-6164634016836.582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-6164634016836.582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-25685975070.152424</v>
      </c>
      <c r="L4249" s="444">
        <f t="shared" ca="1" si="164"/>
        <v>-6190319991906.7344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-6190319991906.7344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-25792999966.278061</v>
      </c>
      <c r="L4250" s="444">
        <f t="shared" ca="1" si="164"/>
        <v>-6216112991873.0127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-6216112991873.0127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-25900470799.470886</v>
      </c>
      <c r="L4251" s="444">
        <f t="shared" ca="1" si="164"/>
        <v>-6242013462672.4834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-6242013462672.4834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-26008389427.802013</v>
      </c>
      <c r="L4252" s="444">
        <f t="shared" ca="1" si="164"/>
        <v>-6268021852100.2852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-6268021852100.2852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-26116757717.084522</v>
      </c>
      <c r="L4253" s="444">
        <f t="shared" ca="1" si="164"/>
        <v>-6294138609817.3701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-6294138609817.3701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-26225577540.905708</v>
      </c>
      <c r="L4254" s="444">
        <f t="shared" ca="1" si="164"/>
        <v>-6320364187358.2754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-6320364187358.2754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-26334850780.659481</v>
      </c>
      <c r="L4255" s="444">
        <f t="shared" ca="1" si="164"/>
        <v>-6346699038138.9346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-6346699038138.9346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-26444579325.578896</v>
      </c>
      <c r="L4256" s="444">
        <f t="shared" ca="1" si="164"/>
        <v>-6373143617464.5137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-6373143617464.5137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-26554765072.768806</v>
      </c>
      <c r="L4257" s="444">
        <f t="shared" ca="1" si="164"/>
        <v>-6399698382537.2822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-6399698382537.2822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-26665409927.238674</v>
      </c>
      <c r="L4258" s="444">
        <f t="shared" ca="1" si="164"/>
        <v>-6426363792464.5205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-6426363792464.5205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-26776515801.935501</v>
      </c>
      <c r="L4259" s="444">
        <f t="shared" ca="1" si="164"/>
        <v>-6453140308266.4561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-6453140308266.4561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-26888084617.776901</v>
      </c>
      <c r="L4260" s="444">
        <f t="shared" ca="1" si="164"/>
        <v>-6480028392884.2334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-6480028392884.2334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-27000118303.684307</v>
      </c>
      <c r="L4261" s="444">
        <f t="shared" ca="1" si="164"/>
        <v>-6507028511187.918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-6507028511187.918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-27112618796.616325</v>
      </c>
      <c r="L4262" s="444">
        <f t="shared" ca="1" si="164"/>
        <v>-6534141129984.5342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-6534141129984.5342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-27225588041.602226</v>
      </c>
      <c r="L4263" s="444">
        <f t="shared" ca="1" si="164"/>
        <v>-6561366718026.1367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-6561366718026.1367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-27339027991.77557</v>
      </c>
      <c r="L4264" s="444">
        <f t="shared" ca="1" si="164"/>
        <v>-6588705746017.9121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-6588705746017.9121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-27452940608.407967</v>
      </c>
      <c r="L4265" s="444">
        <f t="shared" ca="1" si="164"/>
        <v>-6616158686626.3203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-6616158686626.3203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-27567327860.943001</v>
      </c>
      <c r="L4266" s="444">
        <f t="shared" ca="1" si="164"/>
        <v>-6643726014487.2637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-6643726014487.2637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-27682191727.030266</v>
      </c>
      <c r="L4267" s="444">
        <f t="shared" ca="1" si="164"/>
        <v>-6671408206214.2939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-6671408206214.2939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-27797534192.559559</v>
      </c>
      <c r="L4268" s="444">
        <f t="shared" ca="1" si="164"/>
        <v>-6699205740406.8535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-6699205740406.8535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-27913357251.695221</v>
      </c>
      <c r="L4269" s="444">
        <f t="shared" ca="1" si="164"/>
        <v>-6727119097658.5488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-6727119097658.5488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-28029662906.910618</v>
      </c>
      <c r="L4270" s="444">
        <f t="shared" ca="1" si="164"/>
        <v>-6755148760565.459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-6755148760565.459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-28146453169.022747</v>
      </c>
      <c r="L4271" s="444">
        <f t="shared" ca="1" si="164"/>
        <v>-6783295213734.4814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-6783295213734.4814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-28263730057.227005</v>
      </c>
      <c r="L4272" s="444">
        <f t="shared" ca="1" si="164"/>
        <v>-6811558943791.708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-6811558943791.708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-28381495599.132114</v>
      </c>
      <c r="L4273" s="444">
        <f t="shared" ca="1" si="164"/>
        <v>-6839940439390.8398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-6839940439390.8398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-28499751830.795166</v>
      </c>
      <c r="L4274" s="444">
        <f t="shared" ca="1" si="164"/>
        <v>-6868440191221.6348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-6868440191221.6348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-28618500796.756809</v>
      </c>
      <c r="L4275" s="444">
        <f t="shared" ca="1" si="164"/>
        <v>-6897058692018.3916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-6897058692018.3916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-28737744550.07663</v>
      </c>
      <c r="L4276" s="444">
        <f t="shared" ca="1" si="164"/>
        <v>-6925796436568.4678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-6925796436568.4678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-28857485152.368614</v>
      </c>
      <c r="L4277" s="444">
        <f t="shared" ca="1" si="164"/>
        <v>-6954653921720.8359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-6954653921720.8359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-28977724673.836815</v>
      </c>
      <c r="L4278" s="444">
        <f t="shared" ca="1" si="164"/>
        <v>-6983631646394.6729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-6983631646394.6729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-29098465193.311138</v>
      </c>
      <c r="L4279" s="444">
        <f t="shared" ca="1" si="164"/>
        <v>-7012730111587.9844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-7012730111587.9844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-29219708798.283264</v>
      </c>
      <c r="L4280" s="444">
        <f t="shared" ca="1" si="164"/>
        <v>-7041949820386.2676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-7041949820386.2676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-29341457584.94278</v>
      </c>
      <c r="L4281" s="444">
        <f t="shared" ca="1" si="164"/>
        <v>-7071291277971.21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-7071291277971.21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-29463713658.213375</v>
      </c>
      <c r="L4282" s="444">
        <f t="shared" ca="1" si="164"/>
        <v>-7100754991629.4229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-7100754991629.4229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-29586479131.789265</v>
      </c>
      <c r="L4283" s="444">
        <f t="shared" ca="1" si="164"/>
        <v>-7130341470761.2119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-7130341470761.2119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-29709756128.171711</v>
      </c>
      <c r="L4284" s="444">
        <f t="shared" ca="1" si="164"/>
        <v>-7160051226889.3838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-7160051226889.3838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-29833546778.705765</v>
      </c>
      <c r="L4285" s="444">
        <f t="shared" ca="1" si="164"/>
        <v>-7189884773668.0898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-7189884773668.0898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-29957853223.617039</v>
      </c>
      <c r="L4286" s="444">
        <f t="shared" ca="1" si="164"/>
        <v>-7219842626891.707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-7219842626891.707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-30082677612.048779</v>
      </c>
      <c r="L4287" s="444">
        <f t="shared" ca="1" si="164"/>
        <v>-7249925304503.7559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-7249925304503.7559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-30208022102.098988</v>
      </c>
      <c r="L4288" s="444">
        <f t="shared" ca="1" si="164"/>
        <v>-7280133326605.8545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-7280133326605.8545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-30333888860.857727</v>
      </c>
      <c r="L4289" s="444">
        <f t="shared" ca="1" si="164"/>
        <v>-7310467215466.7119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-7310467215466.7119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-30460280064.444637</v>
      </c>
      <c r="L4290" s="444">
        <f t="shared" ca="1" si="164"/>
        <v>-7340927495531.1563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-7340927495531.1563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-30587197898.046478</v>
      </c>
      <c r="L4291" s="444">
        <f t="shared" ca="1" si="164"/>
        <v>-7371514693429.2031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-7371514693429.2031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-30714644555.955013</v>
      </c>
      <c r="L4292" s="444">
        <f t="shared" ca="1" si="164"/>
        <v>-7402229337985.1582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-7402229337985.1582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-30842622241.60482</v>
      </c>
      <c r="L4293" s="444">
        <f t="shared" ca="1" si="164"/>
        <v>-7433071960226.7627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-7433071960226.7627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-30971133167.611511</v>
      </c>
      <c r="L4294" s="444">
        <f t="shared" ca="1" si="164"/>
        <v>-7464043093394.374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-7464043093394.374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-31100179555.809891</v>
      </c>
      <c r="L4295" s="444">
        <f t="shared" ca="1" si="164"/>
        <v>-7495143272950.1836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-7495143272950.1836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-31229763637.292431</v>
      </c>
      <c r="L4296" s="444">
        <f t="shared" ca="1" si="164"/>
        <v>-7526373036587.4756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-7526373036587.4756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-31359887652.447815</v>
      </c>
      <c r="L4297" s="444">
        <f t="shared" ca="1" si="164"/>
        <v>-7557732924239.9238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-7557732924239.9238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-31490553850.999683</v>
      </c>
      <c r="L4298" s="444">
        <f t="shared" ca="1" si="164"/>
        <v>-7589223478090.9238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-7589223478090.9238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-31621764492.045517</v>
      </c>
      <c r="L4299" s="444">
        <f t="shared" ca="1" si="164"/>
        <v>-7620845242582.9697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-7620845242582.9697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-31753521844.095707</v>
      </c>
      <c r="L4300" s="444">
        <f t="shared" ca="1" si="164"/>
        <v>-7652598764427.0654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-7652598764427.0654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-31885828185.112774</v>
      </c>
      <c r="L4301" s="444">
        <f t="shared" ca="1" si="164"/>
        <v>-7684484592612.1777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-7684484592612.1777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-32018685802.550739</v>
      </c>
      <c r="L4302" s="444">
        <f t="shared" ca="1" si="164"/>
        <v>-7716503278414.7285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-7716503278414.7285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-32152096993.394703</v>
      </c>
      <c r="L4303" s="444">
        <f t="shared" ca="1" si="164"/>
        <v>-7748655375408.123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-7748655375408.123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-32286064064.200512</v>
      </c>
      <c r="L4304" s="444">
        <f t="shared" ca="1" si="164"/>
        <v>-7780941439472.3232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-7780941439472.3232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-32420589331.134678</v>
      </c>
      <c r="L4305" s="444">
        <f t="shared" ca="1" si="164"/>
        <v>-7813362028803.458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-7813362028803.458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-32555675120.014408</v>
      </c>
      <c r="L4306" s="444">
        <f t="shared" ca="1" si="164"/>
        <v>-7845917703923.4727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-7845917703923.4727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-32691323766.347801</v>
      </c>
      <c r="L4307" s="444">
        <f t="shared" ca="1" si="164"/>
        <v>-7878609027689.8203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-7878609027689.8203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-32827537615.374252</v>
      </c>
      <c r="L4308" s="444">
        <f t="shared" ca="1" si="164"/>
        <v>-7911436565305.1943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-7911436565305.1943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-32964319022.104977</v>
      </c>
      <c r="L4309" s="444">
        <f t="shared" ca="1" si="164"/>
        <v>-7944400884327.2988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-7944400884327.2988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-33101670351.363743</v>
      </c>
      <c r="L4310" s="444">
        <f t="shared" ca="1" si="164"/>
        <v>-7977502554678.6621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-7977502554678.6621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-33239593977.827755</v>
      </c>
      <c r="L4311" s="444">
        <f t="shared" ca="1" si="164"/>
        <v>-8010742148656.4902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-8010742148656.4902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-33378092286.06871</v>
      </c>
      <c r="L4312" s="444">
        <f t="shared" ca="1" si="164"/>
        <v>-8044120240942.5586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-8044120240942.5586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-33517167670.593998</v>
      </c>
      <c r="L4313" s="444">
        <f t="shared" ca="1" si="164"/>
        <v>-8077637408613.1523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-8077637408613.1523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-33656822535.888134</v>
      </c>
      <c r="L4314" s="444">
        <f t="shared" ca="1" si="164"/>
        <v>-8111294231149.04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-8111294231149.04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-33797059296.454338</v>
      </c>
      <c r="L4315" s="444">
        <f t="shared" ca="1" si="164"/>
        <v>-8145091290445.4941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-8145091290445.4941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-33937880376.856224</v>
      </c>
      <c r="L4316" s="444">
        <f t="shared" ca="1" si="164"/>
        <v>-8179029170822.3506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-8179029170822.3506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-34079288211.759792</v>
      </c>
      <c r="L4317" s="444">
        <f t="shared" ca="1" si="164"/>
        <v>-8213108459034.1104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-8213108459034.1104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-34221285245.97546</v>
      </c>
      <c r="L4318" s="444">
        <f t="shared" ca="1" si="164"/>
        <v>-8247329744280.0859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-8247329744280.0859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-34363873934.500359</v>
      </c>
      <c r="L4319" s="444">
        <f t="shared" ca="1" si="164"/>
        <v>-8281693618214.5859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-8281693618214.5859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-34507056742.560776</v>
      </c>
      <c r="L4320" s="444">
        <f t="shared" ca="1" si="164"/>
        <v>-8316200674957.1465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-8316200674957.1465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-34650836145.654778</v>
      </c>
      <c r="L4321" s="444">
        <f t="shared" ca="1" si="164"/>
        <v>-8350851511102.8008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-8350851511102.8008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-34795214629.595001</v>
      </c>
      <c r="L4322" s="444">
        <f t="shared" ca="1" si="164"/>
        <v>-8385646725732.3955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-8385646725732.3955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-34940194690.551651</v>
      </c>
      <c r="L4323" s="444">
        <f t="shared" ca="1" si="164"/>
        <v>-8420586920422.9473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-8420586920422.9473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-35085778835.095612</v>
      </c>
      <c r="L4324" s="444">
        <f t="shared" ca="1" si="164"/>
        <v>-8455672699258.043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-8455672699258.043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-35231969580.241844</v>
      </c>
      <c r="L4325" s="444">
        <f t="shared" ca="1" si="164"/>
        <v>-8490904668838.2852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-8490904668838.2852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-35378769453.492851</v>
      </c>
      <c r="L4326" s="444">
        <f t="shared" ca="1" si="164"/>
        <v>-8526283438291.7783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-8526283438291.7783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-35526180992.882408</v>
      </c>
      <c r="L4327" s="444">
        <f t="shared" ca="1" si="164"/>
        <v>-8561809619284.6611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-8561809619284.6611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-35674206747.019424</v>
      </c>
      <c r="L4328" s="444">
        <f t="shared" ca="1" si="164"/>
        <v>-8597483826031.6807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-8597483826031.6807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-35822849275.132004</v>
      </c>
      <c r="L4329" s="444">
        <f t="shared" ca="1" si="164"/>
        <v>-8633306675306.8125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-8633306675306.8125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-35972111147.111717</v>
      </c>
      <c r="L4330" s="444">
        <f t="shared" ca="1" si="164"/>
        <v>-8669278786453.9238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-8669278786453.9238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-36121994943.558014</v>
      </c>
      <c r="L4331" s="444">
        <f t="shared" ca="1" si="164"/>
        <v>-8705400781397.4814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-8705400781397.4814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-36272503255.822838</v>
      </c>
      <c r="L4332" s="444">
        <f t="shared" ca="1" si="164"/>
        <v>-8741673284653.3047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-8741673284653.3047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-36423638686.055435</v>
      </c>
      <c r="L4333" s="444">
        <f t="shared" ca="1" si="164"/>
        <v>-8778096923339.3604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-8778096923339.3604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-36575403847.24733</v>
      </c>
      <c r="L4334" s="444">
        <f t="shared" ca="1" si="164"/>
        <v>-8814672327186.6074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-8814672327186.6074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-36727801363.277527</v>
      </c>
      <c r="L4335" s="444">
        <f t="shared" ca="1" si="164"/>
        <v>-8851400128549.8848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-8851400128549.8848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-36880833868.957855</v>
      </c>
      <c r="L4336" s="444">
        <f t="shared" ca="1" si="164"/>
        <v>-8888280962418.8418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-8888280962418.8418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-37034504010.078506</v>
      </c>
      <c r="L4337" s="444">
        <f t="shared" ca="1" si="164"/>
        <v>-8925315466428.9199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-8925315466428.9199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-37188814443.453835</v>
      </c>
      <c r="L4338" s="444">
        <f t="shared" ca="1" si="164"/>
        <v>-8962504280872.373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-8962504280872.373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-37343767836.968224</v>
      </c>
      <c r="L4339" s="444">
        <f t="shared" ca="1" si="164"/>
        <v>-8999848048709.3418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-8999848048709.3418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-37499366869.622253</v>
      </c>
      <c r="L4340" s="444">
        <f t="shared" ca="1" si="164"/>
        <v>-9037347415578.9648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-9037347415578.9648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-37655614231.579018</v>
      </c>
      <c r="L4341" s="444">
        <f t="shared" ca="1" si="164"/>
        <v>-9075003029810.543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-9075003029810.543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-37812512624.210594</v>
      </c>
      <c r="L4342" s="444">
        <f t="shared" ca="1" si="164"/>
        <v>-9112815542434.7539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-9112815542434.7539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-37970064760.144806</v>
      </c>
      <c r="L4343" s="444">
        <f t="shared" ref="L4343:L4597" ca="1" si="169">I4343-J4343+K4343</f>
        <v>-9150785607194.8984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-9150785607194.8984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-38128273363.312073</v>
      </c>
      <c r="L4344" s="444">
        <f t="shared" ca="1" si="169"/>
        <v>-9188913880558.2109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-9188913880558.2109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-38287141168.992546</v>
      </c>
      <c r="L4345" s="444">
        <f t="shared" ca="1" si="169"/>
        <v>-9227201021727.2031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-9227201021727.2031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-38446670923.863342</v>
      </c>
      <c r="L4346" s="444">
        <f t="shared" ca="1" si="169"/>
        <v>-9265647692651.0664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-9265647692651.0664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-38606865386.046112</v>
      </c>
      <c r="L4347" s="444">
        <f t="shared" ca="1" si="169"/>
        <v>-9304254558037.1133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-9304254558037.1133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-38767727325.15464</v>
      </c>
      <c r="L4348" s="444">
        <f t="shared" ca="1" si="169"/>
        <v>-9343022285362.2676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-9343022285362.2676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-38929259522.342781</v>
      </c>
      <c r="L4349" s="444">
        <f t="shared" ca="1" si="169"/>
        <v>-9381951544884.6113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-9381951544884.6113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-39091464770.352547</v>
      </c>
      <c r="L4350" s="444">
        <f t="shared" ca="1" si="169"/>
        <v>-9421043009654.9648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-9421043009654.9648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-39254345873.562355</v>
      </c>
      <c r="L4351" s="444">
        <f t="shared" ca="1" si="169"/>
        <v>-9460297355528.5273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-9460297355528.5273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-39417905648.03553</v>
      </c>
      <c r="L4352" s="444">
        <f t="shared" ca="1" si="169"/>
        <v>-9499715261176.5625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-9499715261176.5625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-39582146921.569008</v>
      </c>
      <c r="L4353" s="444">
        <f t="shared" ca="1" si="169"/>
        <v>-9539297408098.1309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-9539297408098.1309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-39747072533.74221</v>
      </c>
      <c r="L4354" s="444">
        <f t="shared" ca="1" si="169"/>
        <v>-9579044480631.873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-9579044480631.873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-39912685335.966141</v>
      </c>
      <c r="L4355" s="444">
        <f t="shared" ca="1" si="169"/>
        <v>-9618957165967.8398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-9618957165967.8398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-40078988191.532669</v>
      </c>
      <c r="L4356" s="444">
        <f t="shared" ca="1" si="169"/>
        <v>-9659036154159.373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-9659036154159.373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-40245983975.664055</v>
      </c>
      <c r="L4357" s="444">
        <f t="shared" ca="1" si="169"/>
        <v>-9699282138135.0371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-9699282138135.0371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-40413675575.562653</v>
      </c>
      <c r="L4358" s="444">
        <f t="shared" ca="1" si="169"/>
        <v>-9739695813710.5996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-9739695813710.5996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-40582065890.460831</v>
      </c>
      <c r="L4359" s="444">
        <f t="shared" ca="1" si="169"/>
        <v>-9780277879601.0605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-9780277879601.0605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-40751157831.671082</v>
      </c>
      <c r="L4360" s="444">
        <f t="shared" ca="1" si="169"/>
        <v>-9821029037432.7324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-9821029037432.7324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-40920954322.636383</v>
      </c>
      <c r="L4361" s="444">
        <f t="shared" ca="1" si="169"/>
        <v>-9861949991755.3691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-9861949991755.3691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-41091458298.980705</v>
      </c>
      <c r="L4362" s="444">
        <f t="shared" ca="1" si="169"/>
        <v>-9903041450054.3496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-9903041450054.3496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-41262672708.559792</v>
      </c>
      <c r="L4363" s="444">
        <f t="shared" ca="1" si="169"/>
        <v>-9944304122762.9102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-9944304122762.9102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-41434600511.512123</v>
      </c>
      <c r="L4364" s="444">
        <f t="shared" ca="1" si="169"/>
        <v>-9985738723274.4219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-9985738723274.4219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-41607244680.310089</v>
      </c>
      <c r="L4365" s="444">
        <f t="shared" ca="1" si="169"/>
        <v>-10027345967954.732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-10027345967954.732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-41780608199.811386</v>
      </c>
      <c r="L4366" s="444">
        <f t="shared" ca="1" si="169"/>
        <v>-10069126576154.543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-10069126576154.543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-41954694067.310593</v>
      </c>
      <c r="L4367" s="444">
        <f t="shared" ca="1" si="169"/>
        <v>-10111081270221.854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-10111081270221.854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-42129505292.591057</v>
      </c>
      <c r="L4368" s="444">
        <f t="shared" ca="1" si="169"/>
        <v>-10153210775514.445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-10153210775514.445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-42305044897.976852</v>
      </c>
      <c r="L4369" s="444">
        <f t="shared" ca="1" si="169"/>
        <v>-10195515820412.422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-10195515820412.422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-42481315918.385094</v>
      </c>
      <c r="L4370" s="444">
        <f t="shared" ca="1" si="169"/>
        <v>-10237997136330.807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-10237997136330.807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-42658321401.378357</v>
      </c>
      <c r="L4371" s="444">
        <f t="shared" ca="1" si="169"/>
        <v>-10280655457732.186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-10280655457732.186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-42836064407.217438</v>
      </c>
      <c r="L4372" s="444">
        <f t="shared" ca="1" si="169"/>
        <v>-10323491522139.402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-10323491522139.402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-43014548008.914177</v>
      </c>
      <c r="L4373" s="444">
        <f t="shared" ca="1" si="169"/>
        <v>-10366506070148.316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-10366506070148.316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-43193775292.284653</v>
      </c>
      <c r="L4374" s="444">
        <f t="shared" ca="1" si="169"/>
        <v>-10409699845440.602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-10409699845440.602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-43373749356.002502</v>
      </c>
      <c r="L4375" s="444">
        <f t="shared" ca="1" si="169"/>
        <v>-10453073594796.604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-10453073594796.604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-43554473311.652512</v>
      </c>
      <c r="L4376" s="444">
        <f t="shared" ca="1" si="169"/>
        <v>-10496628068108.256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-10496628068108.256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-43735950283.784401</v>
      </c>
      <c r="L4377" s="444">
        <f t="shared" ca="1" si="169"/>
        <v>-10540364018392.041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-10540364018392.041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-43918183409.966835</v>
      </c>
      <c r="L4378" s="444">
        <f t="shared" ca="1" si="169"/>
        <v>-10584282201802.008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-10584282201802.008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-44101175840.841698</v>
      </c>
      <c r="L4379" s="444">
        <f t="shared" ca="1" si="169"/>
        <v>-10628383377642.85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-10628383377642.85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-44284930740.178543</v>
      </c>
      <c r="L4380" s="444">
        <f t="shared" ca="1" si="169"/>
        <v>-10672668308383.027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-10672668308383.027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-44469451284.929283</v>
      </c>
      <c r="L4381" s="444">
        <f t="shared" ca="1" si="169"/>
        <v>-10717137759667.957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-10717137759667.957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-44654740665.283157</v>
      </c>
      <c r="L4382" s="444">
        <f t="shared" ca="1" si="169"/>
        <v>-10761792500333.24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-10761792500333.24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-44840802084.721832</v>
      </c>
      <c r="L4383" s="444">
        <f t="shared" ca="1" si="169"/>
        <v>-10806633302417.963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-10806633302417.963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-45027638760.074844</v>
      </c>
      <c r="L4384" s="444">
        <f t="shared" ca="1" si="169"/>
        <v>-10851660941178.037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-10851660941178.037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-45215253921.575157</v>
      </c>
      <c r="L4385" s="444">
        <f t="shared" ca="1" si="169"/>
        <v>-10896876195099.611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-10896876195099.611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-45403650812.915047</v>
      </c>
      <c r="L4386" s="444">
        <f t="shared" ca="1" si="169"/>
        <v>-10942279845912.527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-10942279845912.527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-45592832691.3022</v>
      </c>
      <c r="L4387" s="444">
        <f t="shared" ca="1" si="169"/>
        <v>-10987872678603.83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-10987872678603.83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-45782802827.515961</v>
      </c>
      <c r="L4388" s="444">
        <f t="shared" ca="1" si="169"/>
        <v>-11033655481431.346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-11033655481431.346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-45973564505.963943</v>
      </c>
      <c r="L4389" s="444">
        <f t="shared" ca="1" si="169"/>
        <v>-11079629045937.311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-11079629045937.311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-46165121024.738792</v>
      </c>
      <c r="L4390" s="444">
        <f t="shared" ca="1" si="169"/>
        <v>-11125794166962.049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-11125794166962.049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-46357475695.675201</v>
      </c>
      <c r="L4391" s="444">
        <f t="shared" ca="1" si="169"/>
        <v>-11172151642657.725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-11172151642657.725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-46550631844.407188</v>
      </c>
      <c r="L4392" s="444">
        <f t="shared" ca="1" si="169"/>
        <v>-11218702274502.131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-11218702274502.131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-46744592810.425545</v>
      </c>
      <c r="L4393" s="444">
        <f t="shared" ca="1" si="169"/>
        <v>-11265446867312.557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-11265446867312.557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-46939361947.135651</v>
      </c>
      <c r="L4394" s="444">
        <f t="shared" ca="1" si="169"/>
        <v>-11312386229259.691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-11312386229259.691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-47134942621.915382</v>
      </c>
      <c r="L4395" s="444">
        <f t="shared" ca="1" si="169"/>
        <v>-11359521171881.607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-11359521171881.607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-47331338216.173363</v>
      </c>
      <c r="L4396" s="444">
        <f t="shared" ca="1" si="169"/>
        <v>-11406852510097.781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-11406852510097.781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-47528552125.407425</v>
      </c>
      <c r="L4397" s="444">
        <f t="shared" ca="1" si="169"/>
        <v>-11454381062223.189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-11454381062223.189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-47726587759.26329</v>
      </c>
      <c r="L4398" s="444">
        <f t="shared" ca="1" si="169"/>
        <v>-11502107649982.453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-11502107649982.453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-47925448541.593552</v>
      </c>
      <c r="L4399" s="444">
        <f t="shared" ca="1" si="169"/>
        <v>-11550033098524.047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-11550033098524.047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-48125137910.516861</v>
      </c>
      <c r="L4400" s="444">
        <f t="shared" ca="1" si="169"/>
        <v>-11598158236434.564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-11598158236434.564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-48325659318.477348</v>
      </c>
      <c r="L4401" s="444">
        <f t="shared" ca="1" si="169"/>
        <v>-11646483895753.041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-11646483895753.041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-48527016232.304337</v>
      </c>
      <c r="L4402" s="444">
        <f t="shared" ca="1" si="169"/>
        <v>-11695010911985.346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-11695010911985.346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-48729212133.27227</v>
      </c>
      <c r="L4403" s="444">
        <f t="shared" ca="1" si="169"/>
        <v>-11743740124118.617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-11743740124118.617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-48932250517.160904</v>
      </c>
      <c r="L4404" s="444">
        <f t="shared" ca="1" si="169"/>
        <v>-11792672374635.777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-11792672374635.777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-49136134894.315735</v>
      </c>
      <c r="L4405" s="444">
        <f t="shared" ca="1" si="169"/>
        <v>-11841808509530.094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-11841808509530.094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-49340868789.708725</v>
      </c>
      <c r="L4406" s="444">
        <f t="shared" ca="1" si="169"/>
        <v>-11891149378319.803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-11891149378319.803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-49546455742.999176</v>
      </c>
      <c r="L4407" s="444">
        <f t="shared" ca="1" si="169"/>
        <v>-11940695834062.803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-11940695834062.803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-49752899308.595009</v>
      </c>
      <c r="L4408" s="444">
        <f t="shared" ca="1" si="169"/>
        <v>-11990448733371.398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-11990448733371.398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-49960203055.714157</v>
      </c>
      <c r="L4409" s="444">
        <f t="shared" ca="1" si="169"/>
        <v>-12040408936427.113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-12040408936427.113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-50168370568.446304</v>
      </c>
      <c r="L4410" s="444">
        <f t="shared" ca="1" si="169"/>
        <v>-12090577306995.561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-12090577306995.561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-50377405445.814835</v>
      </c>
      <c r="L4411" s="444">
        <f t="shared" ca="1" si="169"/>
        <v>-12140954712441.375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-12140954712441.375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-50587311301.839066</v>
      </c>
      <c r="L4412" s="444">
        <f t="shared" ca="1" si="169"/>
        <v>-12191542023743.215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-12191542023743.215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-50798091765.596725</v>
      </c>
      <c r="L4413" s="444">
        <f t="shared" ca="1" si="169"/>
        <v>-12242340115508.813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-12242340115508.813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-51009750481.28672</v>
      </c>
      <c r="L4414" s="444">
        <f t="shared" ca="1" si="169"/>
        <v>-12293349865990.1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-12293349865990.1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-51222291108.292084</v>
      </c>
      <c r="L4415" s="444">
        <f t="shared" ca="1" si="169"/>
        <v>-12344572157098.393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-12344572157098.393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-51435717321.243301</v>
      </c>
      <c r="L4416" s="444">
        <f t="shared" ca="1" si="169"/>
        <v>-12396007874419.637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-12396007874419.637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-51650032810.081818</v>
      </c>
      <c r="L4417" s="444">
        <f t="shared" ca="1" si="169"/>
        <v>-12447657907229.719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-12447657907229.719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-51865241280.123825</v>
      </c>
      <c r="L4418" s="444">
        <f t="shared" ca="1" si="169"/>
        <v>-12499523148509.842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-12499523148509.842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-52081346452.124344</v>
      </c>
      <c r="L4419" s="444">
        <f t="shared" ca="1" si="169"/>
        <v>-12551604494961.967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-12551604494961.967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-52298352062.34153</v>
      </c>
      <c r="L4420" s="444">
        <f t="shared" ca="1" si="169"/>
        <v>-12603902847024.309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-12603902847024.309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-52516261862.601288</v>
      </c>
      <c r="L4421" s="444">
        <f t="shared" ca="1" si="169"/>
        <v>-12656419108886.91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-12656419108886.91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-52735079620.362122</v>
      </c>
      <c r="L4422" s="444">
        <f t="shared" ca="1" si="169"/>
        <v>-12709154188507.271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-12709154188507.271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-52954809118.780296</v>
      </c>
      <c r="L4423" s="444">
        <f t="shared" ca="1" si="169"/>
        <v>-12762108997626.053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-12762108997626.053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-53175454156.775223</v>
      </c>
      <c r="L4424" s="444">
        <f t="shared" ca="1" si="169"/>
        <v>-12815284451782.828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-12815284451782.828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-53397018549.095116</v>
      </c>
      <c r="L4425" s="444">
        <f t="shared" ca="1" si="169"/>
        <v>-12868681470331.924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-12868681470331.924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-53619506126.383018</v>
      </c>
      <c r="L4426" s="444">
        <f t="shared" ca="1" si="169"/>
        <v>-12922300976458.307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-12922300976458.307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-53842920735.242943</v>
      </c>
      <c r="L4427" s="444">
        <f t="shared" ca="1" si="169"/>
        <v>-12976143897193.549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-12976143897193.549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-54067266238.30645</v>
      </c>
      <c r="L4428" s="444">
        <f t="shared" ca="1" si="169"/>
        <v>-13030211163431.855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-13030211163431.855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-54292546514.2994</v>
      </c>
      <c r="L4429" s="444">
        <f t="shared" ca="1" si="169"/>
        <v>-13084503709946.154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-13084503709946.154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-54518765458.108978</v>
      </c>
      <c r="L4430" s="444">
        <f t="shared" ca="1" si="169"/>
        <v>-13139022475404.264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-13139022475404.264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-54745926980.851097</v>
      </c>
      <c r="L4431" s="444">
        <f t="shared" ca="1" si="169"/>
        <v>-13193768402385.115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-13193768402385.115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-54974035009.937981</v>
      </c>
      <c r="L4432" s="444">
        <f t="shared" ca="1" si="169"/>
        <v>-13248742437395.053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-13248742437395.053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-55203093489.146049</v>
      </c>
      <c r="L4433" s="444">
        <f t="shared" ca="1" si="169"/>
        <v>-13303945530884.199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-13303945530884.199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-55433106378.684166</v>
      </c>
      <c r="L4434" s="444">
        <f t="shared" ca="1" si="169"/>
        <v>-13359378637262.883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-13359378637262.883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-55664077655.262009</v>
      </c>
      <c r="L4435" s="444">
        <f t="shared" ca="1" si="169"/>
        <v>-13415042714918.145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-13415042714918.145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-55896011312.158936</v>
      </c>
      <c r="L4436" s="444">
        <f t="shared" ca="1" si="169"/>
        <v>-13470938726230.303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-13470938726230.303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-56128911359.292931</v>
      </c>
      <c r="L4437" s="444">
        <f t="shared" ca="1" si="169"/>
        <v>-13527067637589.596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-13527067637589.596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-56362781823.289978</v>
      </c>
      <c r="L4438" s="444">
        <f t="shared" ca="1" si="169"/>
        <v>-13583430419412.885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-13583430419412.885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-56597626747.553688</v>
      </c>
      <c r="L4439" s="444">
        <f t="shared" ca="1" si="169"/>
        <v>-13640028046160.438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-13640028046160.438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-56833450192.335152</v>
      </c>
      <c r="L4440" s="444">
        <f t="shared" ca="1" si="169"/>
        <v>-13696861496352.773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-13696861496352.773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-57070256234.803223</v>
      </c>
      <c r="L4441" s="444">
        <f t="shared" ca="1" si="169"/>
        <v>-13753931752587.576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-13753931752587.576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-57308048969.114899</v>
      </c>
      <c r="L4442" s="444">
        <f t="shared" ca="1" si="169"/>
        <v>-13811239801556.691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-13811239801556.691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-57546832506.486221</v>
      </c>
      <c r="L4443" s="444">
        <f t="shared" ca="1" si="169"/>
        <v>-13868786634063.178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-13868786634063.178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-57786610975.263229</v>
      </c>
      <c r="L4444" s="444">
        <f t="shared" ca="1" si="169"/>
        <v>-13926573245038.441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-13926573245038.441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-58027388520.993515</v>
      </c>
      <c r="L4445" s="444">
        <f t="shared" ca="1" si="169"/>
        <v>-13984600633559.436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-13984600633559.436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-58269169306.49765</v>
      </c>
      <c r="L4446" s="444">
        <f t="shared" ca="1" si="169"/>
        <v>-14042869802865.934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-14042869802865.934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-58511957511.941391</v>
      </c>
      <c r="L4447" s="444">
        <f t="shared" ca="1" si="169"/>
        <v>-14101381760377.875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-14101381760377.875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-58755757334.907822</v>
      </c>
      <c r="L4448" s="444">
        <f t="shared" ca="1" si="169"/>
        <v>-14160137517712.783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-14160137517712.783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-59000572990.469933</v>
      </c>
      <c r="L4449" s="444">
        <f t="shared" ca="1" si="169"/>
        <v>-14219138090703.254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-14219138090703.254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-59246408711.263557</v>
      </c>
      <c r="L4450" s="444">
        <f t="shared" ca="1" si="169"/>
        <v>-14278384499414.518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-14278384499414.518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-59493268747.560486</v>
      </c>
      <c r="L4451" s="444">
        <f t="shared" ca="1" si="169"/>
        <v>-14337877768162.078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-14337877768162.078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-59741157367.341988</v>
      </c>
      <c r="L4452" s="444">
        <f t="shared" ca="1" si="169"/>
        <v>-14397618925529.42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-14397618925529.42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-59990078856.372581</v>
      </c>
      <c r="L4453" s="444">
        <f t="shared" ca="1" si="169"/>
        <v>-14457609004385.793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-14457609004385.793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-60240037518.274139</v>
      </c>
      <c r="L4454" s="444">
        <f t="shared" ca="1" si="169"/>
        <v>-14517849041904.066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-14517849041904.066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-60491037674.600281</v>
      </c>
      <c r="L4455" s="444">
        <f t="shared" ca="1" si="169"/>
        <v>-14578340079578.666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-14578340079578.666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-60743083664.911118</v>
      </c>
      <c r="L4456" s="444">
        <f t="shared" ca="1" si="169"/>
        <v>-14639083163243.576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-14639083163243.576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-60996179846.848236</v>
      </c>
      <c r="L4457" s="444">
        <f t="shared" ca="1" si="169"/>
        <v>-14700079343090.424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-14700079343090.424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-61250330596.210106</v>
      </c>
      <c r="L4458" s="444">
        <f t="shared" ca="1" si="169"/>
        <v>-14761329673686.635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-14761329673686.635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-61505540307.027641</v>
      </c>
      <c r="L4459" s="444">
        <f t="shared" ca="1" si="169"/>
        <v>-14822835213993.662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-14822835213993.662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-61761813391.640259</v>
      </c>
      <c r="L4460" s="444">
        <f t="shared" ca="1" si="169"/>
        <v>-14884597027385.303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-14884597027385.303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-62019154280.772102</v>
      </c>
      <c r="L4461" s="444">
        <f t="shared" ca="1" si="169"/>
        <v>-14946616181666.074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-14946616181666.074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-62277567423.608635</v>
      </c>
      <c r="L4462" s="444">
        <f t="shared" ca="1" si="169"/>
        <v>-15008893749089.684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-15008893749089.684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-62537057287.873688</v>
      </c>
      <c r="L4463" s="444">
        <f t="shared" ca="1" si="169"/>
        <v>-15071430806377.557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-15071430806377.557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-62797628359.906487</v>
      </c>
      <c r="L4464" s="444">
        <f t="shared" ca="1" si="169"/>
        <v>-15134228434737.463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-15134228434737.463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-63059285144.739426</v>
      </c>
      <c r="L4465" s="444">
        <f t="shared" ca="1" si="169"/>
        <v>-15197287719882.203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-15197287719882.203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-63322032166.17585</v>
      </c>
      <c r="L4466" s="444">
        <f t="shared" ca="1" si="169"/>
        <v>-15260609752048.379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-15260609752048.379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-63585873966.868248</v>
      </c>
      <c r="L4467" s="444">
        <f t="shared" ca="1" si="169"/>
        <v>-15324195626015.248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-15324195626015.248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-63850815108.396873</v>
      </c>
      <c r="L4468" s="444">
        <f t="shared" ca="1" si="169"/>
        <v>-15388046441123.645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-15388046441123.645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-64116860171.348518</v>
      </c>
      <c r="L4469" s="444">
        <f t="shared" ca="1" si="169"/>
        <v>-15452163301294.992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-15452163301294.992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-64384013755.395805</v>
      </c>
      <c r="L4470" s="444">
        <f t="shared" ca="1" si="169"/>
        <v>-15516547315050.389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-15516547315050.389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-64652280479.37661</v>
      </c>
      <c r="L4471" s="444">
        <f t="shared" ca="1" si="169"/>
        <v>-15581199595529.766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-15581199595529.766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-64921664981.374031</v>
      </c>
      <c r="L4472" s="444">
        <f t="shared" ca="1" si="169"/>
        <v>-15646121260511.141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-15646121260511.141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-65192171918.79641</v>
      </c>
      <c r="L4473" s="444">
        <f t="shared" ca="1" si="169"/>
        <v>-15711313432429.938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-15711313432429.938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-65463805968.458069</v>
      </c>
      <c r="L4474" s="444">
        <f t="shared" ca="1" si="169"/>
        <v>-15776777238398.396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-15776777238398.396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-65736571826.659981</v>
      </c>
      <c r="L4475" s="444">
        <f t="shared" ca="1" si="169"/>
        <v>-15842513810225.057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-15842513810225.057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-66010474209.271065</v>
      </c>
      <c r="L4476" s="444">
        <f t="shared" ca="1" si="169"/>
        <v>-15908524284434.328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-15908524284434.328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-66285517851.809692</v>
      </c>
      <c r="L4477" s="444">
        <f t="shared" ca="1" si="169"/>
        <v>-15974809802286.139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-15974809802286.139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-66561707509.525574</v>
      </c>
      <c r="L4478" s="444">
        <f t="shared" ca="1" si="169"/>
        <v>-16041371509795.664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-16041371509795.664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-66839047957.481934</v>
      </c>
      <c r="L4479" s="444">
        <f t="shared" ca="1" si="169"/>
        <v>-16108210557753.146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-16108210557753.146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-67117543990.638107</v>
      </c>
      <c r="L4480" s="444">
        <f t="shared" ca="1" si="169"/>
        <v>-16175328101743.785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-16175328101743.785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-67397200423.932434</v>
      </c>
      <c r="L4481" s="444">
        <f t="shared" ca="1" si="169"/>
        <v>-16242725302167.717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-16242725302167.717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-67678022092.365486</v>
      </c>
      <c r="L4482" s="444">
        <f t="shared" ca="1" si="169"/>
        <v>-16310403324260.082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-16310403324260.082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-67960013851.083672</v>
      </c>
      <c r="L4483" s="444">
        <f t="shared" ca="1" si="169"/>
        <v>-16378363338111.166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-16378363338111.166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-68243180575.463181</v>
      </c>
      <c r="L4484" s="444">
        <f t="shared" ca="1" si="169"/>
        <v>-16446606518686.629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-16446606518686.629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-68527527161.194275</v>
      </c>
      <c r="L4485" s="444">
        <f t="shared" ca="1" si="169"/>
        <v>-16515134045847.822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-16515134045847.822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-68813058524.365921</v>
      </c>
      <c r="L4486" s="444">
        <f t="shared" ca="1" si="169"/>
        <v>-16583947104372.188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-16583947104372.188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-69099779601.550781</v>
      </c>
      <c r="L4487" s="444">
        <f t="shared" ca="1" si="169"/>
        <v>-16653046883973.738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-16653046883973.738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-69387695349.890579</v>
      </c>
      <c r="L4488" s="444">
        <f t="shared" ca="1" si="169"/>
        <v>-16722434579323.629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-16722434579323.629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-69676810747.181793</v>
      </c>
      <c r="L4489" s="444">
        <f t="shared" ca="1" si="169"/>
        <v>-16792111390070.811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-16792111390070.811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-69967130791.961716</v>
      </c>
      <c r="L4490" s="444">
        <f t="shared" ca="1" si="169"/>
        <v>-16862078520862.771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-16862078520862.771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-70258660503.594879</v>
      </c>
      <c r="L4491" s="444">
        <f t="shared" ca="1" si="169"/>
        <v>-16932337181366.367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-16932337181366.367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-70551404922.359863</v>
      </c>
      <c r="L4492" s="444">
        <f t="shared" ca="1" si="169"/>
        <v>-17002888586288.727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-17002888586288.727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-70845369109.536346</v>
      </c>
      <c r="L4493" s="444">
        <f t="shared" ca="1" si="169"/>
        <v>-17073733955398.264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-17073733955398.264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-71140558147.492752</v>
      </c>
      <c r="L4494" s="444">
        <f t="shared" ca="1" si="169"/>
        <v>-17144874513545.756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-17144874513545.756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-71436977139.773987</v>
      </c>
      <c r="L4495" s="444">
        <f t="shared" ca="1" si="169"/>
        <v>-17216311490685.529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-17216311490685.529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-71734631211.189697</v>
      </c>
      <c r="L4496" s="444">
        <f t="shared" ca="1" si="169"/>
        <v>-17288046121896.719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-17288046121896.719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-72033525507.903</v>
      </c>
      <c r="L4497" s="444">
        <f t="shared" ca="1" si="169"/>
        <v>-17360079647404.621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-17360079647404.621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-72333665197.519257</v>
      </c>
      <c r="L4498" s="444">
        <f t="shared" ca="1" si="169"/>
        <v>-17432413312602.141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-17432413312602.141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-72635055469.175598</v>
      </c>
      <c r="L4499" s="444">
        <f t="shared" ca="1" si="169"/>
        <v>-17505048368071.316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-17505048368071.316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-72937701533.630493</v>
      </c>
      <c r="L4500" s="444">
        <f t="shared" ca="1" si="169"/>
        <v>-17577986069604.947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-17577986069604.947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-73241608623.353943</v>
      </c>
      <c r="L4501" s="444">
        <f t="shared" ca="1" si="169"/>
        <v>-17651227678228.301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-17651227678228.301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-73546781992.61792</v>
      </c>
      <c r="L4502" s="444">
        <f t="shared" ca="1" si="169"/>
        <v>-17724774460220.918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-17724774460220.918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-73853226917.587158</v>
      </c>
      <c r="L4503" s="444">
        <f t="shared" ca="1" si="169"/>
        <v>-17798627687138.504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-17798627687138.504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-74160948696.410431</v>
      </c>
      <c r="L4504" s="444">
        <f t="shared" ca="1" si="169"/>
        <v>-17872788635834.914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-17872788635834.914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-74469952649.312134</v>
      </c>
      <c r="L4505" s="444">
        <f t="shared" ca="1" si="169"/>
        <v>-17947258588484.227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-17947258588484.227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-74780244118.68428</v>
      </c>
      <c r="L4506" s="444">
        <f t="shared" ca="1" si="169"/>
        <v>-18022038832602.91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-18022038832602.91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-75091828469.178787</v>
      </c>
      <c r="L4507" s="444">
        <f t="shared" ca="1" si="169"/>
        <v>-18097130661072.09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-18097130661072.09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-75404711087.800369</v>
      </c>
      <c r="L4508" s="444">
        <f t="shared" ca="1" si="169"/>
        <v>-18172535372159.891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-18172535372159.891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-75718897383.999542</v>
      </c>
      <c r="L4509" s="444">
        <f t="shared" ca="1" si="169"/>
        <v>-18248254269543.891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-18248254269543.891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-76034392789.766205</v>
      </c>
      <c r="L4510" s="444">
        <f t="shared" ca="1" si="169"/>
        <v>-18324288662333.656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-18324288662333.656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-76351202759.723572</v>
      </c>
      <c r="L4511" s="444">
        <f t="shared" ca="1" si="169"/>
        <v>-18400639865093.379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-18400639865093.379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-76669332771.222412</v>
      </c>
      <c r="L4512" s="444">
        <f t="shared" ca="1" si="169"/>
        <v>-18477309197864.602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-18477309197864.602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-76988788324.435837</v>
      </c>
      <c r="L4513" s="444">
        <f t="shared" ca="1" si="169"/>
        <v>-18554297986189.039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-18554297986189.039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-77309574942.45433</v>
      </c>
      <c r="L4514" s="444">
        <f t="shared" ca="1" si="169"/>
        <v>-18631607561131.492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-18631607561131.492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-77631698171.38121</v>
      </c>
      <c r="L4515" s="444">
        <f t="shared" ca="1" si="169"/>
        <v>-18709239259302.875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-18709239259302.875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-77955163580.42865</v>
      </c>
      <c r="L4516" s="444">
        <f t="shared" ca="1" si="169"/>
        <v>-18787194422883.305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-18787194422883.305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-78279976762.013763</v>
      </c>
      <c r="L4517" s="444">
        <f t="shared" ca="1" si="169"/>
        <v>-18865474399645.32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-18865474399645.32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-78606143331.855499</v>
      </c>
      <c r="L4518" s="444">
        <f t="shared" ca="1" si="169"/>
        <v>-18944080542977.176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-18944080542977.176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-78933668929.071564</v>
      </c>
      <c r="L4519" s="444">
        <f t="shared" ca="1" si="169"/>
        <v>-19023014211906.246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-19023014211906.246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-79262559216.276031</v>
      </c>
      <c r="L4520" s="444">
        <f t="shared" ca="1" si="169"/>
        <v>-19102276771122.523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-19102276771122.523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-79592819879.677185</v>
      </c>
      <c r="L4521" s="444">
        <f t="shared" ca="1" si="169"/>
        <v>-19181869591002.199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-19181869591002.199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-79924456629.175827</v>
      </c>
      <c r="L4522" s="444">
        <f t="shared" ca="1" si="169"/>
        <v>-19261794047631.375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-19261794047631.375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-80257475198.464066</v>
      </c>
      <c r="L4523" s="444">
        <f t="shared" ca="1" si="169"/>
        <v>-19342051522829.84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-19342051522829.84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-80591881345.124329</v>
      </c>
      <c r="L4524" s="444">
        <f t="shared" ca="1" si="169"/>
        <v>-19422643404174.965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-19422643404174.965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-80927680850.729019</v>
      </c>
      <c r="L4525" s="444">
        <f t="shared" ca="1" si="169"/>
        <v>-19503571085025.695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-19503571085025.695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-81264879520.940399</v>
      </c>
      <c r="L4526" s="444">
        <f t="shared" ca="1" si="169"/>
        <v>-19584835964546.637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-19584835964546.637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-81603483185.610992</v>
      </c>
      <c r="L4527" s="444">
        <f t="shared" ca="1" si="169"/>
        <v>-19666439447732.246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-19666439447732.246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-81943497698.884354</v>
      </c>
      <c r="L4528" s="444">
        <f t="shared" ca="1" si="169"/>
        <v>-19748382945431.129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-19748382945431.129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-82284928939.296371</v>
      </c>
      <c r="L4529" s="444">
        <f t="shared" ca="1" si="169"/>
        <v>-19830667874370.426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-19830667874370.426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-82627782809.87677</v>
      </c>
      <c r="L4530" s="444">
        <f t="shared" ca="1" si="169"/>
        <v>-19913295657180.301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-19913295657180.301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-82972065238.251251</v>
      </c>
      <c r="L4531" s="444">
        <f t="shared" ca="1" si="169"/>
        <v>-19996267722418.551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-19996267722418.551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-83317782176.743958</v>
      </c>
      <c r="L4532" s="444">
        <f t="shared" ca="1" si="169"/>
        <v>-20079585504595.293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-20079585504595.293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-83664939602.480392</v>
      </c>
      <c r="L4533" s="444">
        <f t="shared" ca="1" si="169"/>
        <v>-20163250444197.773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-20163250444197.773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-84013543517.490723</v>
      </c>
      <c r="L4534" s="444">
        <f t="shared" ca="1" si="169"/>
        <v>-20247263987715.266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-20247263987715.266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-84363599948.813599</v>
      </c>
      <c r="L4535" s="444">
        <f t="shared" ca="1" si="169"/>
        <v>-20331627587664.078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-20331627587664.078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-84715114948.600327</v>
      </c>
      <c r="L4536" s="444">
        <f t="shared" ca="1" si="169"/>
        <v>-20416342702612.68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-20416342702612.68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-85068094594.219498</v>
      </c>
      <c r="L4537" s="444">
        <f t="shared" ca="1" si="169"/>
        <v>-20501410797206.898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-20501410797206.898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-85422544988.362076</v>
      </c>
      <c r="L4538" s="444">
        <f t="shared" ca="1" si="169"/>
        <v>-20586833342195.262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-20586833342195.262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-85778472259.146927</v>
      </c>
      <c r="L4539" s="444">
        <f t="shared" ca="1" si="169"/>
        <v>-20672611814454.41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-20672611814454.41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-86135882560.226715</v>
      </c>
      <c r="L4540" s="444">
        <f t="shared" ca="1" si="169"/>
        <v>-20758747697014.637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-20758747697014.637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-86494782070.894318</v>
      </c>
      <c r="L4541" s="444">
        <f t="shared" ca="1" si="169"/>
        <v>-20845242479085.531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-20845242479085.531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-86855176996.189713</v>
      </c>
      <c r="L4542" s="444">
        <f t="shared" ca="1" si="169"/>
        <v>-20932097656081.723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-20932097656081.723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-87217073567.007172</v>
      </c>
      <c r="L4543" s="444">
        <f t="shared" ca="1" si="169"/>
        <v>-21019314729648.73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-21019314729648.73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-87580478040.203049</v>
      </c>
      <c r="L4544" s="444">
        <f t="shared" ca="1" si="169"/>
        <v>-21106895207688.934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-21106895207688.934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-87945396698.703888</v>
      </c>
      <c r="L4545" s="444">
        <f t="shared" ca="1" si="169"/>
        <v>-21194840604387.637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-21194840604387.637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-88311835851.615158</v>
      </c>
      <c r="L4546" s="444">
        <f t="shared" ca="1" si="169"/>
        <v>-21283152440239.25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-21283152440239.25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-88679801834.3302</v>
      </c>
      <c r="L4547" s="444">
        <f t="shared" ca="1" si="169"/>
        <v>-21371832242073.582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-21371832242073.582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-89049301008.639923</v>
      </c>
      <c r="L4548" s="444">
        <f t="shared" ca="1" si="169"/>
        <v>-21460881543082.223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-21460881543082.223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-89420339762.84259</v>
      </c>
      <c r="L4549" s="444">
        <f t="shared" ca="1" si="169"/>
        <v>-21550301882845.066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-21550301882845.066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-89792924511.854446</v>
      </c>
      <c r="L4550" s="444">
        <f t="shared" ca="1" si="169"/>
        <v>-21640094807356.922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-21640094807356.922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-90167061697.320511</v>
      </c>
      <c r="L4551" s="444">
        <f t="shared" ca="1" si="169"/>
        <v>-21730261869054.242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-21730261869054.242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-90542757787.726013</v>
      </c>
      <c r="L4552" s="444">
        <f t="shared" ca="1" si="169"/>
        <v>-21820804626841.969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-21820804626841.969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-90920019278.508209</v>
      </c>
      <c r="L4553" s="444">
        <f t="shared" ca="1" si="169"/>
        <v>-21911724646120.477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-21911724646120.477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-91298852692.168655</v>
      </c>
      <c r="L4554" s="444">
        <f t="shared" ca="1" si="169"/>
        <v>-22003023498812.645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-22003023498812.645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-91679264578.386017</v>
      </c>
      <c r="L4555" s="444">
        <f t="shared" ca="1" si="169"/>
        <v>-22094702763391.031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-22094702763391.031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-92061261514.129303</v>
      </c>
      <c r="L4556" s="444">
        <f t="shared" ca="1" si="169"/>
        <v>-22186764024905.16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-22186764024905.16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-92444850103.7715</v>
      </c>
      <c r="L4557" s="444">
        <f t="shared" ca="1" si="169"/>
        <v>-22279208875008.934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-22279208875008.934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-92830036979.203888</v>
      </c>
      <c r="L4558" s="444">
        <f t="shared" ca="1" si="169"/>
        <v>-22372038911988.137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-22372038911988.137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-93216828799.950562</v>
      </c>
      <c r="L4559" s="444">
        <f t="shared" ca="1" si="169"/>
        <v>-22465255740788.086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-22465255740788.086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-93605232253.283691</v>
      </c>
      <c r="L4560" s="444">
        <f t="shared" ca="1" si="169"/>
        <v>-22558860973041.371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-22558860973041.371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-93995254054.33905</v>
      </c>
      <c r="L4561" s="444">
        <f t="shared" ca="1" si="169"/>
        <v>-22652856227095.711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-22652856227095.711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-94386900946.232132</v>
      </c>
      <c r="L4562" s="444">
        <f t="shared" ca="1" si="169"/>
        <v>-22747243128041.941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-22747243128041.941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-94780179700.174759</v>
      </c>
      <c r="L4563" s="444">
        <f t="shared" ca="1" si="169"/>
        <v>-22842023307742.117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-22842023307742.117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-95175097115.592148</v>
      </c>
      <c r="L4564" s="444">
        <f t="shared" ca="1" si="169"/>
        <v>-22937198404857.711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-22937198404857.711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-95571660020.240463</v>
      </c>
      <c r="L4565" s="444">
        <f t="shared" ca="1" si="169"/>
        <v>-23032770064877.953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-23032770064877.953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-95969875270.324799</v>
      </c>
      <c r="L4566" s="444">
        <f t="shared" ca="1" si="169"/>
        <v>-23128739940148.277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-23128739940148.277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-96369749750.617828</v>
      </c>
      <c r="L4567" s="444">
        <f t="shared" ca="1" si="169"/>
        <v>-23225109689898.895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-23225109689898.895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-96771290374.57872</v>
      </c>
      <c r="L4568" s="444">
        <f t="shared" ca="1" si="169"/>
        <v>-23321880980273.473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-23321880980273.473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-97174504084.472809</v>
      </c>
      <c r="L4569" s="444">
        <f t="shared" ca="1" si="169"/>
        <v>-23419055484357.945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-23419055484357.945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-97579397851.49144</v>
      </c>
      <c r="L4570" s="444">
        <f t="shared" ca="1" si="169"/>
        <v>-23516634882209.438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-23516634882209.438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-97985978675.87265</v>
      </c>
      <c r="L4571" s="444">
        <f t="shared" ca="1" si="169"/>
        <v>-23614620860885.309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-23614620860885.309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-98394253587.022125</v>
      </c>
      <c r="L4572" s="444">
        <f t="shared" ca="1" si="169"/>
        <v>-23713015114472.332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-23713015114472.332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-98804229643.63472</v>
      </c>
      <c r="L4573" s="444">
        <f t="shared" ca="1" si="169"/>
        <v>-23811819344115.965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-23811819344115.965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-99215913933.816513</v>
      </c>
      <c r="L4574" s="444">
        <f t="shared" ca="1" si="169"/>
        <v>-23911035258049.781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-23911035258049.781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-99629313575.207428</v>
      </c>
      <c r="L4575" s="444">
        <f t="shared" ca="1" si="169"/>
        <v>-24010664571624.988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-24010664571624.988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-100044435715.10411</v>
      </c>
      <c r="L4576" s="444">
        <f t="shared" ca="1" si="169"/>
        <v>-24110709007340.094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-24110709007340.094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-100461287530.58372</v>
      </c>
      <c r="L4577" s="444">
        <f t="shared" ca="1" si="169"/>
        <v>-24211170294870.676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-24211170294870.676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-100879876228.62781</v>
      </c>
      <c r="L4578" s="444">
        <f t="shared" ca="1" si="169"/>
        <v>-24312050171099.305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-24312050171099.305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-101300209046.2471</v>
      </c>
      <c r="L4579" s="444">
        <f t="shared" ca="1" si="169"/>
        <v>-24413350380145.551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-24413350380145.551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-101722293250.60646</v>
      </c>
      <c r="L4580" s="444">
        <f t="shared" ca="1" si="169"/>
        <v>-24515072673396.156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-24515072673396.156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-102146136139.15065</v>
      </c>
      <c r="L4581" s="444">
        <f t="shared" ca="1" si="169"/>
        <v>-24617218809535.309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-24617218809535.309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-102571745039.73045</v>
      </c>
      <c r="L4582" s="444">
        <f t="shared" ca="1" si="169"/>
        <v>-24719790554575.039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-24719790554575.039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-102999127310.72932</v>
      </c>
      <c r="L4583" s="444">
        <f t="shared" ca="1" si="169"/>
        <v>-24822789681885.77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-24822789681885.77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-103428290341.1907</v>
      </c>
      <c r="L4584" s="444">
        <f t="shared" ca="1" si="169"/>
        <v>-24926217972226.961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-24926217972226.961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-103859241550.94566</v>
      </c>
      <c r="L4585" s="444">
        <f t="shared" ca="1" si="169"/>
        <v>-25030077213777.906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-25030077213777.906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-104291988390.74127</v>
      </c>
      <c r="L4586" s="444">
        <f t="shared" ca="1" si="169"/>
        <v>-25134369202168.648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-25134369202168.648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-104726538342.36937</v>
      </c>
      <c r="L4587" s="444">
        <f t="shared" ca="1" si="169"/>
        <v>-25239095740511.02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-25239095740511.02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-105162898918.79591</v>
      </c>
      <c r="L4588" s="444">
        <f t="shared" ca="1" si="169"/>
        <v>-25344258639429.816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-25344258639429.816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-105601077664.29089</v>
      </c>
      <c r="L4589" s="444">
        <f t="shared" ca="1" si="169"/>
        <v>-25449859717094.105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-25449859717094.105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-106041082154.55878</v>
      </c>
      <c r="L4590" s="444">
        <f t="shared" ca="1" si="169"/>
        <v>-25555900799248.664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-25555900799248.664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-106482919996.86943</v>
      </c>
      <c r="L4591" s="444">
        <f t="shared" ca="1" si="169"/>
        <v>-25662383719245.535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-25662383719245.535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-106926598830.18973</v>
      </c>
      <c r="L4592" s="444">
        <f t="shared" ca="1" si="169"/>
        <v>-25769310318075.727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-25769310318075.727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-107372126325.31552</v>
      </c>
      <c r="L4593" s="444">
        <f t="shared" ca="1" si="169"/>
        <v>-25876682444401.043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-25876682444401.043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-107819510185.00435</v>
      </c>
      <c r="L4594" s="444">
        <f t="shared" ca="1" si="169"/>
        <v>-25984501954586.047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-25984501954586.047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-108268758144.10852</v>
      </c>
      <c r="L4595" s="444">
        <f t="shared" ca="1" si="169"/>
        <v>-26092770712730.156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-26092770712730.156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-108719877969.70898</v>
      </c>
      <c r="L4596" s="444">
        <f t="shared" ca="1" si="169"/>
        <v>-26201490590699.867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-26201490590699.867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-109172877461.24945</v>
      </c>
      <c r="L4597" s="444">
        <f t="shared" ca="1" si="169"/>
        <v>-26310663468161.117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-26310663468161.117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-109627764450.67133</v>
      </c>
      <c r="L4598" s="444">
        <f t="shared" ref="L4598:L4852" ca="1" si="174">I4598-J4598+K4598</f>
        <v>-26420291232611.789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-26420291232611.789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-110084546802.54912</v>
      </c>
      <c r="L4599" s="444">
        <f t="shared" ca="1" si="174"/>
        <v>-26530375779414.34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-26530375779414.34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-110543232414.22641</v>
      </c>
      <c r="L4600" s="444">
        <f t="shared" ca="1" si="174"/>
        <v>-26640919011828.566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-26640919011828.566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-111003829215.95236</v>
      </c>
      <c r="L4601" s="444">
        <f t="shared" ca="1" si="174"/>
        <v>-26751922841044.52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-26751922841044.52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-111466345171.01883</v>
      </c>
      <c r="L4602" s="444">
        <f t="shared" ca="1" si="174"/>
        <v>-26863389186215.539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-26863389186215.539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-111930788275.89807</v>
      </c>
      <c r="L4603" s="444">
        <f t="shared" ca="1" si="174"/>
        <v>-26975319974491.438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-26975319974491.438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-112397166560.38098</v>
      </c>
      <c r="L4604" s="444">
        <f t="shared" ca="1" si="174"/>
        <v>-27087717141051.82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-27087717141051.82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-112865488087.71591</v>
      </c>
      <c r="L4605" s="444">
        <f t="shared" ca="1" si="174"/>
        <v>-27200582629139.535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-27200582629139.535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-113335760954.74806</v>
      </c>
      <c r="L4606" s="444">
        <f t="shared" ca="1" si="174"/>
        <v>-27313918390094.285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-27313918390094.285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-113807993292.05952</v>
      </c>
      <c r="L4607" s="444">
        <f t="shared" ca="1" si="174"/>
        <v>-27427726383386.344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-27427726383386.344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-114282193264.10976</v>
      </c>
      <c r="L4608" s="444">
        <f t="shared" ca="1" si="174"/>
        <v>-27542008576650.453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-27542008576650.453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-114758369069.37691</v>
      </c>
      <c r="L4609" s="444">
        <f t="shared" ca="1" si="174"/>
        <v>-27656766945719.828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-27656766945719.828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-115236528940.4993</v>
      </c>
      <c r="L4610" s="444">
        <f t="shared" ca="1" si="174"/>
        <v>-27772003474660.328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-27772003474660.328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-115716681144.41801</v>
      </c>
      <c r="L4611" s="444">
        <f t="shared" ca="1" si="174"/>
        <v>-27887720155804.746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-27887720155804.746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-116198833982.51978</v>
      </c>
      <c r="L4612" s="444">
        <f t="shared" ca="1" si="174"/>
        <v>-28003918989787.266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-28003918989787.266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-116682995790.78029</v>
      </c>
      <c r="L4613" s="444">
        <f t="shared" ca="1" si="174"/>
        <v>-28120601985578.047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-28120601985578.047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-117169174939.90852</v>
      </c>
      <c r="L4614" s="444">
        <f t="shared" ca="1" si="174"/>
        <v>-28237771160517.957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-28237771160517.957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-117657379835.49149</v>
      </c>
      <c r="L4615" s="444">
        <f t="shared" ca="1" si="174"/>
        <v>-28355428540353.449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-28355428540353.449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-118147618918.13937</v>
      </c>
      <c r="L4616" s="444">
        <f t="shared" ca="1" si="174"/>
        <v>-28473576159271.59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-28473576159271.59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-118639900663.63162</v>
      </c>
      <c r="L4617" s="444">
        <f t="shared" ca="1" si="174"/>
        <v>-28592216059935.223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-28592216059935.223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-119134233583.06343</v>
      </c>
      <c r="L4618" s="444">
        <f t="shared" ca="1" si="174"/>
        <v>-28711350293518.285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-28711350293518.285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-119630626222.99287</v>
      </c>
      <c r="L4619" s="444">
        <f t="shared" ca="1" si="174"/>
        <v>-28830980919741.277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-28830980919741.277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-120129087165.58865</v>
      </c>
      <c r="L4620" s="444">
        <f t="shared" ca="1" si="174"/>
        <v>-28951110006906.867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-28951110006906.867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-120629625028.77861</v>
      </c>
      <c r="L4621" s="444">
        <f t="shared" ca="1" si="174"/>
        <v>-29071739631935.645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-29071739631935.645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-121132248466.3985</v>
      </c>
      <c r="L4622" s="444">
        <f t="shared" ca="1" si="174"/>
        <v>-29192871880402.043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-29192871880402.043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-121636966168.34183</v>
      </c>
      <c r="L4623" s="444">
        <f t="shared" ca="1" si="174"/>
        <v>-29314508846570.387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-29314508846570.387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-122143786860.70995</v>
      </c>
      <c r="L4624" s="444">
        <f t="shared" ca="1" si="174"/>
        <v>-29436652633431.098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-29436652633431.098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-122652719305.96289</v>
      </c>
      <c r="L4625" s="444">
        <f t="shared" ca="1" si="174"/>
        <v>-29559305352737.063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-29559305352737.063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-123163772303.07109</v>
      </c>
      <c r="L4626" s="444">
        <f t="shared" ca="1" si="174"/>
        <v>-29682469125040.133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-29682469125040.133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-123676954687.66722</v>
      </c>
      <c r="L4627" s="444">
        <f t="shared" ca="1" si="174"/>
        <v>-29806146079727.801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-29806146079727.801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-124192275332.19917</v>
      </c>
      <c r="L4628" s="444">
        <f t="shared" ca="1" si="174"/>
        <v>-29930338355060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-29930338355060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-124709743146.08333</v>
      </c>
      <c r="L4629" s="444">
        <f t="shared" ca="1" si="174"/>
        <v>-30055048098206.082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-30055048098206.082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-125229367075.85867</v>
      </c>
      <c r="L4630" s="444">
        <f t="shared" ca="1" si="174"/>
        <v>-30180277465281.941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-30180277465281.941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-125751156105.34142</v>
      </c>
      <c r="L4631" s="444">
        <f t="shared" ca="1" si="174"/>
        <v>-30306028621387.281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-30306028621387.281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-126275119255.78035</v>
      </c>
      <c r="L4632" s="444">
        <f t="shared" ca="1" si="174"/>
        <v>-30432303740643.063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-30432303740643.063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-126801265586.01276</v>
      </c>
      <c r="L4633" s="444">
        <f t="shared" ca="1" si="174"/>
        <v>-30559105006229.074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-30559105006229.074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-127329604192.62112</v>
      </c>
      <c r="L4634" s="444">
        <f t="shared" ca="1" si="174"/>
        <v>-30686434610421.695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-30686434610421.695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-127860144210.09038</v>
      </c>
      <c r="L4635" s="444">
        <f t="shared" ca="1" si="174"/>
        <v>-30814294754631.785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-30814294754631.785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-128392894810.96579</v>
      </c>
      <c r="L4636" s="444">
        <f t="shared" ca="1" si="174"/>
        <v>-30942687649442.75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-30942687649442.75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-128927865206.01146</v>
      </c>
      <c r="L4637" s="444">
        <f t="shared" ca="1" si="174"/>
        <v>-31071615514648.762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-31071615514648.762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-129465064644.36983</v>
      </c>
      <c r="L4638" s="444">
        <f t="shared" ca="1" si="174"/>
        <v>-31201080579293.133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-31201080579293.133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-130004502413.72139</v>
      </c>
      <c r="L4639" s="444">
        <f t="shared" ca="1" si="174"/>
        <v>-31331085081706.855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-31331085081706.855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-130546187840.44524</v>
      </c>
      <c r="L4640" s="444">
        <f t="shared" ca="1" si="174"/>
        <v>-31461631269547.301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-31461631269547.301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-131090130289.78041</v>
      </c>
      <c r="L4641" s="444">
        <f t="shared" ca="1" si="174"/>
        <v>-31592721399837.082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-31592721399837.082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-131636339165.98784</v>
      </c>
      <c r="L4642" s="444">
        <f t="shared" ca="1" si="174"/>
        <v>-31724357739003.07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-31724357739003.07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-132184823912.51277</v>
      </c>
      <c r="L4643" s="444">
        <f t="shared" ca="1" si="174"/>
        <v>-31856542562915.582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-31856542562915.582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-132735594012.14824</v>
      </c>
      <c r="L4644" s="444">
        <f t="shared" ca="1" si="174"/>
        <v>-31989278156927.73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-31989278156927.73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-133288658987.19887</v>
      </c>
      <c r="L4645" s="444">
        <f t="shared" ca="1" si="174"/>
        <v>-32122566815914.93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-32122566815914.93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-133844028399.64554</v>
      </c>
      <c r="L4646" s="444">
        <f t="shared" ca="1" si="174"/>
        <v>-32256410844314.574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-32256410844314.574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-134401711851.31073</v>
      </c>
      <c r="L4647" s="444">
        <f t="shared" ca="1" si="174"/>
        <v>-32390812556165.887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-32390812556165.887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-134961718984.02452</v>
      </c>
      <c r="L4648" s="444">
        <f t="shared" ca="1" si="174"/>
        <v>-32525774275149.91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-32525774275149.91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-135524059479.79129</v>
      </c>
      <c r="L4649" s="444">
        <f t="shared" ca="1" si="174"/>
        <v>-32661298334629.703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-32661298334629.703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-136088743060.95709</v>
      </c>
      <c r="L4650" s="444">
        <f t="shared" ca="1" si="174"/>
        <v>-32797387077690.66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-32797387077690.66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-136655779490.37775</v>
      </c>
      <c r="L4651" s="444">
        <f t="shared" ca="1" si="174"/>
        <v>-32934042857181.039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-32934042857181.039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-137225178571.58766</v>
      </c>
      <c r="L4652" s="444">
        <f t="shared" ca="1" si="174"/>
        <v>-33071268035752.625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-33071268035752.625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-137796950148.96927</v>
      </c>
      <c r="L4653" s="444">
        <f t="shared" ca="1" si="174"/>
        <v>-33209064985901.594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-33209064985901.594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-138371104107.92331</v>
      </c>
      <c r="L4654" s="444">
        <f t="shared" ca="1" si="174"/>
        <v>-33347436090009.516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-33347436090009.516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-138947650375.03964</v>
      </c>
      <c r="L4655" s="444">
        <f t="shared" ca="1" si="174"/>
        <v>-33486383740384.555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-33486383740384.555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-139526598918.26898</v>
      </c>
      <c r="L4656" s="444">
        <f t="shared" ca="1" si="174"/>
        <v>-33625910339302.824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-33625910339302.824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-140107959747.09512</v>
      </c>
      <c r="L4657" s="444">
        <f t="shared" ca="1" si="174"/>
        <v>-33766018299049.918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-33766018299049.918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-140691742912.70798</v>
      </c>
      <c r="L4658" s="444">
        <f t="shared" ca="1" si="174"/>
        <v>-33906710041962.625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-33906710041962.625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-141277958508.17761</v>
      </c>
      <c r="L4659" s="444">
        <f t="shared" ca="1" si="174"/>
        <v>-34047988000470.801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-34047988000470.801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-141866616668.62833</v>
      </c>
      <c r="L4660" s="444">
        <f t="shared" ca="1" si="174"/>
        <v>-34189854617139.43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-34189854617139.43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-142457727571.41428</v>
      </c>
      <c r="L4661" s="444">
        <f t="shared" ca="1" si="174"/>
        <v>-34332312344710.844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-34332312344710.844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-143051301436.2952</v>
      </c>
      <c r="L4662" s="444">
        <f t="shared" ca="1" si="174"/>
        <v>-34475363646147.141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-34475363646147.141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-143647348525.6131</v>
      </c>
      <c r="L4663" s="444">
        <f t="shared" ca="1" si="174"/>
        <v>-34619010994672.754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-34619010994672.754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-144245879144.46982</v>
      </c>
      <c r="L4664" s="444">
        <f t="shared" ca="1" si="174"/>
        <v>-34763256873817.223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-34763256873817.223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-144846903640.90509</v>
      </c>
      <c r="L4665" s="444">
        <f t="shared" ca="1" si="174"/>
        <v>-34908103777458.129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-34908103777458.129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-145450432406.07553</v>
      </c>
      <c r="L4666" s="444">
        <f t="shared" ca="1" si="174"/>
        <v>-35053554209864.203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-35053554209864.203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-146056475874.43417</v>
      </c>
      <c r="L4667" s="444">
        <f t="shared" ca="1" si="174"/>
        <v>-35199610685738.641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-35199610685738.641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-146665044523.91101</v>
      </c>
      <c r="L4668" s="444">
        <f t="shared" ca="1" si="174"/>
        <v>-35346275730262.555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-35346275730262.555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-147276148876.09396</v>
      </c>
      <c r="L4669" s="444">
        <f t="shared" ca="1" si="174"/>
        <v>-35493551879138.648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-35493551879138.648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-147889799496.41104</v>
      </c>
      <c r="L4670" s="444">
        <f t="shared" ca="1" si="174"/>
        <v>-35641441678635.063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-35641441678635.063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-148506006994.31274</v>
      </c>
      <c r="L4671" s="444">
        <f t="shared" ca="1" si="174"/>
        <v>-35789947685629.375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-35789947685629.375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-149124782023.45572</v>
      </c>
      <c r="L4672" s="444">
        <f t="shared" ca="1" si="174"/>
        <v>-35939072467652.828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-35939072467652.828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-149746135281.88678</v>
      </c>
      <c r="L4673" s="444">
        <f t="shared" ca="1" si="174"/>
        <v>-36088818602934.719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-36088818602934.719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-150370077512.228</v>
      </c>
      <c r="L4674" s="444">
        <f t="shared" ca="1" si="174"/>
        <v>-36239188680446.945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-36239188680446.945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-150996619501.86227</v>
      </c>
      <c r="L4675" s="444">
        <f t="shared" ca="1" si="174"/>
        <v>-36390185299948.805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-36390185299948.805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-151625772083.12003</v>
      </c>
      <c r="L4676" s="444">
        <f t="shared" ca="1" si="174"/>
        <v>-36541811072031.922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-36541811072031.922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-152257546133.46634</v>
      </c>
      <c r="L4677" s="444">
        <f t="shared" ca="1" si="174"/>
        <v>-36694068618165.391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-36694068618165.391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-152891952575.68912</v>
      </c>
      <c r="L4678" s="444">
        <f t="shared" ca="1" si="174"/>
        <v>-36846960570741.078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-36846960570741.078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-153529002378.08783</v>
      </c>
      <c r="L4679" s="444">
        <f t="shared" ca="1" si="174"/>
        <v>-37000489573119.164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-37000489573119.164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-154168706554.66318</v>
      </c>
      <c r="L4680" s="444">
        <f t="shared" ca="1" si="174"/>
        <v>-37154658279673.828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-37154658279673.828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-154811076165.30762</v>
      </c>
      <c r="L4681" s="444">
        <f t="shared" ca="1" si="174"/>
        <v>-37309469355839.133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-37309469355839.133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-155456122315.9964</v>
      </c>
      <c r="L4682" s="444">
        <f t="shared" ca="1" si="174"/>
        <v>-37464925478155.133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-37464925478155.133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-156103856158.97971</v>
      </c>
      <c r="L4683" s="444">
        <f t="shared" ca="1" si="174"/>
        <v>-37621029334314.109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-37621029334314.109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-156754288892.97546</v>
      </c>
      <c r="L4684" s="444">
        <f t="shared" ca="1" si="174"/>
        <v>-37777783623207.086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-37777783623207.086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-157407431763.36285</v>
      </c>
      <c r="L4685" s="444">
        <f t="shared" ca="1" si="174"/>
        <v>-37935191054970.445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-37935191054970.445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-158063296062.37686</v>
      </c>
      <c r="L4686" s="444">
        <f t="shared" ca="1" si="174"/>
        <v>-38093254351032.82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-38093254351032.82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-158721893129.30341</v>
      </c>
      <c r="L4687" s="444">
        <f t="shared" ca="1" si="174"/>
        <v>-38251976244162.125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-38251976244162.125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-159383234350.67551</v>
      </c>
      <c r="L4688" s="444">
        <f t="shared" ca="1" si="174"/>
        <v>-38411359478512.797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-38411359478512.797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-160047331160.46997</v>
      </c>
      <c r="L4689" s="444">
        <f t="shared" ca="1" si="174"/>
        <v>-38571406809673.266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-38571406809673.266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-160714195040.30527</v>
      </c>
      <c r="L4690" s="444">
        <f t="shared" ca="1" si="174"/>
        <v>-38732121004713.57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-38732121004713.57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-161383837519.63986</v>
      </c>
      <c r="L4691" s="444">
        <f t="shared" ca="1" si="174"/>
        <v>-38893504842233.211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-38893504842233.211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-162056270175.97171</v>
      </c>
      <c r="L4692" s="444">
        <f t="shared" ca="1" si="174"/>
        <v>-39055561112409.18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-39055561112409.18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-162731504635.03824</v>
      </c>
      <c r="L4693" s="444">
        <f t="shared" ca="1" si="174"/>
        <v>-39218292617044.219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-39218292617044.219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-163409552571.01758</v>
      </c>
      <c r="L4694" s="444">
        <f t="shared" ca="1" si="174"/>
        <v>-39381702169615.234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-39381702169615.234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-164090425706.73013</v>
      </c>
      <c r="L4695" s="444">
        <f t="shared" ca="1" si="174"/>
        <v>-39545792595321.961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-39545792595321.961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-164774135813.84149</v>
      </c>
      <c r="L4696" s="444">
        <f t="shared" ca="1" si="174"/>
        <v>-39710566731135.805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-39710566731135.805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-165460694713.06586</v>
      </c>
      <c r="L4697" s="444">
        <f t="shared" ca="1" si="174"/>
        <v>-39876027425848.867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-39876027425848.867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-166150114274.37027</v>
      </c>
      <c r="L4698" s="444">
        <f t="shared" ca="1" si="174"/>
        <v>-40042177540123.234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-40042177540123.234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-166842406417.18015</v>
      </c>
      <c r="L4699" s="444">
        <f t="shared" ca="1" si="174"/>
        <v>-40209019946540.414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-40209019946540.414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-167537583110.58505</v>
      </c>
      <c r="L4700" s="444">
        <f t="shared" ca="1" si="174"/>
        <v>-40376557529651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-40376557529651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-168235656373.54584</v>
      </c>
      <c r="L4701" s="444">
        <f t="shared" ca="1" si="174"/>
        <v>-40544793186024.547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-40544793186024.547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-168936638275.10226</v>
      </c>
      <c r="L4702" s="444">
        <f t="shared" ca="1" si="174"/>
        <v>-40713729824299.648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-40713729824299.648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-169640540934.58188</v>
      </c>
      <c r="L4703" s="444">
        <f t="shared" ca="1" si="174"/>
        <v>-40883370365234.227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-40883370365234.227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-170347376521.80927</v>
      </c>
      <c r="L4704" s="444">
        <f t="shared" ca="1" si="174"/>
        <v>-41053717741756.039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-41053717741756.039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-171057157257.31683</v>
      </c>
      <c r="L4705" s="444">
        <f t="shared" ca="1" si="174"/>
        <v>-41224774899013.359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-41224774899013.359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-171769895412.55566</v>
      </c>
      <c r="L4706" s="444">
        <f t="shared" ca="1" si="174"/>
        <v>-41396544794425.914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-41396544794425.914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-172485603310.10797</v>
      </c>
      <c r="L4707" s="444">
        <f t="shared" ca="1" si="174"/>
        <v>-41569030397736.023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-41569030397736.023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-173204293323.90009</v>
      </c>
      <c r="L4708" s="444">
        <f t="shared" ca="1" si="174"/>
        <v>-41742234691059.922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-41742234691059.922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-173925977879.41635</v>
      </c>
      <c r="L4709" s="444">
        <f t="shared" ca="1" si="174"/>
        <v>-41916160668939.336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-41916160668939.336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-174650669453.91391</v>
      </c>
      <c r="L4710" s="444">
        <f t="shared" ca="1" si="174"/>
        <v>-42090811338393.25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-42090811338393.25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-175378380576.63855</v>
      </c>
      <c r="L4711" s="444">
        <f t="shared" ca="1" si="174"/>
        <v>-42266189718969.891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-42266189718969.891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-176109123829.0412</v>
      </c>
      <c r="L4712" s="444">
        <f t="shared" ca="1" si="174"/>
        <v>-42442298842798.93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-42442298842798.93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-176842911844.99554</v>
      </c>
      <c r="L4713" s="444">
        <f t="shared" ca="1" si="174"/>
        <v>-42619141754643.922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-42619141754643.922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-177579757311.01633</v>
      </c>
      <c r="L4714" s="444">
        <f t="shared" ca="1" si="174"/>
        <v>-42796721511954.938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-42796721511954.938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-178319672966.47891</v>
      </c>
      <c r="L4715" s="444">
        <f t="shared" ca="1" si="174"/>
        <v>-42975041184921.414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-42975041184921.414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-179062671603.83923</v>
      </c>
      <c r="L4716" s="444">
        <f t="shared" ca="1" si="174"/>
        <v>-43154103856525.25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-43154103856525.25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-179808766068.85519</v>
      </c>
      <c r="L4717" s="444">
        <f t="shared" ca="1" si="174"/>
        <v>-43333912622594.102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-43333912622594.102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-180557969260.80875</v>
      </c>
      <c r="L4718" s="444">
        <f t="shared" ca="1" si="174"/>
        <v>-43514470591854.914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-43514470591854.914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-181310294132.72882</v>
      </c>
      <c r="L4719" s="444">
        <f t="shared" ca="1" si="174"/>
        <v>-43695780885987.641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-43695780885987.641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-182065753691.61517</v>
      </c>
      <c r="L4720" s="444">
        <f t="shared" ca="1" si="174"/>
        <v>-43877846639679.258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-43877846639679.258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-182824360998.66357</v>
      </c>
      <c r="L4721" s="444">
        <f t="shared" ca="1" si="174"/>
        <v>-44060671000677.922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-44060671000677.922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-183586129169.49133</v>
      </c>
      <c r="L4722" s="444">
        <f t="shared" ca="1" si="174"/>
        <v>-44244257129847.414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-44244257129847.414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-184351071374.36423</v>
      </c>
      <c r="L4723" s="444">
        <f t="shared" ca="1" si="174"/>
        <v>-44428608201221.781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-44428608201221.781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-185119200838.42407</v>
      </c>
      <c r="L4724" s="444">
        <f t="shared" ca="1" si="174"/>
        <v>-44613727402060.203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-44613727402060.203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-185890530841.91751</v>
      </c>
      <c r="L4725" s="444">
        <f t="shared" ca="1" si="174"/>
        <v>-44799617932902.117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-44799617932902.117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-186665074720.42548</v>
      </c>
      <c r="L4726" s="444">
        <f t="shared" ca="1" si="174"/>
        <v>-44986283007622.539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-44986283007622.539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-187442845865.0939</v>
      </c>
      <c r="L4727" s="444">
        <f t="shared" ca="1" si="174"/>
        <v>-45173725853487.633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-45173725853487.633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-188223857722.86514</v>
      </c>
      <c r="L4728" s="444">
        <f t="shared" ca="1" si="174"/>
        <v>-45361949711210.5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-45361949711210.5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-189008123796.71042</v>
      </c>
      <c r="L4729" s="444">
        <f t="shared" ca="1" si="174"/>
        <v>-45550957835007.211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-45550957835007.211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-189795657645.86337</v>
      </c>
      <c r="L4730" s="444">
        <f t="shared" ca="1" si="174"/>
        <v>-45740753492653.078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-45740753492653.078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-190586472886.0545</v>
      </c>
      <c r="L4731" s="444">
        <f t="shared" ca="1" si="174"/>
        <v>-45931339965539.133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-45931339965539.133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-191380583189.7464</v>
      </c>
      <c r="L4732" s="444">
        <f t="shared" ca="1" si="174"/>
        <v>-46122720548728.883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-46122720548728.883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-192178002286.37033</v>
      </c>
      <c r="L4733" s="444">
        <f t="shared" ca="1" si="174"/>
        <v>-46314898551015.25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-46314898551015.25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-192978743962.56354</v>
      </c>
      <c r="L4734" s="444">
        <f t="shared" ca="1" si="174"/>
        <v>-46507877294977.813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-46507877294977.813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-193782822062.40756</v>
      </c>
      <c r="L4735" s="444">
        <f t="shared" ca="1" si="174"/>
        <v>-46701660117040.219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-46701660117040.219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-194590250487.66757</v>
      </c>
      <c r="L4736" s="444">
        <f t="shared" ca="1" si="174"/>
        <v>-46896250367527.883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-46896250367527.883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-195401043198.03284</v>
      </c>
      <c r="L4737" s="444">
        <f t="shared" ca="1" si="174"/>
        <v>-47091651410725.914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-47091651410725.914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-196215214211.35797</v>
      </c>
      <c r="L4738" s="444">
        <f t="shared" ca="1" si="174"/>
        <v>-47287866624937.273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-47287866624937.273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-197032777603.9053</v>
      </c>
      <c r="L4739" s="444">
        <f t="shared" ca="1" si="174"/>
        <v>-47484899402541.18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-47484899402541.18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-197853747510.58826</v>
      </c>
      <c r="L4740" s="444">
        <f t="shared" ca="1" si="174"/>
        <v>-47682753150051.766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-47682753150051.766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-198678138125.2157</v>
      </c>
      <c r="L4741" s="444">
        <f t="shared" ca="1" si="174"/>
        <v>-47881431288176.984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-47881431288176.984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-199505963700.73743</v>
      </c>
      <c r="L4742" s="444">
        <f t="shared" ca="1" si="174"/>
        <v>-48080937251877.719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-48080937251877.719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-200337238549.49048</v>
      </c>
      <c r="L4743" s="444">
        <f t="shared" ca="1" si="174"/>
        <v>-48281274490427.211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-48281274490427.211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-201171977043.44672</v>
      </c>
      <c r="L4744" s="444">
        <f t="shared" ca="1" si="174"/>
        <v>-48482446467470.656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-48482446467470.656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-202010193614.46106</v>
      </c>
      <c r="L4745" s="444">
        <f t="shared" ca="1" si="174"/>
        <v>-48684456661085.117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-48684456661085.117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-202851902754.52133</v>
      </c>
      <c r="L4746" s="444">
        <f t="shared" ca="1" si="174"/>
        <v>-48887308563839.641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-48887308563839.641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-203697119015.9985</v>
      </c>
      <c r="L4747" s="444">
        <f t="shared" ca="1" si="174"/>
        <v>-49091005682855.641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-49091005682855.641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-204545857011.8985</v>
      </c>
      <c r="L4748" s="444">
        <f t="shared" ca="1" si="174"/>
        <v>-49295551539867.539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-49295551539867.539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-205398131416.11475</v>
      </c>
      <c r="L4749" s="444">
        <f t="shared" ca="1" si="174"/>
        <v>-49500949671283.656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-49500949671283.656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-206253956963.68188</v>
      </c>
      <c r="L4750" s="444">
        <f t="shared" ca="1" si="174"/>
        <v>-49707203628247.336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-49707203628247.336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-207113348451.03058</v>
      </c>
      <c r="L4751" s="444">
        <f t="shared" ca="1" si="174"/>
        <v>-49914316976698.367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-49914316976698.367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-207976320736.24319</v>
      </c>
      <c r="L4752" s="444">
        <f t="shared" ca="1" si="174"/>
        <v>-50122293297434.609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-50122293297434.609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-208842888739.31088</v>
      </c>
      <c r="L4753" s="444">
        <f t="shared" ca="1" si="174"/>
        <v>-50331136186173.922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-50331136186173.922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-209713067442.39133</v>
      </c>
      <c r="L4754" s="444">
        <f t="shared" ca="1" si="174"/>
        <v>-50540849253616.313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-50540849253616.313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-210586871890.06796</v>
      </c>
      <c r="L4755" s="444">
        <f t="shared" ca="1" si="174"/>
        <v>-50751436125506.383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-50751436125506.383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-211464317189.60992</v>
      </c>
      <c r="L4756" s="444">
        <f t="shared" ca="1" si="174"/>
        <v>-50962900442695.992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-50962900442695.992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-212345418511.23331</v>
      </c>
      <c r="L4757" s="444">
        <f t="shared" ca="1" si="174"/>
        <v>-51175245861207.227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-51175245861207.227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-213230191088.36343</v>
      </c>
      <c r="L4758" s="444">
        <f t="shared" ca="1" si="174"/>
        <v>-51388476052295.594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-51388476052295.594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-214118650217.89832</v>
      </c>
      <c r="L4759" s="444">
        <f t="shared" ca="1" si="174"/>
        <v>-51602594702513.492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-51602594702513.492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-215010811260.47287</v>
      </c>
      <c r="L4760" s="444">
        <f t="shared" ca="1" si="174"/>
        <v>-51817605513773.969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-51817605513773.969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-215906689640.72485</v>
      </c>
      <c r="L4761" s="444">
        <f t="shared" ca="1" si="174"/>
        <v>-52033512203414.695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-52033512203414.695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-216806300847.56122</v>
      </c>
      <c r="L4762" s="444">
        <f t="shared" ca="1" si="174"/>
        <v>-52250318504262.258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-52250318504262.258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-217709660434.42609</v>
      </c>
      <c r="L4763" s="444">
        <f t="shared" ca="1" si="174"/>
        <v>-52468028164696.688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-52468028164696.688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-218616784019.56952</v>
      </c>
      <c r="L4764" s="444">
        <f t="shared" ca="1" si="174"/>
        <v>-52686644948716.258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-52686644948716.258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-219527687286.31775</v>
      </c>
      <c r="L4765" s="444">
        <f t="shared" ca="1" si="174"/>
        <v>-52906172636002.578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-52906172636002.578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-220442385983.34409</v>
      </c>
      <c r="L4766" s="444">
        <f t="shared" ca="1" si="174"/>
        <v>-53126615021985.922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-53126615021985.922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-221360895924.94135</v>
      </c>
      <c r="L4767" s="444">
        <f t="shared" ca="1" si="174"/>
        <v>-53347975917910.859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-53347975917910.859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-222283232991.29526</v>
      </c>
      <c r="L4768" s="444">
        <f t="shared" ca="1" si="174"/>
        <v>-53570259150902.156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-53570259150902.156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-223209413128.75897</v>
      </c>
      <c r="L4769" s="444">
        <f t="shared" ca="1" si="174"/>
        <v>-53793468564030.914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-53793468564030.914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-224139452350.12881</v>
      </c>
      <c r="L4770" s="444">
        <f t="shared" ca="1" si="174"/>
        <v>-54017608016381.039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-54017608016381.039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-225073366734.92099</v>
      </c>
      <c r="L4771" s="444">
        <f t="shared" ca="1" si="174"/>
        <v>-54242681383115.961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-54242681383115.961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-226011172429.64984</v>
      </c>
      <c r="L4772" s="444">
        <f t="shared" ca="1" si="174"/>
        <v>-54468692555545.609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-54468692555545.609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-226952885648.10669</v>
      </c>
      <c r="L4773" s="444">
        <f t="shared" ca="1" si="174"/>
        <v>-54695645441193.719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-54695645441193.719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-227898522671.6405</v>
      </c>
      <c r="L4774" s="444">
        <f t="shared" ca="1" si="174"/>
        <v>-54923543963865.359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-54923543963865.359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-228848099849.43896</v>
      </c>
      <c r="L4775" s="444">
        <f t="shared" ca="1" si="174"/>
        <v>-55152392063714.797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-55152392063714.797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-229801633598.81165</v>
      </c>
      <c r="L4776" s="444">
        <f t="shared" ca="1" si="174"/>
        <v>-55382193697313.609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-55382193697313.609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-230759140405.47333</v>
      </c>
      <c r="L4777" s="444">
        <f t="shared" ca="1" si="174"/>
        <v>-55612952837719.086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-55612952837719.086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-231720636823.82953</v>
      </c>
      <c r="L4778" s="444">
        <f t="shared" ca="1" si="174"/>
        <v>-55844673474542.914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-55844673474542.914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-232686139477.26215</v>
      </c>
      <c r="L4779" s="444">
        <f t="shared" ca="1" si="174"/>
        <v>-56077359614020.18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-56077359614020.18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-233655665058.41739</v>
      </c>
      <c r="L4780" s="444">
        <f t="shared" ca="1" si="174"/>
        <v>-56311015279078.594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-56311015279078.594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-234629230329.49411</v>
      </c>
      <c r="L4781" s="444">
        <f t="shared" ca="1" si="174"/>
        <v>-56545644509408.086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-56545644509408.086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-235606852122.53366</v>
      </c>
      <c r="L4782" s="444">
        <f t="shared" ca="1" si="174"/>
        <v>-56781251361530.617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-56781251361530.617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-236588547339.71088</v>
      </c>
      <c r="L4783" s="444">
        <f t="shared" ca="1" si="174"/>
        <v>-57017839908870.328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-57017839908870.328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-237574332953.62637</v>
      </c>
      <c r="L4784" s="444">
        <f t="shared" ca="1" si="174"/>
        <v>-57255414241823.953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-57255414241823.953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-238564226007.59979</v>
      </c>
      <c r="L4785" s="444">
        <f t="shared" ca="1" si="174"/>
        <v>-57493978467831.555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-57493978467831.555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-239558243615.96484</v>
      </c>
      <c r="L4786" s="444">
        <f t="shared" ca="1" si="174"/>
        <v>-57733536711447.516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-57733536711447.516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-240556402964.36465</v>
      </c>
      <c r="L4787" s="444">
        <f t="shared" ca="1" si="174"/>
        <v>-57974093114411.883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-57974093114411.883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-241558721310.04947</v>
      </c>
      <c r="L4788" s="444">
        <f t="shared" ca="1" si="174"/>
        <v>-58215651835721.93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-58215651835721.93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-242565215982.17471</v>
      </c>
      <c r="L4789" s="444">
        <f t="shared" ca="1" si="174"/>
        <v>-58458217051704.102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-58458217051704.102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-243575904382.10043</v>
      </c>
      <c r="L4790" s="444">
        <f t="shared" ca="1" si="174"/>
        <v>-58701792956086.203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-58701792956086.203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-244590803983.6925</v>
      </c>
      <c r="L4791" s="444">
        <f t="shared" ca="1" si="174"/>
        <v>-58946383760069.898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-58946383760069.898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-245609932333.62457</v>
      </c>
      <c r="L4792" s="444">
        <f t="shared" ca="1" si="174"/>
        <v>-59191993692403.523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-59191993692403.523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-246633307051.68134</v>
      </c>
      <c r="L4793" s="444">
        <f t="shared" ca="1" si="174"/>
        <v>-59438626999455.203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-59438626999455.203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-247660945831.06335</v>
      </c>
      <c r="L4794" s="444">
        <f t="shared" ca="1" si="174"/>
        <v>-59686287945286.266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-59686287945286.266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-248692866438.69278</v>
      </c>
      <c r="L4795" s="444">
        <f t="shared" ca="1" si="174"/>
        <v>-59934980811724.961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-59934980811724.961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-249729086715.52069</v>
      </c>
      <c r="L4796" s="444">
        <f t="shared" ca="1" si="174"/>
        <v>-60184709898440.484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-60184709898440.484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-250769624576.83536</v>
      </c>
      <c r="L4797" s="444">
        <f t="shared" ca="1" si="174"/>
        <v>-60435479523017.32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-60435479523017.32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-251814498012.57217</v>
      </c>
      <c r="L4798" s="444">
        <f t="shared" ca="1" si="174"/>
        <v>-60687294021029.891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-60687294021029.891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-252863725087.62454</v>
      </c>
      <c r="L4799" s="444">
        <f t="shared" ca="1" si="174"/>
        <v>-60940157746117.516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-60940157746117.516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-253917323942.15634</v>
      </c>
      <c r="L4800" s="444">
        <f t="shared" ca="1" si="174"/>
        <v>-61194075070059.672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-61194075070059.672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-254975312791.91528</v>
      </c>
      <c r="L4801" s="444">
        <f t="shared" ca="1" si="174"/>
        <v>-61449050382851.586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-61449050382851.586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-256037709928.54831</v>
      </c>
      <c r="L4802" s="444">
        <f t="shared" ca="1" si="174"/>
        <v>-61705088092780.133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-61705088092780.133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-257104533719.91721</v>
      </c>
      <c r="L4803" s="444">
        <f t="shared" ca="1" si="174"/>
        <v>-61962192626500.047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-61962192626500.047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-258175802610.41687</v>
      </c>
      <c r="L4804" s="444">
        <f t="shared" ca="1" si="174"/>
        <v>-62220368429110.461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-62220368429110.461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-259251535121.29355</v>
      </c>
      <c r="L4805" s="444">
        <f t="shared" ca="1" si="174"/>
        <v>-62479619964231.758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-62479619964231.758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-260331749850.96567</v>
      </c>
      <c r="L4806" s="444">
        <f t="shared" ca="1" si="174"/>
        <v>-62739951714082.727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-62739951714082.727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-261416465475.3447</v>
      </c>
      <c r="L4807" s="444">
        <f t="shared" ca="1" si="174"/>
        <v>-63001368179558.07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-63001368179558.07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-262505700748.15863</v>
      </c>
      <c r="L4808" s="444">
        <f t="shared" ca="1" si="174"/>
        <v>-63263873880306.227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-63263873880306.227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-263599474501.27594</v>
      </c>
      <c r="L4809" s="444">
        <f t="shared" ca="1" si="174"/>
        <v>-63527473354807.5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-63527473354807.5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-264697805645.03125</v>
      </c>
      <c r="L4810" s="444">
        <f t="shared" ca="1" si="174"/>
        <v>-63792171160452.531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-63792171160452.531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-265800713168.55219</v>
      </c>
      <c r="L4811" s="444">
        <f t="shared" ca="1" si="174"/>
        <v>-64057971873621.086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-64057971873621.086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-266908216140.08783</v>
      </c>
      <c r="L4812" s="444">
        <f t="shared" ca="1" si="174"/>
        <v>-64324880089761.172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-64324880089761.172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-268020333707.33823</v>
      </c>
      <c r="L4813" s="444">
        <f t="shared" ca="1" si="174"/>
        <v>-64592900423468.508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-64592900423468.508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-269137085097.78543</v>
      </c>
      <c r="L4814" s="444">
        <f t="shared" ca="1" si="174"/>
        <v>-64862037508566.297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-64862037508566.297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-270258489619.02628</v>
      </c>
      <c r="L4815" s="444">
        <f t="shared" ca="1" si="174"/>
        <v>-65132295998185.32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-65132295998185.32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-271384566659.1055</v>
      </c>
      <c r="L4816" s="444">
        <f t="shared" ca="1" si="174"/>
        <v>-65403680564844.43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-65403680564844.43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-272515335686.85175</v>
      </c>
      <c r="L4817" s="444">
        <f t="shared" ca="1" si="174"/>
        <v>-65676195900531.281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-65676195900531.281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-273650816252.21365</v>
      </c>
      <c r="L4818" s="444">
        <f t="shared" ca="1" si="174"/>
        <v>-65949846716783.492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-65949846716783.492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-274791027986.59787</v>
      </c>
      <c r="L4819" s="444">
        <f t="shared" ca="1" si="174"/>
        <v>-66224637744770.094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-66224637744770.094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-275935990603.20874</v>
      </c>
      <c r="L4820" s="444">
        <f t="shared" ca="1" si="174"/>
        <v>-66500573735373.305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-66500573735373.305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-277085723897.38879</v>
      </c>
      <c r="L4821" s="444">
        <f t="shared" ca="1" si="174"/>
        <v>-66777659459270.695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-66777659459270.695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-278240247746.96124</v>
      </c>
      <c r="L4822" s="444">
        <f t="shared" ca="1" si="174"/>
        <v>-67055899707017.656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-67055899707017.656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-279399582112.57361</v>
      </c>
      <c r="L4823" s="444">
        <f t="shared" ca="1" si="174"/>
        <v>-67335299289130.227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-67335299289130.227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-280563747038.04266</v>
      </c>
      <c r="L4824" s="444">
        <f t="shared" ca="1" si="174"/>
        <v>-67615863036168.266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-67615863036168.266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-281732762650.70111</v>
      </c>
      <c r="L4825" s="444">
        <f t="shared" ca="1" si="174"/>
        <v>-67897595798818.969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-67897595798818.969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-282906649161.74573</v>
      </c>
      <c r="L4826" s="444">
        <f t="shared" ca="1" si="174"/>
        <v>-68180502447980.711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-68180502447980.711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-284085426866.58624</v>
      </c>
      <c r="L4827" s="444">
        <f t="shared" ca="1" si="174"/>
        <v>-68464587874847.297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-68464587874847.297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-285269116145.19708</v>
      </c>
      <c r="L4828" s="444">
        <f t="shared" ca="1" si="174"/>
        <v>-68749856990992.492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-68749856990992.492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-286457737462.46869</v>
      </c>
      <c r="L4829" s="444">
        <f t="shared" ca="1" si="174"/>
        <v>-69036314728454.961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-69036314728454.961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-287651311368.56232</v>
      </c>
      <c r="L4830" s="444">
        <f t="shared" ca="1" si="174"/>
        <v>-69323966039823.523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-69323966039823.523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-288849858499.26465</v>
      </c>
      <c r="L4831" s="444">
        <f t="shared" ca="1" si="174"/>
        <v>-69612815898322.789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-69612815898322.789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-290053399576.34497</v>
      </c>
      <c r="L4832" s="444">
        <f t="shared" ca="1" si="174"/>
        <v>-69902869297899.133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-69902869297899.133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-291261955407.91302</v>
      </c>
      <c r="L4833" s="444">
        <f t="shared" ca="1" si="174"/>
        <v>-70194131253307.047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-70194131253307.047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-292475546888.77936</v>
      </c>
      <c r="L4834" s="444">
        <f t="shared" ca="1" si="174"/>
        <v>-70486606800195.828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-70486606800195.828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-293694195000.81592</v>
      </c>
      <c r="L4835" s="444">
        <f t="shared" ca="1" si="174"/>
        <v>-70780300995196.641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-70780300995196.641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-294917920813.31934</v>
      </c>
      <c r="L4836" s="444">
        <f t="shared" ca="1" si="174"/>
        <v>-71075218916009.953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-71075218916009.953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-296146745483.37482</v>
      </c>
      <c r="L4837" s="444">
        <f t="shared" ca="1" si="174"/>
        <v>-71371365661493.328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-71371365661493.328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-297380690256.22217</v>
      </c>
      <c r="L4838" s="444">
        <f t="shared" ca="1" si="174"/>
        <v>-71668746351749.547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-71668746351749.547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-298619776465.62311</v>
      </c>
      <c r="L4839" s="444">
        <f t="shared" ca="1" si="174"/>
        <v>-71967366128215.172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-71967366128215.172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-299864025534.22986</v>
      </c>
      <c r="L4840" s="444">
        <f t="shared" ca="1" si="174"/>
        <v>-72267230153749.406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-72267230153749.406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-301113458973.95587</v>
      </c>
      <c r="L4841" s="444">
        <f t="shared" ca="1" si="174"/>
        <v>-72568343612723.359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-72568343612723.359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-302368098386.34735</v>
      </c>
      <c r="L4842" s="444">
        <f t="shared" ca="1" si="174"/>
        <v>-72870711711109.703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-72870711711109.703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-303627965462.95709</v>
      </c>
      <c r="L4843" s="444">
        <f t="shared" ca="1" si="174"/>
        <v>-73174339676572.656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-73174339676572.656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-304893081985.71942</v>
      </c>
      <c r="L4844" s="444">
        <f t="shared" ca="1" si="174"/>
        <v>-73479232758558.375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-73479232758558.375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-306163469827.32654</v>
      </c>
      <c r="L4845" s="444">
        <f t="shared" ca="1" si="174"/>
        <v>-73785396228385.703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-73785396228385.703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-307439150951.60712</v>
      </c>
      <c r="L4846" s="444">
        <f t="shared" ca="1" si="174"/>
        <v>-74092835379337.313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-74092835379337.313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-308720147413.90546</v>
      </c>
      <c r="L4847" s="444">
        <f t="shared" ca="1" si="174"/>
        <v>-74401555526751.219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-74401555526751.219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-310006481361.46338</v>
      </c>
      <c r="L4848" s="444">
        <f t="shared" ca="1" si="174"/>
        <v>-74711562008112.688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-74711562008112.688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-311298175033.80286</v>
      </c>
      <c r="L4849" s="444">
        <f t="shared" ca="1" si="174"/>
        <v>-75022860183146.484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-75022860183146.484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-312595250763.11035</v>
      </c>
      <c r="L4850" s="444">
        <f t="shared" ca="1" si="174"/>
        <v>-75335455433909.594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-75335455433909.594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-313897730974.62329</v>
      </c>
      <c r="L4851" s="444">
        <f t="shared" ca="1" si="174"/>
        <v>-75649353164884.219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-75649353164884.219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-315205638187.01758</v>
      </c>
      <c r="L4852" s="444">
        <f t="shared" ca="1" si="174"/>
        <v>-75964558803071.234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-75964558803071.234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-316518995012.79681</v>
      </c>
      <c r="L4853" s="444">
        <f t="shared" ref="L4853:L5107" ca="1" si="179">I4853-J4853+K4853</f>
        <v>-76281077798084.031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-76281077798084.031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-317837824158.68347</v>
      </c>
      <c r="L4854" s="444">
        <f t="shared" ca="1" si="179"/>
        <v>-76598915622242.719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-76598915622242.719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-319162148426.01135</v>
      </c>
      <c r="L4855" s="444">
        <f t="shared" ca="1" si="179"/>
        <v>-76918077770668.734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-76918077770668.734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-320491990711.11975</v>
      </c>
      <c r="L4856" s="444">
        <f t="shared" ca="1" si="179"/>
        <v>-77238569761379.859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-77238569761379.859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-321827374005.74939</v>
      </c>
      <c r="L4857" s="444">
        <f t="shared" ca="1" si="179"/>
        <v>-77560397135385.609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-77560397135385.609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-323168321397.44006</v>
      </c>
      <c r="L4858" s="444">
        <f t="shared" ca="1" si="179"/>
        <v>-77883565456783.047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-77883565456783.047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-324514856069.92938</v>
      </c>
      <c r="L4859" s="444">
        <f t="shared" ca="1" si="179"/>
        <v>-78208080312852.969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-78208080312852.969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-325867001303.55402</v>
      </c>
      <c r="L4860" s="444">
        <f t="shared" ca="1" si="179"/>
        <v>-78533947314156.516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-78533947314156.516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-327224780475.65216</v>
      </c>
      <c r="L4861" s="444">
        <f t="shared" ca="1" si="179"/>
        <v>-78861172094632.172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-78861172094632.172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-328588217060.96741</v>
      </c>
      <c r="L4862" s="444">
        <f t="shared" ca="1" si="179"/>
        <v>-79189760311693.141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-79189760311693.141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-329957334632.05475</v>
      </c>
      <c r="L4863" s="444">
        <f t="shared" ca="1" si="179"/>
        <v>-79519717646325.203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-79519717646325.203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-331332156859.68835</v>
      </c>
      <c r="L4864" s="444">
        <f t="shared" ca="1" si="179"/>
        <v>-79851049803184.891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-79851049803184.891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-332712707513.27039</v>
      </c>
      <c r="L4865" s="444">
        <f t="shared" ca="1" si="179"/>
        <v>-80183762510698.156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-80183762510698.156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-334099010461.24231</v>
      </c>
      <c r="L4866" s="444">
        <f t="shared" ca="1" si="179"/>
        <v>-80517861521159.406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-80517861521159.406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-335491089671.4975</v>
      </c>
      <c r="L4867" s="444">
        <f t="shared" ca="1" si="179"/>
        <v>-80853352610830.906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-80853352610830.906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-336888969211.79541</v>
      </c>
      <c r="L4868" s="444">
        <f t="shared" ca="1" si="179"/>
        <v>-81190241580042.703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-81190241580042.703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-338292673250.17792</v>
      </c>
      <c r="L4869" s="444">
        <f t="shared" ca="1" si="179"/>
        <v>-81528534253292.875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-81528534253292.875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-339702226055.38696</v>
      </c>
      <c r="L4870" s="444">
        <f t="shared" ca="1" si="179"/>
        <v>-81868236479348.266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-81868236479348.266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-341117651997.28442</v>
      </c>
      <c r="L4871" s="444">
        <f t="shared" ca="1" si="179"/>
        <v>-82209354131345.547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-82209354131345.547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-342538975547.27313</v>
      </c>
      <c r="L4872" s="444">
        <f t="shared" ca="1" si="179"/>
        <v>-82551893106892.813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-82551893106892.813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-343966221278.72003</v>
      </c>
      <c r="L4873" s="444">
        <f t="shared" ca="1" si="179"/>
        <v>-82895859328171.531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-82895859328171.531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-345399413867.38135</v>
      </c>
      <c r="L4874" s="444">
        <f t="shared" ca="1" si="179"/>
        <v>-83241258742038.906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-83241258742038.906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-346838578091.8288</v>
      </c>
      <c r="L4875" s="444">
        <f t="shared" ca="1" si="179"/>
        <v>-83588097320130.734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-83588097320130.734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-348283738833.87805</v>
      </c>
      <c r="L4876" s="444">
        <f t="shared" ca="1" si="179"/>
        <v>-83936381058964.609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-83936381058964.609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-349734921079.01923</v>
      </c>
      <c r="L4877" s="444">
        <f t="shared" ca="1" si="179"/>
        <v>-84286115980043.625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-84286115980043.625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-351192149916.84845</v>
      </c>
      <c r="L4878" s="444">
        <f t="shared" ca="1" si="179"/>
        <v>-84637308129960.469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-84637308129960.469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-352655450541.50195</v>
      </c>
      <c r="L4879" s="444">
        <f t="shared" ca="1" si="179"/>
        <v>-84989963580501.969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-84989963580501.969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-354124848252.09155</v>
      </c>
      <c r="L4880" s="444">
        <f t="shared" ca="1" si="179"/>
        <v>-85344088428754.063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-85344088428754.063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-355600368453.14191</v>
      </c>
      <c r="L4881" s="444">
        <f t="shared" ca="1" si="179"/>
        <v>-85699688797207.203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-85699688797207.203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-357082036655.03003</v>
      </c>
      <c r="L4882" s="444">
        <f t="shared" ca="1" si="179"/>
        <v>-86056770833862.234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-86056770833862.234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-358569878474.42596</v>
      </c>
      <c r="L4883" s="444">
        <f t="shared" ca="1" si="179"/>
        <v>-86415340712336.656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-86415340712336.656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-360063919634.73608</v>
      </c>
      <c r="L4884" s="444">
        <f t="shared" ca="1" si="179"/>
        <v>-86775404631971.391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-86775404631971.391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-361564185966.54749</v>
      </c>
      <c r="L4885" s="444">
        <f t="shared" ca="1" si="179"/>
        <v>-87136968817937.938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-87136968817937.938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-363070703408.07471</v>
      </c>
      <c r="L4886" s="444">
        <f t="shared" ca="1" si="179"/>
        <v>-87500039521346.016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-87500039521346.016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-364583498005.6084</v>
      </c>
      <c r="L4887" s="444">
        <f t="shared" ca="1" si="179"/>
        <v>-87864623019351.625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-87864623019351.625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-366102595913.96509</v>
      </c>
      <c r="L4888" s="444">
        <f t="shared" ca="1" si="179"/>
        <v>-88230725615265.594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-88230725615265.594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-367628023396.93994</v>
      </c>
      <c r="L4889" s="444">
        <f t="shared" ca="1" si="179"/>
        <v>-88598353638662.531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-88598353638662.531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-369159806827.76056</v>
      </c>
      <c r="L4890" s="444">
        <f t="shared" ca="1" si="179"/>
        <v>-88967513445490.297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-88967513445490.297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-370697972689.54291</v>
      </c>
      <c r="L4891" s="444">
        <f t="shared" ca="1" si="179"/>
        <v>-89338211418179.844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-89338211418179.844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-372242547575.74933</v>
      </c>
      <c r="L4892" s="444">
        <f t="shared" ca="1" si="179"/>
        <v>-89710453965755.594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-89710453965755.594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-373793558190.64832</v>
      </c>
      <c r="L4893" s="444">
        <f t="shared" ca="1" si="179"/>
        <v>-90084247523946.234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-90084247523946.234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-375351031349.776</v>
      </c>
      <c r="L4894" s="444">
        <f t="shared" ca="1" si="179"/>
        <v>-90459598555296.016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-90459598555296.016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-376914993980.40009</v>
      </c>
      <c r="L4895" s="444">
        <f t="shared" ca="1" si="179"/>
        <v>-90836513549276.422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-90836513549276.422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-378485473121.98511</v>
      </c>
      <c r="L4896" s="444">
        <f t="shared" ca="1" si="179"/>
        <v>-91214999022398.406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-91214999022398.406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-380062495926.66003</v>
      </c>
      <c r="L4897" s="444">
        <f t="shared" ca="1" si="179"/>
        <v>-91595061518325.063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-91595061518325.063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-381646089659.68774</v>
      </c>
      <c r="L4898" s="444">
        <f t="shared" ca="1" si="179"/>
        <v>-91976707607984.75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-91976707607984.75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-383236281699.93646</v>
      </c>
      <c r="L4899" s="444">
        <f t="shared" ca="1" si="179"/>
        <v>-92359943889684.688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-92359943889684.688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-384833099540.35284</v>
      </c>
      <c r="L4900" s="444">
        <f t="shared" ca="1" si="179"/>
        <v>-92744776989225.047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-92744776989225.047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-386436570788.43768</v>
      </c>
      <c r="L4901" s="444">
        <f t="shared" ca="1" si="179"/>
        <v>-93131213560013.484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-93131213560013.484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-388046723166.72284</v>
      </c>
      <c r="L4902" s="444">
        <f t="shared" ca="1" si="179"/>
        <v>-93519260283180.203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-93519260283180.203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-389663584513.25085</v>
      </c>
      <c r="L4903" s="444">
        <f t="shared" ca="1" si="179"/>
        <v>-93908923867693.453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-93908923867693.453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-391287182782.05603</v>
      </c>
      <c r="L4904" s="444">
        <f t="shared" ca="1" si="179"/>
        <v>-94300211050475.516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-94300211050475.516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-392917546043.64795</v>
      </c>
      <c r="L4905" s="444">
        <f t="shared" ca="1" si="179"/>
        <v>-94693128596519.156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-94693128596519.156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-394554702485.49646</v>
      </c>
      <c r="L4906" s="444">
        <f t="shared" ca="1" si="179"/>
        <v>-95087683299004.656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-95087683299004.656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-396198680412.51941</v>
      </c>
      <c r="L4907" s="444">
        <f t="shared" ca="1" si="179"/>
        <v>-95483881979417.172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-95483881979417.172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-397849508247.57153</v>
      </c>
      <c r="L4908" s="444">
        <f t="shared" ca="1" si="179"/>
        <v>-95881731487664.75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-95881731487664.75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-399507214531.93646</v>
      </c>
      <c r="L4909" s="444">
        <f t="shared" ca="1" si="179"/>
        <v>-96281238702196.688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-96281238702196.688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-401171827925.81952</v>
      </c>
      <c r="L4910" s="444">
        <f t="shared" ca="1" si="179"/>
        <v>-96682410530122.5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-96682410530122.5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-402843377208.84375</v>
      </c>
      <c r="L4911" s="444">
        <f t="shared" ca="1" si="179"/>
        <v>-97085253907331.344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-97085253907331.344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-404521891280.54724</v>
      </c>
      <c r="L4912" s="444">
        <f t="shared" ca="1" si="179"/>
        <v>-97489775798611.891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-97489775798611.891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-406207399160.88287</v>
      </c>
      <c r="L4913" s="444">
        <f t="shared" ca="1" si="179"/>
        <v>-97895983197772.781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-97895983197772.781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-407899929990.71991</v>
      </c>
      <c r="L4914" s="444">
        <f t="shared" ca="1" si="179"/>
        <v>-98303883127763.5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-98303883127763.5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-409599513032.3479</v>
      </c>
      <c r="L4915" s="444">
        <f t="shared" ca="1" si="179"/>
        <v>-98713482640795.844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-98713482640795.844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-411306177669.98267</v>
      </c>
      <c r="L4916" s="444">
        <f t="shared" ca="1" si="179"/>
        <v>-99124788818465.828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-99124788818465.828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-413019953410.27429</v>
      </c>
      <c r="L4917" s="444">
        <f t="shared" ca="1" si="179"/>
        <v>-99537808771876.109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-99537808771876.109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-414740869882.81714</v>
      </c>
      <c r="L4918" s="444">
        <f t="shared" ca="1" si="179"/>
        <v>-99952549641758.922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-99952549641758.922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-416468956840.66217</v>
      </c>
      <c r="L4919" s="444">
        <f t="shared" ca="1" si="179"/>
        <v>-100369018598599.58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-100369018598599.58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-418204244160.83154</v>
      </c>
      <c r="L4920" s="444">
        <f t="shared" ca="1" si="179"/>
        <v>-100787222842760.41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-100787222842760.41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-419946761844.83502</v>
      </c>
      <c r="L4921" s="444">
        <f t="shared" ca="1" si="179"/>
        <v>-101207169604605.23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-101207169604605.23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-421696540019.18848</v>
      </c>
      <c r="L4922" s="444">
        <f t="shared" ca="1" si="179"/>
        <v>-101628866144624.42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-101628866144624.42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-423453608935.93506</v>
      </c>
      <c r="L4923" s="444">
        <f t="shared" ca="1" si="179"/>
        <v>-102052319753560.36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-102052319753560.36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-425217998973.16815</v>
      </c>
      <c r="L4924" s="444">
        <f t="shared" ca="1" si="179"/>
        <v>-102477537752533.53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-102477537752533.53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-426989740635.5564</v>
      </c>
      <c r="L4925" s="444">
        <f t="shared" ca="1" si="179"/>
        <v>-102904527493169.09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-102904527493169.09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-428768864554.87122</v>
      </c>
      <c r="L4926" s="444">
        <f t="shared" ca="1" si="179"/>
        <v>-103333296357723.97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-103333296357723.97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-430555401490.51654</v>
      </c>
      <c r="L4927" s="444">
        <f t="shared" ca="1" si="179"/>
        <v>-103763851759214.48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-103763851759214.48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-432349382330.06036</v>
      </c>
      <c r="L4928" s="444">
        <f t="shared" ca="1" si="179"/>
        <v>-104196201141544.55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-104196201141544.55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-434150838089.76892</v>
      </c>
      <c r="L4929" s="444">
        <f t="shared" ca="1" si="179"/>
        <v>-104630351979634.31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-104630351979634.31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-435959799915.14294</v>
      </c>
      <c r="L4930" s="444">
        <f t="shared" ca="1" si="179"/>
        <v>-105066311779549.45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-105066311779549.45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-437776299081.45605</v>
      </c>
      <c r="L4931" s="444">
        <f t="shared" ca="1" si="179"/>
        <v>-105504088078630.91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-105504088078630.91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-439600366994.29541</v>
      </c>
      <c r="L4932" s="444">
        <f t="shared" ca="1" si="179"/>
        <v>-105943688445625.2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-105943688445625.2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-441432035190.10498</v>
      </c>
      <c r="L4933" s="444">
        <f t="shared" ca="1" si="179"/>
        <v>-106385120480815.31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-106385120480815.31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-443271335336.73047</v>
      </c>
      <c r="L4934" s="444">
        <f t="shared" ca="1" si="179"/>
        <v>-106828391816152.05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-106828391816152.05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-445118299233.96686</v>
      </c>
      <c r="L4935" s="444">
        <f t="shared" ca="1" si="179"/>
        <v>-107273510115386.02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-107273510115386.02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-446972958814.1084</v>
      </c>
      <c r="L4936" s="444">
        <f t="shared" ca="1" si="179"/>
        <v>-107720483074200.13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-107720483074200.13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-448835346142.50049</v>
      </c>
      <c r="L4937" s="444">
        <f t="shared" ca="1" si="179"/>
        <v>-108169318420342.63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-108169318420342.63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-450705493418.09424</v>
      </c>
      <c r="L4938" s="444">
        <f t="shared" ca="1" si="179"/>
        <v>-108620023913760.72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-108620023913760.72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-452583432974.00299</v>
      </c>
      <c r="L4939" s="444">
        <f t="shared" ca="1" si="179"/>
        <v>-109072607346734.72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-109072607346734.72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-454469197278.06134</v>
      </c>
      <c r="L4940" s="444">
        <f t="shared" ca="1" si="179"/>
        <v>-109527076544012.78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-109527076544012.78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-456362818933.3866</v>
      </c>
      <c r="L4941" s="444">
        <f t="shared" ca="1" si="179"/>
        <v>-109983439362946.17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-109983439362946.17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-458264330678.94238</v>
      </c>
      <c r="L4942" s="444">
        <f t="shared" ca="1" si="179"/>
        <v>-110441703693625.11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-110441703693625.11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-460173765390.10455</v>
      </c>
      <c r="L4943" s="444">
        <f t="shared" ca="1" si="179"/>
        <v>-110901877459015.22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-110901877459015.22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-462091156079.23004</v>
      </c>
      <c r="L4944" s="444">
        <f t="shared" ca="1" si="179"/>
        <v>-111363968615094.45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-111363968615094.45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-464016535896.22687</v>
      </c>
      <c r="L4945" s="444">
        <f t="shared" ca="1" si="179"/>
        <v>-111827985150990.69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-111827985150990.69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-465949938129.12787</v>
      </c>
      <c r="L4946" s="444">
        <f t="shared" ca="1" si="179"/>
        <v>-112293935089119.81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-112293935089119.81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-467891396204.66583</v>
      </c>
      <c r="L4947" s="444">
        <f t="shared" ca="1" si="179"/>
        <v>-112761826485324.48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-112761826485324.48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-469840943688.85199</v>
      </c>
      <c r="L4948" s="444">
        <f t="shared" ca="1" si="179"/>
        <v>-113231667429013.34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-113231667429013.34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-471798614287.5556</v>
      </c>
      <c r="L4949" s="444">
        <f t="shared" ca="1" si="179"/>
        <v>-113703466043300.91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-113703466043300.91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-473764441847.0871</v>
      </c>
      <c r="L4950" s="444">
        <f t="shared" ca="1" si="179"/>
        <v>-114177230485148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-114177230485148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-475738460354.78333</v>
      </c>
      <c r="L4951" s="444">
        <f t="shared" ca="1" si="179"/>
        <v>-114652968945502.78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-114652968945502.78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-477720703939.59491</v>
      </c>
      <c r="L4952" s="444">
        <f t="shared" ca="1" si="179"/>
        <v>-115130689649442.38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-115130689649442.38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-479711206872.67664</v>
      </c>
      <c r="L4953" s="444">
        <f t="shared" ca="1" si="179"/>
        <v>-115610400856315.05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-115610400856315.05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-481710003567.97937</v>
      </c>
      <c r="L4954" s="444">
        <f t="shared" ca="1" si="179"/>
        <v>-116092110859883.03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-116092110859883.03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-483717128582.84595</v>
      </c>
      <c r="L4955" s="444">
        <f t="shared" ca="1" si="179"/>
        <v>-116575827988465.88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-116575827988465.88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-485732616618.60779</v>
      </c>
      <c r="L4956" s="444">
        <f t="shared" ca="1" si="179"/>
        <v>-117061560605084.48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-117061560605084.48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-487756502521.1853</v>
      </c>
      <c r="L4957" s="444">
        <f t="shared" ca="1" si="179"/>
        <v>-117549317107605.67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-117549317107605.67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-489788821281.69031</v>
      </c>
      <c r="L4958" s="444">
        <f t="shared" ca="1" si="179"/>
        <v>-118039105928887.36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-118039105928887.36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-491829608037.03064</v>
      </c>
      <c r="L4959" s="444">
        <f t="shared" ca="1" si="179"/>
        <v>-118530935536924.39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-118530935536924.39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-493878898070.51837</v>
      </c>
      <c r="L4960" s="444">
        <f t="shared" ca="1" si="179"/>
        <v>-119024814434994.91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-119024814434994.91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-495936726812.47876</v>
      </c>
      <c r="L4961" s="444">
        <f t="shared" ca="1" si="179"/>
        <v>-119520751161807.39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-119520751161807.39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-498003129840.86414</v>
      </c>
      <c r="L4962" s="444">
        <f t="shared" ca="1" si="179"/>
        <v>-120018754291648.25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-120018754291648.25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-500078142881.86774</v>
      </c>
      <c r="L4963" s="444">
        <f t="shared" ca="1" si="179"/>
        <v>-120518832434530.13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-120518832434530.13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-502161801810.54211</v>
      </c>
      <c r="L4964" s="444">
        <f t="shared" ca="1" si="179"/>
        <v>-121020994236340.67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-121020994236340.67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-504254142651.41937</v>
      </c>
      <c r="L4965" s="444">
        <f t="shared" ca="1" si="179"/>
        <v>-121525248378992.09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-121525248378992.09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-506355201579.13373</v>
      </c>
      <c r="L4966" s="444">
        <f t="shared" ca="1" si="179"/>
        <v>-122031603580571.23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-122031603580571.23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-508465014919.04681</v>
      </c>
      <c r="L4967" s="444">
        <f t="shared" ca="1" si="179"/>
        <v>-122540068595490.28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-122540068595490.28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-510583619147.87622</v>
      </c>
      <c r="L4968" s="444">
        <f t="shared" ca="1" si="179"/>
        <v>-123050652214638.16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-123050652214638.16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-512711050894.32556</v>
      </c>
      <c r="L4969" s="444">
        <f t="shared" ca="1" si="179"/>
        <v>-123563363265532.48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-123563363265532.48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-514847346939.71869</v>
      </c>
      <c r="L4970" s="444">
        <f t="shared" ca="1" si="179"/>
        <v>-124078210612472.2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-124078210612472.2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-516992544218.63409</v>
      </c>
      <c r="L4971" s="444">
        <f t="shared" ca="1" si="179"/>
        <v>-124595203156690.84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-124595203156690.84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-519146679819.5451</v>
      </c>
      <c r="L4972" s="444">
        <f t="shared" ca="1" si="179"/>
        <v>-125114349836510.39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-125114349836510.39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-521309790985.45996</v>
      </c>
      <c r="L4973" s="444">
        <f t="shared" ca="1" si="179"/>
        <v>-125635659627495.84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-125635659627495.84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-523481915114.5661</v>
      </c>
      <c r="L4974" s="444">
        <f t="shared" ca="1" si="179"/>
        <v>-126159141542610.41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-126159141542610.41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-525663089760.87671</v>
      </c>
      <c r="L4975" s="444">
        <f t="shared" ca="1" si="179"/>
        <v>-126684804632371.28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-126684804632371.28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-527853352634.88037</v>
      </c>
      <c r="L4976" s="444">
        <f t="shared" ca="1" si="179"/>
        <v>-127212657985006.16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-127212657985006.16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-530052741604.19232</v>
      </c>
      <c r="L4977" s="444">
        <f t="shared" ca="1" si="179"/>
        <v>-127742710726610.34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-127742710726610.34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-532261294694.20972</v>
      </c>
      <c r="L4978" s="444">
        <f t="shared" ca="1" si="179"/>
        <v>-128274972021304.55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-128274972021304.55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-534479050088.76898</v>
      </c>
      <c r="L4979" s="444">
        <f t="shared" ca="1" si="179"/>
        <v>-128809451071393.31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-128809451071393.31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-536706046130.80542</v>
      </c>
      <c r="L4980" s="444">
        <f t="shared" ca="1" si="179"/>
        <v>-129346157117524.13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-129346157117524.13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-538942321323.01715</v>
      </c>
      <c r="L4981" s="444">
        <f t="shared" ca="1" si="179"/>
        <v>-129885099438847.14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-129885099438847.14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-541187914328.52966</v>
      </c>
      <c r="L4982" s="444">
        <f t="shared" ca="1" si="179"/>
        <v>-130426287353175.67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-130426287353175.67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-543442863971.56531</v>
      </c>
      <c r="L4983" s="444">
        <f t="shared" ca="1" si="179"/>
        <v>-130969730217147.23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-130969730217147.23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-545707209238.11346</v>
      </c>
      <c r="L4984" s="444">
        <f t="shared" ca="1" si="179"/>
        <v>-131515437426385.34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-131515437426385.34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-547980989276.60553</v>
      </c>
      <c r="L4985" s="444">
        <f t="shared" ca="1" si="179"/>
        <v>-132063418415661.95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-132063418415661.95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-550264243398.59143</v>
      </c>
      <c r="L4986" s="444">
        <f t="shared" ca="1" si="179"/>
        <v>-132613682659060.55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-132613682659060.55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-552557011079.41895</v>
      </c>
      <c r="L4987" s="444">
        <f t="shared" ca="1" si="179"/>
        <v>-133166239670139.97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-133166239670139.97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-554859331958.9165</v>
      </c>
      <c r="L4988" s="444">
        <f t="shared" ca="1" si="179"/>
        <v>-133721099002098.89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-133721099002098.89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-557171245842.07874</v>
      </c>
      <c r="L4989" s="444">
        <f t="shared" ca="1" si="179"/>
        <v>-134278270247940.97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-134278270247940.97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-559492792699.75415</v>
      </c>
      <c r="L4990" s="444">
        <f t="shared" ca="1" si="179"/>
        <v>-134837763040640.72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-134837763040640.72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-561824012669.3363</v>
      </c>
      <c r="L4991" s="444">
        <f t="shared" ca="1" si="179"/>
        <v>-135399587053310.06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-135399587053310.06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-564164946055.45862</v>
      </c>
      <c r="L4992" s="444">
        <f t="shared" ca="1" si="179"/>
        <v>-135963751999365.52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-135963751999365.52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-566515633330.68958</v>
      </c>
      <c r="L4993" s="444">
        <f t="shared" ca="1" si="179"/>
        <v>-136530267632696.2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-136530267632696.2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-568876115136.23413</v>
      </c>
      <c r="L4994" s="444">
        <f t="shared" ca="1" si="179"/>
        <v>-137099143747832.44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-137099143747832.44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-571246432282.63513</v>
      </c>
      <c r="L4995" s="444">
        <f t="shared" ca="1" si="179"/>
        <v>-137670390180115.08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-137670390180115.08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-573626625750.47937</v>
      </c>
      <c r="L4996" s="444">
        <f t="shared" ca="1" si="179"/>
        <v>-138244016805865.56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-138244016805865.56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-576016736691.10645</v>
      </c>
      <c r="L4997" s="444">
        <f t="shared" ca="1" si="179"/>
        <v>-138820033542556.67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-138820033542556.67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-578416806427.31946</v>
      </c>
      <c r="L4998" s="444">
        <f t="shared" ca="1" si="179"/>
        <v>-139398450348983.98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-139398450348983.98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-580826876454.09998</v>
      </c>
      <c r="L4999" s="444">
        <f t="shared" ca="1" si="179"/>
        <v>-139979277225438.08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-139979277225438.08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-583246988439.32532</v>
      </c>
      <c r="L5000" s="444">
        <f t="shared" ca="1" si="179"/>
        <v>-140562524213877.41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-140562524213877.41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-585677184224.48914</v>
      </c>
      <c r="L5001" s="444">
        <f t="shared" ca="1" si="179"/>
        <v>-141148201398101.91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-141148201398101.91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-588117505825.42456</v>
      </c>
      <c r="L5002" s="444">
        <f t="shared" ca="1" si="179"/>
        <v>-141736318903927.34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-141736318903927.34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-590567995433.03064</v>
      </c>
      <c r="L5003" s="444">
        <f t="shared" ca="1" si="179"/>
        <v>-142326886899360.38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-142326886899360.38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-593028695414.00159</v>
      </c>
      <c r="L5004" s="444">
        <f t="shared" ca="1" si="179"/>
        <v>-142919915594774.38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-142919915594774.38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-595499648311.55994</v>
      </c>
      <c r="L5005" s="444">
        <f t="shared" ca="1" si="179"/>
        <v>-143515415243085.94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-143515415243085.94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-597980896846.19141</v>
      </c>
      <c r="L5006" s="444">
        <f t="shared" ca="1" si="179"/>
        <v>-144113396139932.13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-144113396139932.13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-600472483916.38379</v>
      </c>
      <c r="L5007" s="444">
        <f t="shared" ca="1" si="179"/>
        <v>-144713868623848.5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-144713868623848.5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-602974452599.36877</v>
      </c>
      <c r="L5008" s="444">
        <f t="shared" ca="1" si="179"/>
        <v>-145316843076447.88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-145316843076447.88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-605486846151.86609</v>
      </c>
      <c r="L5009" s="444">
        <f t="shared" ca="1" si="179"/>
        <v>-145922329922599.75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-145922329922599.75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-608009708010.83228</v>
      </c>
      <c r="L5010" s="444">
        <f t="shared" ca="1" si="179"/>
        <v>-146530339630610.59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-146530339630610.59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-610543081794.21082</v>
      </c>
      <c r="L5011" s="444">
        <f t="shared" ca="1" si="179"/>
        <v>-147140882712404.81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-147140882712404.81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-613087011301.68677</v>
      </c>
      <c r="L5012" s="444">
        <f t="shared" ca="1" si="179"/>
        <v>-147753969723706.5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-147753969723706.5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-615641540515.44373</v>
      </c>
      <c r="L5013" s="444">
        <f t="shared" ca="1" si="179"/>
        <v>-148369611264221.94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-148369611264221.94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-618206713600.92468</v>
      </c>
      <c r="L5014" s="444">
        <f t="shared" ca="1" si="179"/>
        <v>-148987817977822.88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-148987817977822.88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-620782574907.59534</v>
      </c>
      <c r="L5015" s="444">
        <f t="shared" ca="1" si="179"/>
        <v>-149608600552730.47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-149608600552730.47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-623369168969.71033</v>
      </c>
      <c r="L5016" s="444">
        <f t="shared" ca="1" si="179"/>
        <v>-150231969721700.19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-150231969721700.19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-625966540507.08411</v>
      </c>
      <c r="L5017" s="444">
        <f t="shared" ca="1" si="179"/>
        <v>-150857936262207.28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-150857936262207.28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-628574734425.86365</v>
      </c>
      <c r="L5018" s="444">
        <f t="shared" ca="1" si="179"/>
        <v>-151486510996633.16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-151486510996633.16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-631193795819.30481</v>
      </c>
      <c r="L5019" s="444">
        <f t="shared" ca="1" si="179"/>
        <v>-152117704792452.47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-152117704792452.47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-633823769968.552</v>
      </c>
      <c r="L5020" s="444">
        <f t="shared" ca="1" si="179"/>
        <v>-152751528562421.03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-152751528562421.03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-636464702343.4209</v>
      </c>
      <c r="L5021" s="444">
        <f t="shared" ca="1" si="179"/>
        <v>-153387993264764.44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-153387993264764.44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-639116638603.18518</v>
      </c>
      <c r="L5022" s="444">
        <f t="shared" ca="1" si="179"/>
        <v>-154027109903367.63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-154027109903367.63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-641779624597.36511</v>
      </c>
      <c r="L5023" s="444">
        <f t="shared" ca="1" si="179"/>
        <v>-154668889527965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-154668889527965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-644453706366.52087</v>
      </c>
      <c r="L5024" s="444">
        <f t="shared" ca="1" si="179"/>
        <v>-155313343234331.53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-155313343234331.53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-647138930143.0481</v>
      </c>
      <c r="L5025" s="444">
        <f t="shared" ca="1" si="179"/>
        <v>-155960482164474.59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-155960482164474.59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-649835342351.97742</v>
      </c>
      <c r="L5026" s="444">
        <f t="shared" ca="1" si="179"/>
        <v>-156610317506826.56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-156610317506826.56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-652542989611.77734</v>
      </c>
      <c r="L5027" s="444">
        <f t="shared" ca="1" si="179"/>
        <v>-157262860496438.34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-157262860496438.34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-655261918735.15979</v>
      </c>
      <c r="L5028" s="444">
        <f t="shared" ca="1" si="179"/>
        <v>-157918122415173.5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-157918122415173.5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-657992176729.88953</v>
      </c>
      <c r="L5029" s="444">
        <f t="shared" ca="1" si="179"/>
        <v>-158576114591903.38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-158576114591903.38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-660733810799.59741</v>
      </c>
      <c r="L5030" s="444">
        <f t="shared" ca="1" si="179"/>
        <v>-159236848402702.97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-159236848402702.97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-663486868344.5957</v>
      </c>
      <c r="L5031" s="444">
        <f t="shared" ca="1" si="179"/>
        <v>-159900335271047.56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-159900335271047.56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-666251396962.69812</v>
      </c>
      <c r="L5032" s="444">
        <f t="shared" ca="1" si="179"/>
        <v>-160566586668010.25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-160566586668010.25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-669027444450.04272</v>
      </c>
      <c r="L5033" s="444">
        <f t="shared" ca="1" si="179"/>
        <v>-161235614112460.28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-161235614112460.28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-671815058801.91785</v>
      </c>
      <c r="L5034" s="444">
        <f t="shared" ca="1" si="179"/>
        <v>-161907429171262.19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-161907429171262.19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-674614288213.59241</v>
      </c>
      <c r="L5035" s="444">
        <f t="shared" ca="1" si="179"/>
        <v>-162582043459475.78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-162582043459475.78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-677425181081.14905</v>
      </c>
      <c r="L5036" s="444">
        <f t="shared" ca="1" si="179"/>
        <v>-163259468640556.94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-163259468640556.94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-680247786002.32056</v>
      </c>
      <c r="L5037" s="444">
        <f t="shared" ca="1" si="179"/>
        <v>-163939716426559.25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-163939716426559.25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-683082151777.3302</v>
      </c>
      <c r="L5038" s="444">
        <f t="shared" ca="1" si="179"/>
        <v>-164622798578336.59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-164622798578336.59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-685928327409.73584</v>
      </c>
      <c r="L5039" s="444">
        <f t="shared" ca="1" si="179"/>
        <v>-165308726905746.34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-165308726905746.34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-688786362107.27637</v>
      </c>
      <c r="L5040" s="444">
        <f t="shared" ca="1" si="179"/>
        <v>-165997513267853.63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-165997513267853.63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-691656305282.72339</v>
      </c>
      <c r="L5041" s="444">
        <f t="shared" ca="1" si="179"/>
        <v>-166689169573136.34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-166689169573136.34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-694538206554.73474</v>
      </c>
      <c r="L5042" s="444">
        <f t="shared" ca="1" si="179"/>
        <v>-167383707779691.09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-167383707779691.09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-697432115748.71289</v>
      </c>
      <c r="L5043" s="444">
        <f t="shared" ca="1" si="179"/>
        <v>-168081139895439.81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-168081139895439.81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-700338082897.66589</v>
      </c>
      <c r="L5044" s="444">
        <f t="shared" ca="1" si="179"/>
        <v>-168781477978337.47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-168781477978337.47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-703256158243.07275</v>
      </c>
      <c r="L5045" s="444">
        <f t="shared" ca="1" si="179"/>
        <v>-169484734136580.53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-169484734136580.53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-706186392235.7522</v>
      </c>
      <c r="L5046" s="444">
        <f t="shared" ca="1" si="179"/>
        <v>-170190920528816.28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-170190920528816.28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-709128835536.7345</v>
      </c>
      <c r="L5047" s="444">
        <f t="shared" ca="1" si="179"/>
        <v>-170900049364353.03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-170900049364353.03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-712083539018.13757</v>
      </c>
      <c r="L5048" s="444">
        <f t="shared" ca="1" si="179"/>
        <v>-171612132903371.16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-171612132903371.16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-715050553764.04651</v>
      </c>
      <c r="L5049" s="444">
        <f t="shared" ca="1" si="179"/>
        <v>-172327183457135.19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-172327183457135.19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-718029931071.39661</v>
      </c>
      <c r="L5050" s="444">
        <f t="shared" ca="1" si="179"/>
        <v>-173045213388206.59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-173045213388206.59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-721021722450.86084</v>
      </c>
      <c r="L5051" s="444">
        <f t="shared" ca="1" si="179"/>
        <v>-173766235110657.47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-173766235110657.47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-724025979627.7395</v>
      </c>
      <c r="L5052" s="444">
        <f t="shared" ca="1" si="179"/>
        <v>-174490261090285.22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-174490261090285.22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-727042754542.8551</v>
      </c>
      <c r="L5053" s="444">
        <f t="shared" ca="1" si="179"/>
        <v>-175217303844828.06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-175217303844828.06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-730072099353.4502</v>
      </c>
      <c r="L5054" s="444">
        <f t="shared" ca="1" si="179"/>
        <v>-175947375944181.5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-175947375944181.5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-733114066434.0896</v>
      </c>
      <c r="L5055" s="444">
        <f t="shared" ca="1" si="179"/>
        <v>-176680490010615.59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-176680490010615.59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-736168708377.56494</v>
      </c>
      <c r="L5056" s="444">
        <f t="shared" ca="1" si="179"/>
        <v>-177416658718993.16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-177416658718993.16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-739236077995.80481</v>
      </c>
      <c r="L5057" s="444">
        <f t="shared" ca="1" si="179"/>
        <v>-178155894796988.97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-178155894796988.97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-742316228320.78735</v>
      </c>
      <c r="L5058" s="444">
        <f t="shared" ca="1" si="179"/>
        <v>-178898211025309.75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-178898211025309.75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-745409212605.45728</v>
      </c>
      <c r="L5059" s="444">
        <f t="shared" ca="1" si="179"/>
        <v>-179643620237915.22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-179643620237915.22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-748515084324.64673</v>
      </c>
      <c r="L5060" s="444">
        <f t="shared" ca="1" si="179"/>
        <v>-180392135322239.88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-180392135322239.88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-751633897175.99951</v>
      </c>
      <c r="L5061" s="444">
        <f t="shared" ca="1" si="179"/>
        <v>-181143769219415.88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-181143769219415.88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-754765705080.89941</v>
      </c>
      <c r="L5062" s="444">
        <f t="shared" ca="1" si="179"/>
        <v>-181898534924496.78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-181898534924496.78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-757910562185.4032</v>
      </c>
      <c r="L5063" s="444">
        <f t="shared" ca="1" si="179"/>
        <v>-182656445486682.19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-182656445486682.19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-761068522861.17578</v>
      </c>
      <c r="L5064" s="444">
        <f t="shared" ca="1" si="179"/>
        <v>-183417514009543.38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-183417514009543.38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-764239641706.43066</v>
      </c>
      <c r="L5065" s="444">
        <f t="shared" ca="1" si="179"/>
        <v>-184181753651249.81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-184181753651249.81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-767423973546.87427</v>
      </c>
      <c r="L5066" s="444">
        <f t="shared" ca="1" si="179"/>
        <v>-184949177624796.69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-184949177624796.69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-770621573436.65283</v>
      </c>
      <c r="L5067" s="444">
        <f t="shared" ca="1" si="179"/>
        <v>-185719799198233.34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-185719799198233.34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-773832496659.30554</v>
      </c>
      <c r="L5068" s="444">
        <f t="shared" ca="1" si="179"/>
        <v>-186493631694892.66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-186493631694892.66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-777056798728.71936</v>
      </c>
      <c r="L5069" s="444">
        <f t="shared" ca="1" si="179"/>
        <v>-187270688493621.38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-187270688493621.38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-780294535390.08911</v>
      </c>
      <c r="L5070" s="444">
        <f t="shared" ca="1" si="179"/>
        <v>-188050983029011.47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-188050983029011.47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-783545762620.8811</v>
      </c>
      <c r="L5071" s="444">
        <f t="shared" ca="1" si="179"/>
        <v>-188834528791632.34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-188834528791632.34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-786810536631.80139</v>
      </c>
      <c r="L5072" s="444">
        <f t="shared" ca="1" si="179"/>
        <v>-189621339328264.16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-189621339328264.16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-790088913867.76733</v>
      </c>
      <c r="L5073" s="444">
        <f t="shared" ca="1" si="179"/>
        <v>-190411428242131.94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-190411428242131.94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-793380951008.88306</v>
      </c>
      <c r="L5074" s="444">
        <f t="shared" ca="1" si="179"/>
        <v>-191204809193140.81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-191204809193140.81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-796686704971.42004</v>
      </c>
      <c r="L5075" s="444">
        <f t="shared" ca="1" si="179"/>
        <v>-192001495898112.22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-192001495898112.22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-800006232908.8009</v>
      </c>
      <c r="L5076" s="444">
        <f t="shared" ca="1" si="179"/>
        <v>-192801502131021.03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-192801502131021.03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-803339592212.58765</v>
      </c>
      <c r="L5077" s="444">
        <f t="shared" ca="1" si="179"/>
        <v>-193604841723233.63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-193604841723233.63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-806686840513.47339</v>
      </c>
      <c r="L5078" s="444">
        <f t="shared" ca="1" si="179"/>
        <v>-194411528563747.09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-194411528563747.09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-810048035682.27954</v>
      </c>
      <c r="L5079" s="444">
        <f t="shared" ca="1" si="179"/>
        <v>-195221576599429.38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-195221576599429.38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-813423235830.95569</v>
      </c>
      <c r="L5080" s="444">
        <f t="shared" ca="1" si="179"/>
        <v>-196034999835260.34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-196034999835260.34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-816812499313.58472</v>
      </c>
      <c r="L5081" s="444">
        <f t="shared" ca="1" si="179"/>
        <v>-196851812334573.94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-196851812334573.94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-820215884727.39136</v>
      </c>
      <c r="L5082" s="444">
        <f t="shared" ca="1" si="179"/>
        <v>-197672028219301.34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-197672028219301.34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-823633450913.75562</v>
      </c>
      <c r="L5083" s="444">
        <f t="shared" ca="1" si="179"/>
        <v>-198495661670215.09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-198495661670215.09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-827065256959.22949</v>
      </c>
      <c r="L5084" s="444">
        <f t="shared" ca="1" si="179"/>
        <v>-199322726927174.31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-199322726927174.31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-830511362196.55957</v>
      </c>
      <c r="L5085" s="444">
        <f t="shared" ca="1" si="179"/>
        <v>-200153238289370.88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-200153238289370.88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-833971826205.71191</v>
      </c>
      <c r="L5086" s="444">
        <f t="shared" ca="1" si="179"/>
        <v>-200987210115576.59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-200987210115576.59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-837446708814.90247</v>
      </c>
      <c r="L5087" s="444">
        <f t="shared" ca="1" si="179"/>
        <v>-201824656824391.5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-201824656824391.5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-840936070101.63123</v>
      </c>
      <c r="L5088" s="444">
        <f t="shared" ca="1" si="179"/>
        <v>-202665592894493.13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-202665592894493.13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-844439970393.72131</v>
      </c>
      <c r="L5089" s="444">
        <f t="shared" ca="1" si="179"/>
        <v>-203510032864886.84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-203510032864886.84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-847958470270.36182</v>
      </c>
      <c r="L5090" s="444">
        <f t="shared" ca="1" si="179"/>
        <v>-204357991335157.22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-204357991335157.22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-851491630563.15503</v>
      </c>
      <c r="L5091" s="444">
        <f t="shared" ca="1" si="179"/>
        <v>-205209482965720.38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-205209482965720.38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-855039512357.16821</v>
      </c>
      <c r="L5092" s="444">
        <f t="shared" ca="1" si="179"/>
        <v>-206064522478077.53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-206064522478077.53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-858602176991.98975</v>
      </c>
      <c r="L5093" s="444">
        <f t="shared" ca="1" si="179"/>
        <v>-206923124655069.53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-206923124655069.53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-862179686062.78967</v>
      </c>
      <c r="L5094" s="444">
        <f t="shared" ca="1" si="179"/>
        <v>-207785304341132.31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-207785304341132.31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-865772101421.38464</v>
      </c>
      <c r="L5095" s="444">
        <f t="shared" ca="1" si="179"/>
        <v>-208651076442553.69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-208651076442553.69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-869379485177.30701</v>
      </c>
      <c r="L5096" s="444">
        <f t="shared" ca="1" si="179"/>
        <v>-209520455927731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-209520455927731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-873001899698.87915</v>
      </c>
      <c r="L5097" s="444">
        <f t="shared" ca="1" si="179"/>
        <v>-210393457827429.88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-210393457827429.88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-876639407614.29114</v>
      </c>
      <c r="L5098" s="444">
        <f t="shared" ca="1" si="179"/>
        <v>-211270097235044.16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-211270097235044.16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-880292071812.68396</v>
      </c>
      <c r="L5099" s="444">
        <f t="shared" ca="1" si="179"/>
        <v>-212150389306856.84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-212150389306856.84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-883959955445.23682</v>
      </c>
      <c r="L5100" s="444">
        <f t="shared" ca="1" si="179"/>
        <v>-213034349262302.09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-213034349262302.09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-887643121926.25867</v>
      </c>
      <c r="L5101" s="444">
        <f t="shared" ca="1" si="179"/>
        <v>-213921992384228.34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-213921992384228.34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-891341634934.28479</v>
      </c>
      <c r="L5102" s="444">
        <f t="shared" ca="1" si="179"/>
        <v>-214813334019162.63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-214813334019162.63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-895055558413.17761</v>
      </c>
      <c r="L5103" s="444">
        <f t="shared" ca="1" si="179"/>
        <v>-215708389577575.81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-215708389577575.81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-898784956573.23254</v>
      </c>
      <c r="L5104" s="444">
        <f t="shared" ca="1" si="179"/>
        <v>-216607174534149.03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-216607174534149.03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-902529893892.2876</v>
      </c>
      <c r="L5105" s="444">
        <f t="shared" ca="1" si="179"/>
        <v>-217509704428041.31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-217509704428041.31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-906290435116.83875</v>
      </c>
      <c r="L5106" s="444">
        <f t="shared" ca="1" si="179"/>
        <v>-218415994863158.16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-218415994863158.16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-910066645263.15894</v>
      </c>
      <c r="L5107" s="444">
        <f t="shared" ca="1" si="179"/>
        <v>-219326061508421.31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-219326061508421.31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-913858589618.42212</v>
      </c>
      <c r="L5108" s="444">
        <f t="shared" ref="L5108:L5362" ca="1" si="184">I5108-J5108+K5108</f>
        <v>-220239920098039.75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-220239920098039.75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-917666333741.83215</v>
      </c>
      <c r="L5109" s="444">
        <f t="shared" ca="1" si="184"/>
        <v>-221157586431781.59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-221157586431781.59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-921489943465.75659</v>
      </c>
      <c r="L5110" s="444">
        <f t="shared" ca="1" si="184"/>
        <v>-222079076375247.34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-222079076375247.34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-925329484896.86389</v>
      </c>
      <c r="L5111" s="444">
        <f t="shared" ca="1" si="184"/>
        <v>-223004405860144.22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-223004405860144.22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-929185024417.26758</v>
      </c>
      <c r="L5112" s="444">
        <f t="shared" ca="1" si="184"/>
        <v>-223933590884561.5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-223933590884561.5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-933056628685.67273</v>
      </c>
      <c r="L5113" s="444">
        <f t="shared" ca="1" si="184"/>
        <v>-224866647513247.19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-224866647513247.19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-936944364638.52991</v>
      </c>
      <c r="L5114" s="444">
        <f t="shared" ca="1" si="184"/>
        <v>-225803591877885.72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-225803591877885.72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-940848299491.19043</v>
      </c>
      <c r="L5115" s="444">
        <f t="shared" ca="1" si="184"/>
        <v>-226744440177376.91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-226744440177376.91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-944768500739.07043</v>
      </c>
      <c r="L5116" s="444">
        <f t="shared" ca="1" si="184"/>
        <v>-227689208678115.97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-227689208678115.97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-948705036158.81653</v>
      </c>
      <c r="L5117" s="444">
        <f t="shared" ca="1" si="184"/>
        <v>-228637913714274.78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-228637913714274.78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-952657973809.47815</v>
      </c>
      <c r="L5118" s="444">
        <f t="shared" ca="1" si="184"/>
        <v>-229590571688084.25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-229590571688084.25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-956627382033.68433</v>
      </c>
      <c r="L5119" s="444">
        <f t="shared" ca="1" si="184"/>
        <v>-230547199070117.94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-230547199070117.94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-960613329458.82483</v>
      </c>
      <c r="L5120" s="444">
        <f t="shared" ca="1" si="184"/>
        <v>-231507812399576.75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-231507812399576.75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-964615884998.23657</v>
      </c>
      <c r="L5121" s="444">
        <f t="shared" ca="1" si="184"/>
        <v>-232472428284575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-232472428284575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-968635117852.39563</v>
      </c>
      <c r="L5122" s="444">
        <f t="shared" ca="1" si="184"/>
        <v>-233441063402427.41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-233441063402427.41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-972671097510.11414</v>
      </c>
      <c r="L5123" s="444">
        <f t="shared" ca="1" si="184"/>
        <v>-234413734499937.53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-234413734499937.53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-976723893749.73975</v>
      </c>
      <c r="L5124" s="444">
        <f t="shared" ca="1" si="184"/>
        <v>-235390458393687.28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-235390458393687.28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-980793576640.36365</v>
      </c>
      <c r="L5125" s="444">
        <f t="shared" ca="1" si="184"/>
        <v>-236371251970327.66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-236371251970327.66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-984880216543.03186</v>
      </c>
      <c r="L5126" s="444">
        <f t="shared" ca="1" si="184"/>
        <v>-237356132186870.69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-237356132186870.69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-988983884111.96118</v>
      </c>
      <c r="L5127" s="444">
        <f t="shared" ca="1" si="184"/>
        <v>-238345116070982.66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-238345116070982.66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-993104650295.76123</v>
      </c>
      <c r="L5128" s="444">
        <f t="shared" ca="1" si="184"/>
        <v>-239338220721278.41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-239338220721278.41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-997242586338.66003</v>
      </c>
      <c r="L5129" s="444">
        <f t="shared" ca="1" si="184"/>
        <v>-240335463307617.06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-240335463307617.06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-1001397763781.7378</v>
      </c>
      <c r="L5130" s="444">
        <f t="shared" ca="1" si="184"/>
        <v>-241336861071398.81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-241336861071398.81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-1005570254464.1617</v>
      </c>
      <c r="L5131" s="444">
        <f t="shared" ca="1" si="184"/>
        <v>-242342431325862.97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-242342431325862.97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-1009760130524.4288</v>
      </c>
      <c r="L5132" s="444">
        <f t="shared" ca="1" si="184"/>
        <v>-243352191456387.41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-243352191456387.41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-1013967464401.6141</v>
      </c>
      <c r="L5133" s="444">
        <f t="shared" ca="1" si="184"/>
        <v>-244366158920789.03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-244366158920789.03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-1018192328836.621</v>
      </c>
      <c r="L5134" s="444">
        <f t="shared" ca="1" si="184"/>
        <v>-245384351249625.66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-245384351249625.66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-1022434796873.4402</v>
      </c>
      <c r="L5135" s="444">
        <f t="shared" ca="1" si="184"/>
        <v>-246406786046499.09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-246406786046499.09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-1026694941860.4128</v>
      </c>
      <c r="L5136" s="444">
        <f t="shared" ca="1" si="184"/>
        <v>-247433480988359.5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-247433480988359.5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-1030972837451.4979</v>
      </c>
      <c r="L5137" s="444">
        <f t="shared" ca="1" si="184"/>
        <v>-248464453825811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-248464453825811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-1035268557607.5458</v>
      </c>
      <c r="L5138" s="444">
        <f t="shared" ca="1" si="184"/>
        <v>-249499722383418.53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-249499722383418.53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-1039582176597.5773</v>
      </c>
      <c r="L5139" s="444">
        <f t="shared" ca="1" si="184"/>
        <v>-250539304560016.09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-250539304560016.09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-1043913769000.0669</v>
      </c>
      <c r="L5140" s="444">
        <f t="shared" ca="1" si="184"/>
        <v>-251583218329016.16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-251583218329016.16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-1048263409704.234</v>
      </c>
      <c r="L5141" s="444">
        <f t="shared" ca="1" si="184"/>
        <v>-252631481738720.38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-252631481738720.38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-1052631173911.3348</v>
      </c>
      <c r="L5142" s="444">
        <f t="shared" ca="1" si="184"/>
        <v>-253684112912631.72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-253684112912631.72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-1057017137135.9655</v>
      </c>
      <c r="L5143" s="444">
        <f t="shared" ca="1" si="184"/>
        <v>-254741130049767.69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-254741130049767.69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-1061421375207.3654</v>
      </c>
      <c r="L5144" s="444">
        <f t="shared" ca="1" si="184"/>
        <v>-255802551424975.06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-255802551424975.06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-1065843964270.7294</v>
      </c>
      <c r="L5145" s="444">
        <f t="shared" ca="1" si="184"/>
        <v>-256868395389245.78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-256868395389245.78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-1070284980788.524</v>
      </c>
      <c r="L5146" s="444">
        <f t="shared" ca="1" si="184"/>
        <v>-257938680370034.31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-257938680370034.31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-1074744501541.8097</v>
      </c>
      <c r="L5147" s="444">
        <f t="shared" ca="1" si="184"/>
        <v>-259013424871576.13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-259013424871576.13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-1079222603631.5673</v>
      </c>
      <c r="L5148" s="444">
        <f t="shared" ca="1" si="184"/>
        <v>-260092647475207.69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-260092647475207.69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-1083719364480.0319</v>
      </c>
      <c r="L5149" s="444">
        <f t="shared" ca="1" si="184"/>
        <v>-261176366839687.72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-261176366839687.72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-1088234861832.032</v>
      </c>
      <c r="L5150" s="444">
        <f t="shared" ca="1" si="184"/>
        <v>-262264601701519.75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-262264601701519.75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-1092769173756.3323</v>
      </c>
      <c r="L5151" s="444">
        <f t="shared" ca="1" si="184"/>
        <v>-263357370875276.09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-263357370875276.09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-1097322378646.9839</v>
      </c>
      <c r="L5152" s="444">
        <f t="shared" ca="1" si="184"/>
        <v>-264454693253923.06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-264454693253923.06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-1101894555224.6794</v>
      </c>
      <c r="L5153" s="444">
        <f t="shared" ca="1" si="184"/>
        <v>-265556587809147.75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-265556587809147.75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-1106485782538.1157</v>
      </c>
      <c r="L5154" s="444">
        <f t="shared" ca="1" si="184"/>
        <v>-266663073591685.88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-266663073591685.88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-1111096139965.3577</v>
      </c>
      <c r="L5155" s="444">
        <f t="shared" ca="1" si="184"/>
        <v>-267774169731651.22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-267774169731651.22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-1115725707215.2134</v>
      </c>
      <c r="L5156" s="444">
        <f t="shared" ca="1" si="184"/>
        <v>-268889895438866.44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-268889895438866.44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-1120374564328.6101</v>
      </c>
      <c r="L5157" s="444">
        <f t="shared" ca="1" si="184"/>
        <v>-270010270003195.06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-270010270003195.06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-1125042791679.9795</v>
      </c>
      <c r="L5158" s="444">
        <f t="shared" ca="1" si="184"/>
        <v>-271135312794875.03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-271135312794875.03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-1129730469978.646</v>
      </c>
      <c r="L5159" s="444">
        <f t="shared" ca="1" si="184"/>
        <v>-272265043264853.69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-272265043264853.69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-1134437680270.2239</v>
      </c>
      <c r="L5160" s="444">
        <f t="shared" ca="1" si="184"/>
        <v>-273399480945123.91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-273399480945123.91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-1139164503938.0164</v>
      </c>
      <c r="L5161" s="444">
        <f t="shared" ca="1" si="184"/>
        <v>-274538645449061.94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-274538645449061.94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-1143911022704.4248</v>
      </c>
      <c r="L5162" s="444">
        <f t="shared" ca="1" si="184"/>
        <v>-275682556471766.38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-275682556471766.38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-1148677318632.3599</v>
      </c>
      <c r="L5163" s="444">
        <f t="shared" ca="1" si="184"/>
        <v>-276831233790398.75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-276831233790398.75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-1153463474126.6614</v>
      </c>
      <c r="L5164" s="444">
        <f t="shared" ca="1" si="184"/>
        <v>-277984697264525.41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-277984697264525.41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-1158269571935.5227</v>
      </c>
      <c r="L5165" s="444">
        <f t="shared" ca="1" si="184"/>
        <v>-279142966836460.94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-279142966836460.94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-1163095695151.9207</v>
      </c>
      <c r="L5166" s="444">
        <f t="shared" ca="1" si="184"/>
        <v>-280306062531612.84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-280306062531612.84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-1167941927215.0535</v>
      </c>
      <c r="L5167" s="444">
        <f t="shared" ca="1" si="184"/>
        <v>-281474004458827.91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-281474004458827.91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-1172808351911.783</v>
      </c>
      <c r="L5168" s="444">
        <f t="shared" ca="1" si="184"/>
        <v>-282646812810739.69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-282646812810739.69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-1177695053378.082</v>
      </c>
      <c r="L5169" s="444">
        <f t="shared" ca="1" si="184"/>
        <v>-283824507864117.75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-283824507864117.75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-1182602116100.4907</v>
      </c>
      <c r="L5170" s="444">
        <f t="shared" ca="1" si="184"/>
        <v>-285007109980218.25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-285007109980218.25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-1187529624917.5759</v>
      </c>
      <c r="L5171" s="444">
        <f t="shared" ca="1" si="184"/>
        <v>-286194639605135.81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-286194639605135.81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-1192477665021.3992</v>
      </c>
      <c r="L5172" s="444">
        <f t="shared" ca="1" si="184"/>
        <v>-287387117270157.19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-287387117270157.19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-1197446321958.9883</v>
      </c>
      <c r="L5173" s="444">
        <f t="shared" ca="1" si="184"/>
        <v>-288584563592116.19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-288584563592116.19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-1202435681633.8174</v>
      </c>
      <c r="L5174" s="444">
        <f t="shared" ca="1" si="184"/>
        <v>-289786999273750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-289786999273750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-1207445830307.2917</v>
      </c>
      <c r="L5175" s="444">
        <f t="shared" ca="1" si="184"/>
        <v>-290994445104057.31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-290994445104057.31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-1212476854600.2388</v>
      </c>
      <c r="L5176" s="444">
        <f t="shared" ca="1" si="184"/>
        <v>-292206921958657.56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-292206921958657.56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-1217528841494.4065</v>
      </c>
      <c r="L5177" s="444">
        <f t="shared" ca="1" si="184"/>
        <v>-293424450800152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-293424450800152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-1222601878333.9666</v>
      </c>
      <c r="L5178" s="444">
        <f t="shared" ca="1" si="184"/>
        <v>-294647052678485.94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-294647052678485.94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-1227696052827.0247</v>
      </c>
      <c r="L5179" s="444">
        <f t="shared" ca="1" si="184"/>
        <v>-295874748731312.94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-295874748731312.94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-1232811453047.1372</v>
      </c>
      <c r="L5180" s="444">
        <f t="shared" ca="1" si="184"/>
        <v>-297107560184360.06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-297107560184360.06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-1237948167434.8335</v>
      </c>
      <c r="L5181" s="444">
        <f t="shared" ca="1" si="184"/>
        <v>-298345508351794.88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-298345508351794.88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-1243106284799.1453</v>
      </c>
      <c r="L5182" s="444">
        <f t="shared" ca="1" si="184"/>
        <v>-299588614636594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-299588614636594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-1248285894319.1416</v>
      </c>
      <c r="L5183" s="444">
        <f t="shared" ca="1" si="184"/>
        <v>-300836900530913.13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-300836900530913.13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-1253487085545.4714</v>
      </c>
      <c r="L5184" s="444">
        <f t="shared" ca="1" si="184"/>
        <v>-302090387616458.63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-302090387616458.63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-1258709948401.9109</v>
      </c>
      <c r="L5185" s="444">
        <f t="shared" ca="1" si="184"/>
        <v>-303349097564860.56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-303349097564860.56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-1263954573186.9189</v>
      </c>
      <c r="L5186" s="444">
        <f t="shared" ca="1" si="184"/>
        <v>-304613052138047.5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-304613052138047.5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-1269221050575.198</v>
      </c>
      <c r="L5187" s="444">
        <f t="shared" ca="1" si="184"/>
        <v>-305882273188622.69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-305882273188622.69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-1274509471619.2612</v>
      </c>
      <c r="L5188" s="444">
        <f t="shared" ca="1" si="184"/>
        <v>-307156782660241.94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-307156782660241.94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-1279819927751.0081</v>
      </c>
      <c r="L5189" s="444">
        <f t="shared" ca="1" si="184"/>
        <v>-308436602587992.94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-308436602587992.94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-1285152510783.304</v>
      </c>
      <c r="L5190" s="444">
        <f t="shared" ca="1" si="184"/>
        <v>-309721755098776.25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-309721755098776.25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-1290507312911.5676</v>
      </c>
      <c r="L5191" s="444">
        <f t="shared" ca="1" si="184"/>
        <v>-311012262411687.81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-311012262411687.81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-1295884426715.366</v>
      </c>
      <c r="L5192" s="444">
        <f t="shared" ca="1" si="184"/>
        <v>-312308146838403.19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-312308146838403.19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-1301283945160.0132</v>
      </c>
      <c r="L5193" s="444">
        <f t="shared" ca="1" si="184"/>
        <v>-313609430783563.19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-313609430783563.19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-1306705961598.1799</v>
      </c>
      <c r="L5194" s="444">
        <f t="shared" ca="1" si="184"/>
        <v>-314916136745161.38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-314916136745161.38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-1312150569771.5056</v>
      </c>
      <c r="L5195" s="444">
        <f t="shared" ca="1" si="184"/>
        <v>-316228287314932.88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-316228287314932.88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-1317617863812.2202</v>
      </c>
      <c r="L5196" s="444">
        <f t="shared" ca="1" si="184"/>
        <v>-317545905178745.13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-317545905178745.13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-1323107938244.7712</v>
      </c>
      <c r="L5197" s="444">
        <f t="shared" ca="1" si="184"/>
        <v>-318869013116989.88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-318869013116989.88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-1328620887987.4578</v>
      </c>
      <c r="L5198" s="444">
        <f t="shared" ca="1" si="184"/>
        <v>-320197634004977.31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-320197634004977.31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-1334156808354.072</v>
      </c>
      <c r="L5199" s="444">
        <f t="shared" ca="1" si="184"/>
        <v>-321531790813331.38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-321531790813331.38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-1339715795055.5474</v>
      </c>
      <c r="L5200" s="444">
        <f t="shared" ca="1" si="184"/>
        <v>-322871506608386.94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-322871506608386.94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-1345297944201.6123</v>
      </c>
      <c r="L5201" s="444">
        <f t="shared" ca="1" si="184"/>
        <v>-324216804552588.56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-324216804552588.56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-1350903352302.4524</v>
      </c>
      <c r="L5202" s="444">
        <f t="shared" ca="1" si="184"/>
        <v>-325567707904891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-325567707904891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-1356532116270.3792</v>
      </c>
      <c r="L5203" s="444">
        <f t="shared" ca="1" si="184"/>
        <v>-326924240021161.38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-326924240021161.38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-1362184333421.5056</v>
      </c>
      <c r="L5204" s="444">
        <f t="shared" ca="1" si="184"/>
        <v>-328286424354582.88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-328286424354582.88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-1367860101477.4287</v>
      </c>
      <c r="L5205" s="444">
        <f t="shared" ca="1" si="184"/>
        <v>-329654284456060.31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-329654284456060.31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-1373559518566.918</v>
      </c>
      <c r="L5206" s="444">
        <f t="shared" ca="1" si="184"/>
        <v>-331027843974627.25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-331027843974627.25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-1379282683227.6135</v>
      </c>
      <c r="L5207" s="444">
        <f t="shared" ca="1" si="184"/>
        <v>-332407126657854.88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-332407126657854.88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-1385029694407.7285</v>
      </c>
      <c r="L5208" s="444">
        <f t="shared" ca="1" si="184"/>
        <v>-333792156352262.63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-333792156352262.63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-1390800651467.761</v>
      </c>
      <c r="L5209" s="444">
        <f t="shared" ca="1" si="184"/>
        <v>-335182957003730.38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-335182957003730.38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-1396595654182.21</v>
      </c>
      <c r="L5210" s="444">
        <f t="shared" ca="1" si="184"/>
        <v>-336579552657912.56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-336579552657912.56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-1402414802741.3022</v>
      </c>
      <c r="L5211" s="444">
        <f t="shared" ca="1" si="184"/>
        <v>-337981967460653.88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-337981967460653.88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-1408258197752.7244</v>
      </c>
      <c r="L5212" s="444">
        <f t="shared" ca="1" si="184"/>
        <v>-339390225658406.63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-339390225658406.63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-1414125940243.3608</v>
      </c>
      <c r="L5213" s="444">
        <f t="shared" ca="1" si="184"/>
        <v>-340804351598650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-340804351598650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-1420018131661.0417</v>
      </c>
      <c r="L5214" s="444">
        <f t="shared" ca="1" si="184"/>
        <v>-342224369730311.06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-342224369730311.06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-1425934873876.2961</v>
      </c>
      <c r="L5215" s="444">
        <f t="shared" ca="1" si="184"/>
        <v>-343650304604187.38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-343650304604187.38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-1431876269184.114</v>
      </c>
      <c r="L5216" s="444">
        <f t="shared" ca="1" si="184"/>
        <v>-345082180873371.5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-345082180873371.5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-1437842420305.7146</v>
      </c>
      <c r="L5217" s="444">
        <f t="shared" ca="1" si="184"/>
        <v>-346520023293677.19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-346520023293677.19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-1443833430390.3215</v>
      </c>
      <c r="L5218" s="444">
        <f t="shared" ca="1" si="184"/>
        <v>-347963856724067.5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-347963856724067.5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-1449849403016.948</v>
      </c>
      <c r="L5219" s="444">
        <f t="shared" ca="1" si="184"/>
        <v>-349413706127084.44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-349413706127084.44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-1455890442196.1851</v>
      </c>
      <c r="L5220" s="444">
        <f t="shared" ca="1" si="184"/>
        <v>-350869596569280.63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-350869596569280.63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-1461956652372.0027</v>
      </c>
      <c r="L5221" s="444">
        <f t="shared" ca="1" si="184"/>
        <v>-352331553221652.63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-352331553221652.63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-1468048138423.5525</v>
      </c>
      <c r="L5222" s="444">
        <f t="shared" ca="1" si="184"/>
        <v>-353799601360076.19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-353799601360076.19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-1474165005666.9841</v>
      </c>
      <c r="L5223" s="444">
        <f t="shared" ca="1" si="184"/>
        <v>-355273766365743.19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-355273766365743.19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-1480307359857.2632</v>
      </c>
      <c r="L5224" s="444">
        <f t="shared" ca="1" si="184"/>
        <v>-356754073725600.44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-356754073725600.44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-1486475307190.0017</v>
      </c>
      <c r="L5225" s="444">
        <f t="shared" ca="1" si="184"/>
        <v>-358240549032790.44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-358240549032790.44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-1492668954303.2935</v>
      </c>
      <c r="L5226" s="444">
        <f t="shared" ca="1" si="184"/>
        <v>-359733217987093.75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-359733217987093.75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-1498888408279.5574</v>
      </c>
      <c r="L5227" s="444">
        <f t="shared" ca="1" si="184"/>
        <v>-361232106395373.31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-361232106395373.31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-1505133776647.3887</v>
      </c>
      <c r="L5228" s="444">
        <f t="shared" ca="1" si="184"/>
        <v>-362737240172020.69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-362737240172020.69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-1511405167383.4194</v>
      </c>
      <c r="L5229" s="444">
        <f t="shared" ca="1" si="184"/>
        <v>-364248645339404.13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-364248645339404.13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-1517702688914.1838</v>
      </c>
      <c r="L5230" s="444">
        <f t="shared" ca="1" si="184"/>
        <v>-365766348028318.31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-365766348028318.31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-1524026450117.9929</v>
      </c>
      <c r="L5231" s="444">
        <f t="shared" ca="1" si="184"/>
        <v>-367290374478436.31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-367290374478436.31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-1530376560326.8179</v>
      </c>
      <c r="L5232" s="444">
        <f t="shared" ca="1" si="184"/>
        <v>-368820751038763.13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-368820751038763.13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-1536753129328.1797</v>
      </c>
      <c r="L5233" s="444">
        <f t="shared" ca="1" si="184"/>
        <v>-370357504168091.31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-370357504168091.31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-1543156267367.0471</v>
      </c>
      <c r="L5234" s="444">
        <f t="shared" ca="1" si="184"/>
        <v>-371900660435458.38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-371900660435458.38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-1549586085147.7432</v>
      </c>
      <c r="L5235" s="444">
        <f t="shared" ca="1" si="184"/>
        <v>-373450246520606.13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-373450246520606.13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-1556042693835.8589</v>
      </c>
      <c r="L5236" s="444">
        <f t="shared" ca="1" si="184"/>
        <v>-375006289214442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-375006289214442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-1562526205060.175</v>
      </c>
      <c r="L5237" s="444">
        <f t="shared" ca="1" si="184"/>
        <v>-376568815419502.19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-376568815419502.19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-1569036730914.5925</v>
      </c>
      <c r="L5238" s="444">
        <f t="shared" ca="1" si="184"/>
        <v>-378137852150416.75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-378137852150416.75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-1575574383960.0698</v>
      </c>
      <c r="L5239" s="444">
        <f t="shared" ca="1" si="184"/>
        <v>-379713426534376.81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-379713426534376.81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-1582139277226.5701</v>
      </c>
      <c r="L5240" s="444">
        <f t="shared" ca="1" si="184"/>
        <v>-381295565811603.38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-381295565811603.38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-1588731524215.0142</v>
      </c>
      <c r="L5241" s="444">
        <f t="shared" ca="1" si="184"/>
        <v>-382884297335818.38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-382884297335818.38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-1595351238899.2432</v>
      </c>
      <c r="L5242" s="444">
        <f t="shared" ca="1" si="184"/>
        <v>-384479648574717.63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-384479648574717.63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-1601998535727.99</v>
      </c>
      <c r="L5243" s="444">
        <f t="shared" ca="1" si="184"/>
        <v>-386081647110445.63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-386081647110445.63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-1608673529626.8567</v>
      </c>
      <c r="L5244" s="444">
        <f t="shared" ca="1" si="184"/>
        <v>-387690320640072.5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-387690320640072.5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-1615376336000.302</v>
      </c>
      <c r="L5245" s="444">
        <f t="shared" ca="1" si="184"/>
        <v>-389305696976072.81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-389305696976072.81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-1622107070733.6367</v>
      </c>
      <c r="L5246" s="444">
        <f t="shared" ca="1" si="184"/>
        <v>-390927804046806.44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-390927804046806.44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-1628865850195.0269</v>
      </c>
      <c r="L5247" s="444">
        <f t="shared" ca="1" si="184"/>
        <v>-392556669897001.44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-392556669897001.44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-1635652791237.5059</v>
      </c>
      <c r="L5248" s="444">
        <f t="shared" ca="1" si="184"/>
        <v>-394192322688238.94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-394192322688238.94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-1642468011200.9956</v>
      </c>
      <c r="L5249" s="444">
        <f t="shared" ca="1" si="184"/>
        <v>-395834790699439.94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-395834790699439.94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-1649311627914.333</v>
      </c>
      <c r="L5250" s="444">
        <f t="shared" ca="1" si="184"/>
        <v>-397484102327354.25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-397484102327354.25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-1656183759697.3093</v>
      </c>
      <c r="L5251" s="444">
        <f t="shared" ca="1" si="184"/>
        <v>-399140286087051.56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-399140286087051.56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-1663084525362.7148</v>
      </c>
      <c r="L5252" s="444">
        <f t="shared" ca="1" si="184"/>
        <v>-400803370612414.25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-400803370612414.25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-1670014044218.3926</v>
      </c>
      <c r="L5253" s="444">
        <f t="shared" ca="1" si="184"/>
        <v>-402473384656632.63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-402473384656632.63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-1676972436069.3025</v>
      </c>
      <c r="L5254" s="444">
        <f t="shared" ca="1" si="184"/>
        <v>-404150357092701.94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-404150357092701.94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-1683959821219.5913</v>
      </c>
      <c r="L5255" s="444">
        <f t="shared" ca="1" si="184"/>
        <v>-405834316913921.5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-405834316913921.5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-1690976320474.6729</v>
      </c>
      <c r="L5256" s="444">
        <f t="shared" ca="1" si="184"/>
        <v>-407525293234396.19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-407525293234396.19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-1698022055143.3174</v>
      </c>
      <c r="L5257" s="444">
        <f t="shared" ca="1" si="184"/>
        <v>-409223315289539.5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-409223315289539.5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-1705097147039.7478</v>
      </c>
      <c r="L5258" s="444">
        <f t="shared" ca="1" si="184"/>
        <v>-410928412436579.25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-410928412436579.25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-1712201718485.7468</v>
      </c>
      <c r="L5259" s="444">
        <f t="shared" ca="1" si="184"/>
        <v>-412640614155065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-412640614155065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-1719335892312.7708</v>
      </c>
      <c r="L5260" s="444">
        <f t="shared" ca="1" si="184"/>
        <v>-414359950047377.75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-414359950047377.75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-1726499791864.074</v>
      </c>
      <c r="L5261" s="444">
        <f t="shared" ca="1" si="184"/>
        <v>-416086449839241.81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-416086449839241.81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-1733693540996.8408</v>
      </c>
      <c r="L5262" s="444">
        <f t="shared" ca="1" si="184"/>
        <v>-417820143380238.63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-417820143380238.63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-1740917264084.3276</v>
      </c>
      <c r="L5263" s="444">
        <f t="shared" ca="1" si="184"/>
        <v>-419561060644322.94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-419561060644322.94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-1748171086018.0122</v>
      </c>
      <c r="L5264" s="444">
        <f t="shared" ca="1" si="184"/>
        <v>-421309231730340.94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-421309231730340.94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-1755455132209.7539</v>
      </c>
      <c r="L5265" s="444">
        <f t="shared" ca="1" si="184"/>
        <v>-423064686862550.69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-423064686862550.69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-1762769528593.9612</v>
      </c>
      <c r="L5266" s="444">
        <f t="shared" ca="1" si="184"/>
        <v>-424827456391144.63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-424827456391144.63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-1770114401629.7693</v>
      </c>
      <c r="L5267" s="444">
        <f t="shared" ca="1" si="184"/>
        <v>-426597570792774.38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-426597570792774.38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-1777489878303.2266</v>
      </c>
      <c r="L5268" s="444">
        <f t="shared" ca="1" si="184"/>
        <v>-428375060671077.63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-428375060671077.63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-1784896086129.49</v>
      </c>
      <c r="L5269" s="444">
        <f t="shared" ca="1" si="184"/>
        <v>-430159956757207.13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-430159956757207.13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-1792333153155.0295</v>
      </c>
      <c r="L5270" s="444">
        <f t="shared" ca="1" si="184"/>
        <v>-431952289910362.13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-431952289910362.13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-1799801207959.842</v>
      </c>
      <c r="L5271" s="444">
        <f t="shared" ca="1" si="184"/>
        <v>-433752091118321.94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-433752091118321.94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-1807300379659.6748</v>
      </c>
      <c r="L5272" s="444">
        <f t="shared" ca="1" si="184"/>
        <v>-435559391497981.63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-435559391497981.63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-1814830797908.2568</v>
      </c>
      <c r="L5273" s="444">
        <f t="shared" ca="1" si="184"/>
        <v>-437374222295889.88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-437374222295889.88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-1822392592899.541</v>
      </c>
      <c r="L5274" s="444">
        <f t="shared" ca="1" si="184"/>
        <v>-439196614888789.44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-439196614888789.44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-1829985895369.9558</v>
      </c>
      <c r="L5275" s="444">
        <f t="shared" ca="1" si="184"/>
        <v>-441026600784159.38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-441026600784159.38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-1837610836600.6638</v>
      </c>
      <c r="L5276" s="444">
        <f t="shared" ca="1" si="184"/>
        <v>-442864211620760.06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-442864211620760.06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-1845267548419.8333</v>
      </c>
      <c r="L5277" s="444">
        <f t="shared" ca="1" si="184"/>
        <v>-444709479169179.88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-444709479169179.88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-1852956163204.916</v>
      </c>
      <c r="L5278" s="444">
        <f t="shared" ca="1" si="184"/>
        <v>-446562435332384.81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-446562435332384.81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-1860676813884.937</v>
      </c>
      <c r="L5279" s="444">
        <f t="shared" ca="1" si="184"/>
        <v>-448423112146269.75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-448423112146269.75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-1868429633942.7905</v>
      </c>
      <c r="L5280" s="444">
        <f t="shared" ca="1" si="184"/>
        <v>-450291541780212.56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-450291541780212.56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-1876214757417.5522</v>
      </c>
      <c r="L5281" s="444">
        <f t="shared" ca="1" si="184"/>
        <v>-452167756537630.13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-452167756537630.13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-1884032318906.7922</v>
      </c>
      <c r="L5282" s="444">
        <f t="shared" ca="1" si="184"/>
        <v>-454051788856536.94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-454051788856536.94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-1891882453568.9038</v>
      </c>
      <c r="L5283" s="444">
        <f t="shared" ca="1" si="184"/>
        <v>-455943671310105.81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-455943671310105.81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-1899765297125.4409</v>
      </c>
      <c r="L5284" s="444">
        <f t="shared" ca="1" si="184"/>
        <v>-457843436607231.25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-457843436607231.25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-1907680985863.4631</v>
      </c>
      <c r="L5285" s="444">
        <f t="shared" ca="1" si="184"/>
        <v>-459751117593094.69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-459751117593094.69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-1915629656637.8948</v>
      </c>
      <c r="L5286" s="444">
        <f t="shared" ca="1" si="184"/>
        <v>-461666747249732.56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-461666747249732.56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-1923611446873.886</v>
      </c>
      <c r="L5287" s="444">
        <f t="shared" ca="1" si="184"/>
        <v>-463590358696606.44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-463590358696606.44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-1931626494569.1936</v>
      </c>
      <c r="L5288" s="444">
        <f t="shared" ca="1" si="184"/>
        <v>-465521985191175.63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-465521985191175.63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-1939674938296.5652</v>
      </c>
      <c r="L5289" s="444">
        <f t="shared" ca="1" si="184"/>
        <v>-467461660129472.19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-467461660129472.19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-1947756917206.134</v>
      </c>
      <c r="L5290" s="444">
        <f t="shared" ca="1" si="184"/>
        <v>-469409417046678.31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-469409417046678.31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-1955872571027.8262</v>
      </c>
      <c r="L5291" s="444">
        <f t="shared" ca="1" si="184"/>
        <v>-471365289617706.13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-471365289617706.13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-1964022040073.7751</v>
      </c>
      <c r="L5292" s="444">
        <f t="shared" ca="1" si="184"/>
        <v>-473329311657779.88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-473329311657779.88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-1972205465240.7495</v>
      </c>
      <c r="L5293" s="444">
        <f t="shared" ca="1" si="184"/>
        <v>-475301517123020.63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-475301517123020.63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-1980422988012.5859</v>
      </c>
      <c r="L5294" s="444">
        <f t="shared" ca="1" si="184"/>
        <v>-477281940111033.19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-477281940111033.19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-1988674750462.6382</v>
      </c>
      <c r="L5295" s="444">
        <f t="shared" ca="1" si="184"/>
        <v>-479270614861495.81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-479270614861495.81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-1996960895256.2327</v>
      </c>
      <c r="L5296" s="444">
        <f t="shared" ca="1" si="184"/>
        <v>-481267575756752.06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-481267575756752.06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-2005281565653.1335</v>
      </c>
      <c r="L5297" s="444">
        <f t="shared" ca="1" si="184"/>
        <v>-483272857322405.19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-483272857322405.19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-2013636905510.0215</v>
      </c>
      <c r="L5298" s="444">
        <f t="shared" ca="1" si="184"/>
        <v>-485286494227915.19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-485286494227915.19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-2022027059282.98</v>
      </c>
      <c r="L5299" s="444">
        <f t="shared" ca="1" si="184"/>
        <v>-487308521287198.19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-487308521287198.19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-2030452172029.9924</v>
      </c>
      <c r="L5300" s="444">
        <f t="shared" ca="1" si="184"/>
        <v>-489338973459228.19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-489338973459228.19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-2038912389413.4507</v>
      </c>
      <c r="L5301" s="444">
        <f t="shared" ca="1" si="184"/>
        <v>-491377885848641.63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-491377885848641.63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-2047407857702.6733</v>
      </c>
      <c r="L5302" s="444">
        <f t="shared" ca="1" si="184"/>
        <v>-493425293706344.31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-493425293706344.31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-2055938723776.4346</v>
      </c>
      <c r="L5303" s="444">
        <f t="shared" ca="1" si="184"/>
        <v>-495481232430120.75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-495481232430120.75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-2064505135125.5032</v>
      </c>
      <c r="L5304" s="444">
        <f t="shared" ca="1" si="184"/>
        <v>-497545737565246.25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-497545737565246.25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-2073107239855.1926</v>
      </c>
      <c r="L5305" s="444">
        <f t="shared" ca="1" si="184"/>
        <v>-499618844805101.44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-499618844805101.44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-2081745186687.9226</v>
      </c>
      <c r="L5306" s="444">
        <f t="shared" ca="1" si="184"/>
        <v>-501700589991789.38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-501700589991789.38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-2090419124965.7891</v>
      </c>
      <c r="L5307" s="444">
        <f t="shared" ca="1" si="184"/>
        <v>-503791009116755.19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-503791009116755.19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-2099129204653.1467</v>
      </c>
      <c r="L5308" s="444">
        <f t="shared" ca="1" si="184"/>
        <v>-505890138321408.31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-505890138321408.31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-2107875576339.2014</v>
      </c>
      <c r="L5309" s="444">
        <f t="shared" ca="1" si="184"/>
        <v>-507998013897747.5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-507998013897747.5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-2116658391240.6145</v>
      </c>
      <c r="L5310" s="444">
        <f t="shared" ca="1" si="184"/>
        <v>-510114672288988.13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-510114672288988.13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-2125477801204.1169</v>
      </c>
      <c r="L5311" s="444">
        <f t="shared" ca="1" si="184"/>
        <v>-512240150090192.25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-512240150090192.25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-2134333958709.1343</v>
      </c>
      <c r="L5312" s="444">
        <f t="shared" ca="1" si="184"/>
        <v>-514374484048901.38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-514374484048901.38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-2143227016870.4224</v>
      </c>
      <c r="L5313" s="444">
        <f t="shared" ca="1" si="184"/>
        <v>-516517711065771.81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-516517711065771.81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-2152157129440.7156</v>
      </c>
      <c r="L5314" s="444">
        <f t="shared" ca="1" si="184"/>
        <v>-518669868195212.5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-518669868195212.5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-2161124450813.3855</v>
      </c>
      <c r="L5315" s="444">
        <f t="shared" ca="1" si="184"/>
        <v>-520830992646025.88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-520830992646025.88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-2170129136025.1077</v>
      </c>
      <c r="L5316" s="444">
        <f t="shared" ca="1" si="184"/>
        <v>-523001121782051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-523001121782051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-2179171340758.5459</v>
      </c>
      <c r="L5317" s="444">
        <f t="shared" ca="1" si="184"/>
        <v>-525180293122809.56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-525180293122809.56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-2188251221345.0398</v>
      </c>
      <c r="L5318" s="444">
        <f t="shared" ca="1" si="184"/>
        <v>-527368544344154.63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-527368544344154.63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-2197368934767.3105</v>
      </c>
      <c r="L5319" s="444">
        <f t="shared" ca="1" si="184"/>
        <v>-529565913278921.94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-529565913278921.94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-2206524638662.1748</v>
      </c>
      <c r="L5320" s="444">
        <f t="shared" ca="1" si="184"/>
        <v>-531772437917584.13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-531772437917584.13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-2215718491323.2671</v>
      </c>
      <c r="L5321" s="444">
        <f t="shared" ca="1" si="184"/>
        <v>-533988156408907.38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-533988156408907.38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-2224950651703.7808</v>
      </c>
      <c r="L5322" s="444">
        <f t="shared" ca="1" si="184"/>
        <v>-536213107060611.13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-536213107060611.13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-2234221279419.2129</v>
      </c>
      <c r="L5323" s="444">
        <f t="shared" ca="1" si="184"/>
        <v>-538447328340030.31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-538447328340030.31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-2243530534750.1265</v>
      </c>
      <c r="L5324" s="444">
        <f t="shared" ca="1" si="184"/>
        <v>-540690858874780.44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-540690858874780.44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-2252878578644.9185</v>
      </c>
      <c r="L5325" s="444">
        <f t="shared" ca="1" si="184"/>
        <v>-542943737453425.38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-542943737453425.38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-2262265572722.6055</v>
      </c>
      <c r="L5326" s="444">
        <f t="shared" ca="1" si="184"/>
        <v>-545206003026148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-545206003026148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-2271691679275.6162</v>
      </c>
      <c r="L5327" s="444">
        <f t="shared" ca="1" si="184"/>
        <v>-547477694705423.63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-547477694705423.63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-2281157061272.5981</v>
      </c>
      <c r="L5328" s="444">
        <f t="shared" ca="1" si="184"/>
        <v>-549758851766696.25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-549758851766696.25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-2290661882361.2344</v>
      </c>
      <c r="L5329" s="444">
        <f t="shared" ca="1" si="184"/>
        <v>-552049513649057.5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-552049513649057.5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-2300206306871.0728</v>
      </c>
      <c r="L5330" s="444">
        <f t="shared" ca="1" si="184"/>
        <v>-554349719955928.56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-554349719955928.56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-2309790499816.3691</v>
      </c>
      <c r="L5331" s="444">
        <f t="shared" ca="1" si="184"/>
        <v>-556659510455744.94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-556659510455744.94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-2319414626898.937</v>
      </c>
      <c r="L5332" s="444">
        <f t="shared" ca="1" si="184"/>
        <v>-558978925082643.88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-558978925082643.88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-2329078854511.0161</v>
      </c>
      <c r="L5333" s="444">
        <f t="shared" ca="1" si="184"/>
        <v>-561308003937154.88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-561308003937154.88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-2338783349738.1455</v>
      </c>
      <c r="L5334" s="444">
        <f t="shared" ca="1" si="184"/>
        <v>-563646787286893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-563646787286893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-2348528280362.0542</v>
      </c>
      <c r="L5335" s="444">
        <f t="shared" ca="1" si="184"/>
        <v>-565995315567255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-565995315567255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-2358313814863.5625</v>
      </c>
      <c r="L5336" s="444">
        <f t="shared" ca="1" si="184"/>
        <v>-568353629382118.5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-568353629382118.5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-2368140122425.4937</v>
      </c>
      <c r="L5337" s="444">
        <f t="shared" ca="1" si="184"/>
        <v>-570721769504544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-570721769504544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-2378007372935.6001</v>
      </c>
      <c r="L5338" s="444">
        <f t="shared" ca="1" si="184"/>
        <v>-573099776877479.63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-573099776877479.63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-2387915736989.4985</v>
      </c>
      <c r="L5339" s="444">
        <f t="shared" ca="1" si="184"/>
        <v>-575487692614469.13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-575487692614469.13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-2397865385893.6211</v>
      </c>
      <c r="L5340" s="444">
        <f t="shared" ca="1" si="184"/>
        <v>-577885558000362.75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-577885558000362.75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-2407856491668.1782</v>
      </c>
      <c r="L5341" s="444">
        <f t="shared" ca="1" si="184"/>
        <v>-580293414492030.88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-580293414492030.88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-2417889227050.1284</v>
      </c>
      <c r="L5342" s="444">
        <f t="shared" ca="1" si="184"/>
        <v>-582711303719081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-582711303719081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-2427963765496.1709</v>
      </c>
      <c r="L5343" s="444">
        <f t="shared" ca="1" si="184"/>
        <v>-585139267484577.13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-585139267484577.13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-2438080281185.7378</v>
      </c>
      <c r="L5344" s="444">
        <f t="shared" ca="1" si="184"/>
        <v>-587577347765762.88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-587577347765762.88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-2448238949024.0117</v>
      </c>
      <c r="L5345" s="444">
        <f t="shared" ca="1" si="184"/>
        <v>-590025586714786.88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-590025586714786.88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-2458439944644.9453</v>
      </c>
      <c r="L5346" s="444">
        <f t="shared" ca="1" si="184"/>
        <v>-592484026659431.88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-592484026659431.88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-2468683444414.2993</v>
      </c>
      <c r="L5347" s="444">
        <f t="shared" ca="1" si="184"/>
        <v>-594952710103846.13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-594952710103846.13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-2478969625432.6924</v>
      </c>
      <c r="L5348" s="444">
        <f t="shared" ca="1" si="184"/>
        <v>-597431679729278.88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-597431679729278.88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-2489298665538.6621</v>
      </c>
      <c r="L5349" s="444">
        <f t="shared" ca="1" si="184"/>
        <v>-599920978394817.5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-599920978394817.5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-2499670743311.7397</v>
      </c>
      <c r="L5350" s="444">
        <f t="shared" ca="1" si="184"/>
        <v>-602420649138129.25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-602420649138129.25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-2510086038075.5386</v>
      </c>
      <c r="L5351" s="444">
        <f t="shared" ca="1" si="184"/>
        <v>-604930735176204.75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-604930735176204.75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-2520544729900.853</v>
      </c>
      <c r="L5352" s="444">
        <f t="shared" ca="1" si="184"/>
        <v>-607451279906105.63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-607451279906105.63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-2531046999608.7734</v>
      </c>
      <c r="L5353" s="444">
        <f t="shared" ca="1" si="184"/>
        <v>-609982326905714.38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-609982326905714.38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-2541593028773.8101</v>
      </c>
      <c r="L5354" s="444">
        <f t="shared" ca="1" si="184"/>
        <v>-612523919934488.13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-612523919934488.13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-2552182999727.0337</v>
      </c>
      <c r="L5355" s="444">
        <f t="shared" ca="1" si="184"/>
        <v>-615076102934215.13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-615076102934215.13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-2562817095559.2295</v>
      </c>
      <c r="L5356" s="444">
        <f t="shared" ca="1" si="184"/>
        <v>-617638920029774.38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-617638920029774.38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-2573495500124.0601</v>
      </c>
      <c r="L5357" s="444">
        <f t="shared" ca="1" si="184"/>
        <v>-620212415529898.38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-620212415529898.38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-2584218398041.2432</v>
      </c>
      <c r="L5358" s="444">
        <f t="shared" ca="1" si="184"/>
        <v>-622796633927939.63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-622796633927939.63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-2594985974699.7485</v>
      </c>
      <c r="L5359" s="444">
        <f t="shared" ca="1" si="184"/>
        <v>-625391619902639.38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-625391619902639.38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-2605798416260.9976</v>
      </c>
      <c r="L5360" s="444">
        <f t="shared" ca="1" si="184"/>
        <v>-627997418318900.38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-627997418318900.38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-2616655909662.085</v>
      </c>
      <c r="L5361" s="444">
        <f t="shared" ca="1" si="184"/>
        <v>-630614074228562.5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-630614074228562.5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-2627558642619.0103</v>
      </c>
      <c r="L5362" s="444">
        <f t="shared" ca="1" si="184"/>
        <v>-633241632871181.5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-633241632871181.5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-2638506803629.9229</v>
      </c>
      <c r="L5363" s="444">
        <f t="shared" ref="L5363:L5617" ca="1" si="189">I5363-J5363+K5363</f>
        <v>-635880139674811.38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-635880139674811.38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-2649500581978.3809</v>
      </c>
      <c r="L5364" s="444">
        <f t="shared" ca="1" si="189"/>
        <v>-638529640256789.75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-638529640256789.75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-2660540167736.624</v>
      </c>
      <c r="L5365" s="444">
        <f t="shared" ca="1" si="189"/>
        <v>-641190180424526.38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-641190180424526.38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-2671625751768.8599</v>
      </c>
      <c r="L5366" s="444">
        <f t="shared" ca="1" si="189"/>
        <v>-643861806176295.25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-643861806176295.25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-2682757525734.5635</v>
      </c>
      <c r="L5367" s="444">
        <f t="shared" ca="1" si="189"/>
        <v>-646544563702029.88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-646544563702029.88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-2693935682091.791</v>
      </c>
      <c r="L5368" s="444">
        <f t="shared" ca="1" si="189"/>
        <v>-649238499384121.63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-649238499384121.63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-2705160414100.5068</v>
      </c>
      <c r="L5369" s="444">
        <f t="shared" ca="1" si="189"/>
        <v>-651943659798222.13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-651943659798222.13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-2716431915825.9253</v>
      </c>
      <c r="L5370" s="444">
        <f t="shared" ca="1" si="189"/>
        <v>-654660091714048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-654660091714048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-2727750382141.8667</v>
      </c>
      <c r="L5371" s="444">
        <f t="shared" ca="1" si="189"/>
        <v>-657387842096189.88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-657387842096189.88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-2739116008734.1245</v>
      </c>
      <c r="L5372" s="444">
        <f t="shared" ca="1" si="189"/>
        <v>-660126958104924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-660126958104924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-2750528992103.8501</v>
      </c>
      <c r="L5373" s="444">
        <f t="shared" ca="1" si="189"/>
        <v>-662877487097027.88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-662877487097027.88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-2761989529570.9492</v>
      </c>
      <c r="L5374" s="444">
        <f t="shared" ca="1" si="189"/>
        <v>-665639476626598.88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-665639476626598.88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-2773497819277.4951</v>
      </c>
      <c r="L5375" s="444">
        <f t="shared" ca="1" si="189"/>
        <v>-668412974445876.38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-668412974445876.38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-2785054060191.1514</v>
      </c>
      <c r="L5376" s="444">
        <f t="shared" ca="1" si="189"/>
        <v>-671198028506067.5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-671198028506067.5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-2796658452108.6147</v>
      </c>
      <c r="L5377" s="444">
        <f t="shared" ca="1" si="189"/>
        <v>-673994686958176.13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-673994686958176.13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-2808311195659.0674</v>
      </c>
      <c r="L5378" s="444">
        <f t="shared" ca="1" si="189"/>
        <v>-676802998153835.25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-676802998153835.25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-2820012492307.647</v>
      </c>
      <c r="L5379" s="444">
        <f t="shared" ca="1" si="189"/>
        <v>-679623010646142.88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-679623010646142.88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-2831762544358.9287</v>
      </c>
      <c r="L5380" s="444">
        <f t="shared" ca="1" si="189"/>
        <v>-682454773190501.75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-682454773190501.75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-2843561554960.4238</v>
      </c>
      <c r="L5381" s="444">
        <f t="shared" ca="1" si="189"/>
        <v>-685298334745462.13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-685298334745462.13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-2855409728106.0923</v>
      </c>
      <c r="L5382" s="444">
        <f t="shared" ca="1" si="189"/>
        <v>-688153744473568.25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-688153744473568.25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-2867307268639.8677</v>
      </c>
      <c r="L5383" s="444">
        <f t="shared" ca="1" si="189"/>
        <v>-691021051742208.13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-691021051742208.13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-2879254382259.2007</v>
      </c>
      <c r="L5384" s="444">
        <f t="shared" ca="1" si="189"/>
        <v>-693900306124467.38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-693900306124467.38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-2891251275518.6143</v>
      </c>
      <c r="L5385" s="444">
        <f t="shared" ca="1" si="189"/>
        <v>-696791557399986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-696791557399986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-2903298155833.2749</v>
      </c>
      <c r="L5386" s="444">
        <f t="shared" ca="1" si="189"/>
        <v>-699694855555819.25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-699694855555819.25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-2915395231482.5801</v>
      </c>
      <c r="L5387" s="444">
        <f t="shared" ca="1" si="189"/>
        <v>-702610250787301.88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-702610250787301.88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-2927542711613.7578</v>
      </c>
      <c r="L5388" s="444">
        <f t="shared" ca="1" si="189"/>
        <v>-705537793498915.63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-705537793498915.63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-2939740806245.4819</v>
      </c>
      <c r="L5389" s="444">
        <f t="shared" ca="1" si="189"/>
        <v>-708477534305161.13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-708477534305161.13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-2951989726271.5049</v>
      </c>
      <c r="L5390" s="444">
        <f t="shared" ca="1" si="189"/>
        <v>-711429524031432.63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-711429524031432.63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-2964289683464.3027</v>
      </c>
      <c r="L5391" s="444">
        <f t="shared" ca="1" si="189"/>
        <v>-714393813714896.88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-714393813714896.88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-2976640890478.7368</v>
      </c>
      <c r="L5392" s="444">
        <f t="shared" ca="1" si="189"/>
        <v>-717370454605375.63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-717370454605375.63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-2989043560855.7319</v>
      </c>
      <c r="L5393" s="444">
        <f t="shared" ca="1" si="189"/>
        <v>-720359498166231.38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-720359498166231.38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-3001497909025.9639</v>
      </c>
      <c r="L5394" s="444">
        <f t="shared" ca="1" si="189"/>
        <v>-723360996075257.38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-723360996075257.38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-3014004150313.5723</v>
      </c>
      <c r="L5395" s="444">
        <f t="shared" ca="1" si="189"/>
        <v>-726375000225571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-726375000225571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-3026562500939.8789</v>
      </c>
      <c r="L5396" s="444">
        <f t="shared" ca="1" si="189"/>
        <v>-729401562726510.88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-729401562726510.88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-3039173178027.1284</v>
      </c>
      <c r="L5397" s="444">
        <f t="shared" ca="1" si="189"/>
        <v>-732440735904538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-732440735904538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-3051836399602.2417</v>
      </c>
      <c r="L5398" s="444">
        <f t="shared" ca="1" si="189"/>
        <v>-735492572304140.25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-735492572304140.25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-3064552384600.5845</v>
      </c>
      <c r="L5399" s="444">
        <f t="shared" ca="1" si="189"/>
        <v>-738557124688740.88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-738557124688740.88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-3077321352869.7534</v>
      </c>
      <c r="L5400" s="444">
        <f t="shared" ca="1" si="189"/>
        <v>-741634446041610.63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-741634446041610.63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-3090143525173.3774</v>
      </c>
      <c r="L5401" s="444">
        <f t="shared" ca="1" si="189"/>
        <v>-744724589566784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-744724589566784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-3103019123194.9331</v>
      </c>
      <c r="L5402" s="444">
        <f t="shared" ca="1" si="189"/>
        <v>-747827608689978.88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-747827608689978.88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-3115948369541.5786</v>
      </c>
      <c r="L5403" s="444">
        <f t="shared" ca="1" si="189"/>
        <v>-750943557059520.5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-750943557059520.5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-3128931487748.002</v>
      </c>
      <c r="L5404" s="444">
        <f t="shared" ca="1" si="189"/>
        <v>-754072488547268.5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-754072488547268.5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-3141968702280.2852</v>
      </c>
      <c r="L5405" s="444">
        <f t="shared" ca="1" si="189"/>
        <v>-757214457249548.75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-757214457249548.75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-3155060238539.7866</v>
      </c>
      <c r="L5406" s="444">
        <f t="shared" ca="1" si="189"/>
        <v>-760369517488088.5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-760369517488088.5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-3168206322867.0352</v>
      </c>
      <c r="L5407" s="444">
        <f t="shared" ca="1" si="189"/>
        <v>-763537723810955.5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-763537723810955.5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-3181407182545.6479</v>
      </c>
      <c r="L5408" s="444">
        <f t="shared" ca="1" si="189"/>
        <v>-766719130993501.13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-766719130993501.13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-3194663045806.2549</v>
      </c>
      <c r="L5409" s="444">
        <f t="shared" ca="1" si="189"/>
        <v>-769913794039307.38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-769913794039307.38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-3207974141830.4473</v>
      </c>
      <c r="L5410" s="444">
        <f t="shared" ca="1" si="189"/>
        <v>-773121768181137.88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-773121768181137.88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-3221340700754.7412</v>
      </c>
      <c r="L5411" s="444">
        <f t="shared" ca="1" si="189"/>
        <v>-776343108881892.63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-776343108881892.63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-3234762953674.5527</v>
      </c>
      <c r="L5412" s="444">
        <f t="shared" ca="1" si="189"/>
        <v>-779577871835567.13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-779577871835567.13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-3248241132648.1963</v>
      </c>
      <c r="L5413" s="444">
        <f t="shared" ca="1" si="189"/>
        <v>-782826112968215.38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-782826112968215.38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-3261775470700.8975</v>
      </c>
      <c r="L5414" s="444">
        <f t="shared" ca="1" si="189"/>
        <v>-786087888438916.25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-786087888438916.25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-3275366201828.8179</v>
      </c>
      <c r="L5415" s="444">
        <f t="shared" ca="1" si="189"/>
        <v>-789363254640745.13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-789363254640745.13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-3289013561003.1045</v>
      </c>
      <c r="L5416" s="444">
        <f t="shared" ca="1" si="189"/>
        <v>-792652268201748.25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-792652268201748.25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-3302717784173.9512</v>
      </c>
      <c r="L5417" s="444">
        <f t="shared" ca="1" si="189"/>
        <v>-795954985985922.25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-795954985985922.25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-3316479108274.6758</v>
      </c>
      <c r="L5418" s="444">
        <f t="shared" ca="1" si="189"/>
        <v>-799271465094196.88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-799271465094196.88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-3330297771225.8203</v>
      </c>
      <c r="L5419" s="444">
        <f t="shared" ca="1" si="189"/>
        <v>-802601762865422.75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-802601762865422.75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-3344174011939.2612</v>
      </c>
      <c r="L5420" s="444">
        <f t="shared" ca="1" si="189"/>
        <v>-805945936877362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-805945936877362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-3358108070322.3418</v>
      </c>
      <c r="L5421" s="444">
        <f t="shared" ca="1" si="189"/>
        <v>-809304044947684.38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-809304044947684.38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-3372100187282.0181</v>
      </c>
      <c r="L5422" s="444">
        <f t="shared" ca="1" si="189"/>
        <v>-812676145134966.38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-812676145134966.38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-3386150604729.0264</v>
      </c>
      <c r="L5423" s="444">
        <f t="shared" ca="1" si="189"/>
        <v>-816062295739695.38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-816062295739695.38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-3400259565582.064</v>
      </c>
      <c r="L5424" s="444">
        <f t="shared" ca="1" si="189"/>
        <v>-819462555305277.5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-819462555305277.5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-3414427313771.9897</v>
      </c>
      <c r="L5425" s="444">
        <f t="shared" ca="1" si="189"/>
        <v>-822876982619049.5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-822876982619049.5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-3428654094246.0396</v>
      </c>
      <c r="L5426" s="444">
        <f t="shared" ca="1" si="189"/>
        <v>-826305636713295.5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-826305636713295.5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-3442940152972.0645</v>
      </c>
      <c r="L5427" s="444">
        <f t="shared" ca="1" si="189"/>
        <v>-829748576866267.63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-829748576866267.63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-3457285736942.7817</v>
      </c>
      <c r="L5428" s="444">
        <f t="shared" ca="1" si="189"/>
        <v>-833205862603210.38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-833205862603210.38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-3471691094180.043</v>
      </c>
      <c r="L5429" s="444">
        <f t="shared" ca="1" si="189"/>
        <v>-836677553697390.38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-836677553697390.38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-3486156473739.1265</v>
      </c>
      <c r="L5430" s="444">
        <f t="shared" ca="1" si="189"/>
        <v>-840163710171129.5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-840163710171129.5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-3500682125713.0396</v>
      </c>
      <c r="L5431" s="444">
        <f t="shared" ca="1" si="189"/>
        <v>-843664392296842.5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-843664392296842.5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-3515268301236.8438</v>
      </c>
      <c r="L5432" s="444">
        <f t="shared" ca="1" si="189"/>
        <v>-847179660598079.38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-847179660598079.38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-3529915252491.9976</v>
      </c>
      <c r="L5433" s="444">
        <f t="shared" ca="1" si="189"/>
        <v>-850709575850571.38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-850709575850571.38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-3544623232710.7139</v>
      </c>
      <c r="L5434" s="444">
        <f t="shared" ca="1" si="189"/>
        <v>-854254199083282.13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-854254199083282.13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-3559392496180.3423</v>
      </c>
      <c r="L5435" s="444">
        <f t="shared" ca="1" si="189"/>
        <v>-857813591579462.5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-857813591579462.5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-3574223298247.7603</v>
      </c>
      <c r="L5436" s="444">
        <f t="shared" ca="1" si="189"/>
        <v>-861387814877710.25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-861387814877710.25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-3589115895323.7925</v>
      </c>
      <c r="L5437" s="444">
        <f t="shared" ca="1" si="189"/>
        <v>-864976930773034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-864976930773034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-3604070544887.6416</v>
      </c>
      <c r="L5438" s="444">
        <f t="shared" ca="1" si="189"/>
        <v>-868581001317921.63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-868581001317921.63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-3619087505491.3398</v>
      </c>
      <c r="L5439" s="444">
        <f t="shared" ca="1" si="189"/>
        <v>-872200088823413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-872200088823413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-3634167036764.2207</v>
      </c>
      <c r="L5440" s="444">
        <f t="shared" ca="1" si="189"/>
        <v>-875834255860177.25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-875834255860177.25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-3649309399417.4053</v>
      </c>
      <c r="L5441" s="444">
        <f t="shared" ca="1" si="189"/>
        <v>-879483565259594.63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-879483565259594.63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-3664514855248.3105</v>
      </c>
      <c r="L5442" s="444">
        <f t="shared" ca="1" si="189"/>
        <v>-883148080114842.88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-883148080114842.88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-3679783667145.1787</v>
      </c>
      <c r="L5443" s="444">
        <f t="shared" ca="1" si="189"/>
        <v>-886827863781988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-886827863781988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-3695116099091.6167</v>
      </c>
      <c r="L5444" s="444">
        <f t="shared" ca="1" si="189"/>
        <v>-890522979881079.63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-890522979881079.63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-3710512416171.165</v>
      </c>
      <c r="L5445" s="444">
        <f t="shared" ca="1" si="189"/>
        <v>-894233492297250.75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-894233492297250.75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-3725972884571.8779</v>
      </c>
      <c r="L5446" s="444">
        <f t="shared" ca="1" si="189"/>
        <v>-897959465181822.63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-897959465181822.63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-3741497771590.9277</v>
      </c>
      <c r="L5447" s="444">
        <f t="shared" ca="1" si="189"/>
        <v>-901700962953413.5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-901700962953413.5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-3757087345639.2227</v>
      </c>
      <c r="L5448" s="444">
        <f t="shared" ca="1" si="189"/>
        <v>-905458050299052.75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-905458050299052.75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-3772741876246.0532</v>
      </c>
      <c r="L5449" s="444">
        <f t="shared" ca="1" si="189"/>
        <v>-909230792175298.75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-909230792175298.75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-3788461634063.7446</v>
      </c>
      <c r="L5450" s="444">
        <f t="shared" ca="1" si="189"/>
        <v>-913019253809362.5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-913019253809362.5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-3804246890872.3438</v>
      </c>
      <c r="L5451" s="444">
        <f t="shared" ca="1" si="189"/>
        <v>-916823500700234.88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-916823500700234.88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-3820097919584.312</v>
      </c>
      <c r="L5452" s="444">
        <f t="shared" ca="1" si="189"/>
        <v>-920643598619819.13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-920643598619819.13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-3836014994249.2456</v>
      </c>
      <c r="L5453" s="444">
        <f t="shared" ca="1" si="189"/>
        <v>-924479613614068.38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-924479613614068.38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-3851998390058.6182</v>
      </c>
      <c r="L5454" s="444">
        <f t="shared" ca="1" si="189"/>
        <v>-928331612004127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-928331612004127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-3868048383350.5293</v>
      </c>
      <c r="L5455" s="444">
        <f t="shared" ca="1" si="189"/>
        <v>-932199660387477.5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-932199660387477.5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-3884165251614.4888</v>
      </c>
      <c r="L5456" s="444">
        <f t="shared" ca="1" si="189"/>
        <v>-936083825639092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-936083825639092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-3900349273496.2163</v>
      </c>
      <c r="L5457" s="444">
        <f t="shared" ca="1" si="189"/>
        <v>-939984174912588.25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-939984174912588.25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-3916600728802.4512</v>
      </c>
      <c r="L5458" s="444">
        <f t="shared" ca="1" si="189"/>
        <v>-943900775641390.75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-943900775641390.75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-3932919898505.7944</v>
      </c>
      <c r="L5459" s="444">
        <f t="shared" ca="1" si="189"/>
        <v>-947833695539896.5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-947833695539896.5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-3949307064749.5688</v>
      </c>
      <c r="L5460" s="444">
        <f t="shared" ca="1" si="189"/>
        <v>-951783002604646.13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-951783002604646.13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-3965762510852.6914</v>
      </c>
      <c r="L5461" s="444">
        <f t="shared" ca="1" si="189"/>
        <v>-955748765115498.88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-955748765115498.88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-3982286521314.5786</v>
      </c>
      <c r="L5462" s="444">
        <f t="shared" ca="1" si="189"/>
        <v>-959731051636813.5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-959731051636813.5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-3998879381820.0562</v>
      </c>
      <c r="L5463" s="444">
        <f t="shared" ca="1" si="189"/>
        <v>-963729931018633.5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-963729931018633.5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-4015541379244.3062</v>
      </c>
      <c r="L5464" s="444">
        <f t="shared" ca="1" si="189"/>
        <v>-967745472397877.75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-967745472397877.75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-4032272801657.8237</v>
      </c>
      <c r="L5465" s="444">
        <f t="shared" ca="1" si="189"/>
        <v>-971777745199535.63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-971777745199535.63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-4049073938331.3984</v>
      </c>
      <c r="L5466" s="444">
        <f t="shared" ca="1" si="189"/>
        <v>-975826819137867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-975826819137867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-4065945079741.1118</v>
      </c>
      <c r="L5467" s="444">
        <f t="shared" ca="1" si="189"/>
        <v>-979892764217608.13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-979892764217608.13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-4082886517573.3672</v>
      </c>
      <c r="L5468" s="444">
        <f t="shared" ca="1" si="189"/>
        <v>-983975650735181.5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-983975650735181.5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-4099898544729.9233</v>
      </c>
      <c r="L5469" s="444">
        <f t="shared" ca="1" si="189"/>
        <v>-988075549279911.38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-988075549279911.38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-4116981455332.9639</v>
      </c>
      <c r="L5470" s="444">
        <f t="shared" ca="1" si="189"/>
        <v>-992192530735244.38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-992192530735244.38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-4134135544730.1851</v>
      </c>
      <c r="L5471" s="444">
        <f t="shared" ca="1" si="189"/>
        <v>-996326666279974.5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-996326666279974.5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-4151361109499.8936</v>
      </c>
      <c r="L5472" s="444">
        <f t="shared" ca="1" si="189"/>
        <v>-1000478027389474.4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-1000478027389474.4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-4168658447456.1431</v>
      </c>
      <c r="L5473" s="444">
        <f t="shared" ca="1" si="189"/>
        <v>-1004646685836930.5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-1004646685836930.5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-4186027857653.877</v>
      </c>
      <c r="L5474" s="444">
        <f t="shared" ca="1" si="189"/>
        <v>-1008832713694584.4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-1008832713694584.4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-4203469640394.1011</v>
      </c>
      <c r="L5475" s="444">
        <f t="shared" ca="1" si="189"/>
        <v>-1013036183334978.5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-1013036183334978.5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-4220984097229.0771</v>
      </c>
      <c r="L5476" s="444">
        <f t="shared" ca="1" si="189"/>
        <v>-1017257167432207.6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-1017257167432207.6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-4238571530967.5317</v>
      </c>
      <c r="L5477" s="444">
        <f t="shared" ca="1" si="189"/>
        <v>-1021495738963175.1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-1021495738963175.1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-4256232245679.8965</v>
      </c>
      <c r="L5478" s="444">
        <f t="shared" ca="1" si="189"/>
        <v>-1025751971208855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-1025751971208855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-4273966546703.5625</v>
      </c>
      <c r="L5479" s="444">
        <f t="shared" ca="1" si="189"/>
        <v>-1030025937755558.5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-1030025937755558.5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-4291774740648.1602</v>
      </c>
      <c r="L5480" s="444">
        <f t="shared" ca="1" si="189"/>
        <v>-1034317712496206.6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-1034317712496206.6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-4309657135400.8604</v>
      </c>
      <c r="L5481" s="444">
        <f t="shared" ca="1" si="189"/>
        <v>-1038627369631607.5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-1038627369631607.5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-4327614040131.6973</v>
      </c>
      <c r="L5482" s="444">
        <f t="shared" ca="1" si="189"/>
        <v>-1042954983671739.3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-1042954983671739.3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-4345645765298.9136</v>
      </c>
      <c r="L5483" s="444">
        <f t="shared" ca="1" si="189"/>
        <v>-1047300629437038.1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-1047300629437038.1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-4363752622654.3257</v>
      </c>
      <c r="L5484" s="444">
        <f t="shared" ca="1" si="189"/>
        <v>-1051664382059692.5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-1051664382059692.5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-4381934925248.7188</v>
      </c>
      <c r="L5485" s="444">
        <f t="shared" ca="1" si="189"/>
        <v>-1056046316984941.3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-1056046316984941.3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-4400192987437.2559</v>
      </c>
      <c r="L5486" s="444">
        <f t="shared" ca="1" si="189"/>
        <v>-1060446509972378.5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-1060446509972378.5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-4418527124884.9102</v>
      </c>
      <c r="L5487" s="444">
        <f t="shared" ca="1" si="189"/>
        <v>-1064865037097263.4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-1064865037097263.4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-4436937654571.9307</v>
      </c>
      <c r="L5488" s="444">
        <f t="shared" ca="1" si="189"/>
        <v>-1069301974751835.3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-1069301974751835.3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-4455424894799.3125</v>
      </c>
      <c r="L5489" s="444">
        <f t="shared" ca="1" si="189"/>
        <v>-1073757399646634.5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-1073757399646634.5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-4473989165194.3105</v>
      </c>
      <c r="L5490" s="444">
        <f t="shared" ca="1" si="189"/>
        <v>-1078231388811828.8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-1078231388811828.8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-4492630786715.9531</v>
      </c>
      <c r="L5491" s="444">
        <f t="shared" ca="1" si="189"/>
        <v>-1082724019598544.8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-1082724019598544.8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-4511350081660.6035</v>
      </c>
      <c r="L5492" s="444">
        <f t="shared" ca="1" si="189"/>
        <v>-1087235369680205.4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-1087235369680205.4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-4530147373667.5225</v>
      </c>
      <c r="L5493" s="444">
        <f t="shared" ca="1" si="189"/>
        <v>-1091765517053872.9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-1091765517053872.9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-4549022987724.4707</v>
      </c>
      <c r="L5494" s="444">
        <f t="shared" ca="1" si="189"/>
        <v>-1096314540041597.4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-1096314540041597.4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-4567977250173.3223</v>
      </c>
      <c r="L5495" s="444">
        <f t="shared" ca="1" si="189"/>
        <v>-1100882517291770.8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-1100882517291770.8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-4587010488715.7109</v>
      </c>
      <c r="L5496" s="444">
        <f t="shared" ca="1" si="189"/>
        <v>-1105469527780486.5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-1105469527780486.5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-4606123032418.6934</v>
      </c>
      <c r="L5497" s="444">
        <f t="shared" ca="1" si="189"/>
        <v>-1110075650812905.3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-1110075650812905.3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-4625315211720.4385</v>
      </c>
      <c r="L5498" s="444">
        <f t="shared" ca="1" si="189"/>
        <v>-1114700966024625.8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-1114700966024625.8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-4644587358435.9404</v>
      </c>
      <c r="L5499" s="444">
        <f t="shared" ca="1" si="189"/>
        <v>-1119345553383061.8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-1119345553383061.8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-4663939805762.7568</v>
      </c>
      <c r="L5500" s="444">
        <f t="shared" ca="1" si="189"/>
        <v>-1124009493188824.5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-1124009493188824.5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-4683372888286.7686</v>
      </c>
      <c r="L5501" s="444">
        <f t="shared" ca="1" si="189"/>
        <v>-1128692866077111.3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-1128692866077111.3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-4702886941987.9639</v>
      </c>
      <c r="L5502" s="444">
        <f t="shared" ca="1" si="189"/>
        <v>-1133395753019099.3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-1133395753019099.3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-4722482304246.2471</v>
      </c>
      <c r="L5503" s="444">
        <f t="shared" ca="1" si="189"/>
        <v>-1138118235323345.5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-1138118235323345.5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-4742159313847.2725</v>
      </c>
      <c r="L5504" s="444">
        <f t="shared" ca="1" si="189"/>
        <v>-1142860394637192.8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-1142860394637192.8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-4761918310988.3027</v>
      </c>
      <c r="L5505" s="444">
        <f t="shared" ca="1" si="189"/>
        <v>-1147622312948181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-1147622312948181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-4781759637284.0879</v>
      </c>
      <c r="L5506" s="444">
        <f t="shared" ca="1" si="189"/>
        <v>-1152404072585465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-1152404072585465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-4801683635772.7705</v>
      </c>
      <c r="L5507" s="444">
        <f t="shared" ca="1" si="189"/>
        <v>-1157205756221237.8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-1157205756221237.8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-4821690650921.8242</v>
      </c>
      <c r="L5508" s="444">
        <f t="shared" ca="1" si="189"/>
        <v>-1162027446872159.5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-1162027446872159.5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-4841781028633.998</v>
      </c>
      <c r="L5509" s="444">
        <f t="shared" ca="1" si="189"/>
        <v>-1166869227900793.5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-1166869227900793.5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-4861955116253.3066</v>
      </c>
      <c r="L5510" s="444">
        <f t="shared" ca="1" si="189"/>
        <v>-1171731183017046.8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-1171731183017046.8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-4882213262571.0283</v>
      </c>
      <c r="L5511" s="444">
        <f t="shared" ca="1" si="189"/>
        <v>-1176613396279617.8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-1176613396279617.8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-4902555817831.7402</v>
      </c>
      <c r="L5512" s="444">
        <f t="shared" ca="1" si="189"/>
        <v>-1181515952097449.5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-1181515952097449.5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-4922983133739.373</v>
      </c>
      <c r="L5513" s="444">
        <f t="shared" ca="1" si="189"/>
        <v>-1186438935231188.8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-1186438935231188.8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-4943495563463.2861</v>
      </c>
      <c r="L5514" s="444">
        <f t="shared" ca="1" si="189"/>
        <v>-1191382430794652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-1191382430794652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-4964093461644.3828</v>
      </c>
      <c r="L5515" s="444">
        <f t="shared" ca="1" si="189"/>
        <v>-1196346524256296.5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-1196346524256296.5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-4984777184401.2354</v>
      </c>
      <c r="L5516" s="444">
        <f t="shared" ca="1" si="189"/>
        <v>-1201331301440697.8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-1201331301440697.8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-5005547089336.2402</v>
      </c>
      <c r="L5517" s="444">
        <f t="shared" ca="1" si="189"/>
        <v>-1206336848530034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-1206336848530034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-5026403535541.8086</v>
      </c>
      <c r="L5518" s="444">
        <f t="shared" ca="1" si="189"/>
        <v>-1211363252065575.8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-1211363252065575.8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-5047346883606.5654</v>
      </c>
      <c r="L5519" s="444">
        <f t="shared" ca="1" si="189"/>
        <v>-1216410598949182.3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-1216410598949182.3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-5068377495621.5928</v>
      </c>
      <c r="L5520" s="444">
        <f t="shared" ca="1" si="189"/>
        <v>-1221478976444803.8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-1221478976444803.8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-5089495735186.6826</v>
      </c>
      <c r="L5521" s="444">
        <f t="shared" ca="1" si="189"/>
        <v>-1226568472179990.5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-1226568472179990.5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-5110701967416.627</v>
      </c>
      <c r="L5522" s="444">
        <f t="shared" ca="1" si="189"/>
        <v>-1231679174147407.3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-1231679174147407.3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-5131996558947.5303</v>
      </c>
      <c r="L5523" s="444">
        <f t="shared" ca="1" si="189"/>
        <v>-1236811170706354.8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-1236811170706354.8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-5153379877943.1445</v>
      </c>
      <c r="L5524" s="444">
        <f t="shared" ca="1" si="189"/>
        <v>-1241964550584298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-1241964550584298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-5174852294101.2412</v>
      </c>
      <c r="L5525" s="444">
        <f t="shared" ca="1" si="189"/>
        <v>-1247139402878399.3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-1247139402878399.3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-5196414178659.9971</v>
      </c>
      <c r="L5526" s="444">
        <f t="shared" ca="1" si="189"/>
        <v>-1252335817057059.3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-1252335817057059.3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-5218065904404.4131</v>
      </c>
      <c r="L5527" s="444">
        <f t="shared" ca="1" si="189"/>
        <v>-1257553882961463.8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-1257553882961463.8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-5239807845672.7656</v>
      </c>
      <c r="L5528" s="444">
        <f t="shared" ca="1" si="189"/>
        <v>-1262793690807136.5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-1262793690807136.5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-5261640378363.0684</v>
      </c>
      <c r="L5529" s="444">
        <f t="shared" ca="1" si="189"/>
        <v>-1268055331185499.5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-1268055331185499.5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-5283563879939.5811</v>
      </c>
      <c r="L5530" s="444">
        <f t="shared" ca="1" si="189"/>
        <v>-1273338895065439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-1273338895065439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-5305578729439.3291</v>
      </c>
      <c r="L5531" s="444">
        <f t="shared" ca="1" si="189"/>
        <v>-1278644473794878.3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-1278644473794878.3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-5327685307478.6592</v>
      </c>
      <c r="L5532" s="444">
        <f t="shared" ca="1" si="189"/>
        <v>-1283972159102357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-1283972159102357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-5349883996259.8203</v>
      </c>
      <c r="L5533" s="444">
        <f t="shared" ca="1" si="189"/>
        <v>-1289322043098616.8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-1289322043098616.8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-5372175179577.5693</v>
      </c>
      <c r="L5534" s="444">
        <f t="shared" ca="1" si="189"/>
        <v>-1294694218278194.3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-1294694218278194.3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-5394559242825.8096</v>
      </c>
      <c r="L5535" s="444">
        <f t="shared" ca="1" si="189"/>
        <v>-1300088777521020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-1300088777521020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-5417036573004.25</v>
      </c>
      <c r="L5536" s="444">
        <f t="shared" ca="1" si="189"/>
        <v>-1305505814094024.3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-1305505814094024.3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-5439607558725.1006</v>
      </c>
      <c r="L5537" s="444">
        <f t="shared" ca="1" si="189"/>
        <v>-1310945421652749.3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-1310945421652749.3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-5462272590219.7881</v>
      </c>
      <c r="L5538" s="444">
        <f t="shared" ca="1" si="189"/>
        <v>-1316407694242969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-1316407694242969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-5485032059345.7041</v>
      </c>
      <c r="L5539" s="444">
        <f t="shared" ca="1" si="189"/>
        <v>-1321892726302314.8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-1321892726302314.8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-5507886359592.9785</v>
      </c>
      <c r="L5540" s="444">
        <f t="shared" ca="1" si="189"/>
        <v>-1327400612661907.8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-1327400612661907.8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-5530835886091.2822</v>
      </c>
      <c r="L5541" s="444">
        <f t="shared" ca="1" si="189"/>
        <v>-1332931448547999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-1332931448547999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-5553881035616.6621</v>
      </c>
      <c r="L5542" s="444">
        <f t="shared" ca="1" si="189"/>
        <v>-1338485329583615.8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-1338485329583615.8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-5577022206598.3984</v>
      </c>
      <c r="L5543" s="444">
        <f t="shared" ca="1" si="189"/>
        <v>-1344062351790214.3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-1344062351790214.3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-5600259799125.8926</v>
      </c>
      <c r="L5544" s="444">
        <f t="shared" ca="1" si="189"/>
        <v>-1349662611589340.3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-1349662611589340.3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-5623594214955.584</v>
      </c>
      <c r="L5545" s="444">
        <f t="shared" ca="1" si="189"/>
        <v>-1355286205804295.8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-1355286205804295.8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-5647025857517.8984</v>
      </c>
      <c r="L5546" s="444">
        <f t="shared" ca="1" si="189"/>
        <v>-1360933231661813.8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-1360933231661813.8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-5670555131924.2236</v>
      </c>
      <c r="L5547" s="444">
        <f t="shared" ca="1" si="189"/>
        <v>-1366603786793738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-1366603786793738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-5694182444973.9082</v>
      </c>
      <c r="L5548" s="444">
        <f t="shared" ca="1" si="189"/>
        <v>-1372297969238712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-1372297969238712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-5717908205161.2998</v>
      </c>
      <c r="L5549" s="444">
        <f t="shared" ca="1" si="189"/>
        <v>-1378015877443873.3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-1378015877443873.3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-5741732822682.8047</v>
      </c>
      <c r="L5550" s="444">
        <f t="shared" ca="1" si="189"/>
        <v>-1383757610266556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-1383757610266556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-5765656709443.9834</v>
      </c>
      <c r="L5551" s="444">
        <f t="shared" ca="1" si="189"/>
        <v>-1389523266976000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-1389523266976000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-5789680279066.667</v>
      </c>
      <c r="L5552" s="444">
        <f t="shared" ca="1" si="189"/>
        <v>-1395312947255066.8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-1395312947255066.8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-5813803946896.1113</v>
      </c>
      <c r="L5553" s="444">
        <f t="shared" ca="1" si="189"/>
        <v>-1401126751201962.8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-1401126751201962.8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-5838028130008.1777</v>
      </c>
      <c r="L5554" s="444">
        <f t="shared" ca="1" si="189"/>
        <v>-1406964779331971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-1406964779331971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-5862353247216.5459</v>
      </c>
      <c r="L5555" s="444">
        <f t="shared" ca="1" si="189"/>
        <v>-1412827132579187.5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-1412827132579187.5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-5886779719079.9482</v>
      </c>
      <c r="L5556" s="444">
        <f t="shared" ca="1" si="189"/>
        <v>-1418713912298267.5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-1418713912298267.5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-5911307967909.4482</v>
      </c>
      <c r="L5557" s="444">
        <f t="shared" ca="1" si="189"/>
        <v>-1424625220266177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-1424625220266177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-5935938417775.7373</v>
      </c>
      <c r="L5558" s="444">
        <f t="shared" ca="1" si="189"/>
        <v>-1430561158683952.8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-1430561158683952.8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-5960671494516.4697</v>
      </c>
      <c r="L5559" s="444">
        <f t="shared" ca="1" si="189"/>
        <v>-1436521830178469.3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-1436521830178469.3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-5985507625743.6221</v>
      </c>
      <c r="L5560" s="444">
        <f t="shared" ca="1" si="189"/>
        <v>-1442507337804212.8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-1442507337804212.8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-6010447240850.8867</v>
      </c>
      <c r="L5561" s="444">
        <f t="shared" ca="1" si="189"/>
        <v>-1448517785045063.8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-1448517785045063.8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-6035490771021.0986</v>
      </c>
      <c r="L5562" s="444">
        <f t="shared" ca="1" si="189"/>
        <v>-1454553275816084.8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-1454553275816084.8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-6060638649233.6865</v>
      </c>
      <c r="L5563" s="444">
        <f t="shared" ca="1" si="189"/>
        <v>-1460613914465318.5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-1460613914465318.5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-6085891310272.1602</v>
      </c>
      <c r="L5564" s="444">
        <f t="shared" ca="1" si="189"/>
        <v>-1466699805775590.8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-1466699805775590.8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-6111249190731.6279</v>
      </c>
      <c r="L5565" s="444">
        <f t="shared" ca="1" si="189"/>
        <v>-1472811054966322.5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-1472811054966322.5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-6136712729026.3438</v>
      </c>
      <c r="L5566" s="444">
        <f t="shared" ca="1" si="189"/>
        <v>-1478947767695348.8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-1478947767695348.8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-6162282365397.2861</v>
      </c>
      <c r="L5567" s="444">
        <f t="shared" ca="1" si="189"/>
        <v>-1485110050060746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-1485110050060746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-6187958541919.7754</v>
      </c>
      <c r="L5568" s="444">
        <f t="shared" ca="1" si="189"/>
        <v>-1491298008602665.8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-1491298008602665.8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-6213741702511.1074</v>
      </c>
      <c r="L5569" s="444">
        <f t="shared" ca="1" si="189"/>
        <v>-1497511750305176.8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-1497511750305176.8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-6239632292938.2363</v>
      </c>
      <c r="L5570" s="444">
        <f t="shared" ca="1" si="189"/>
        <v>-1503751382598115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-1503751382598115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-6265630760825.4795</v>
      </c>
      <c r="L5571" s="444">
        <f t="shared" ca="1" si="189"/>
        <v>-1510017013358940.5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-1510017013358940.5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-6291737555662.252</v>
      </c>
      <c r="L5572" s="444">
        <f t="shared" ca="1" si="189"/>
        <v>-1516308750914602.8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-1516308750914602.8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-6317953128810.8447</v>
      </c>
      <c r="L5573" s="444">
        <f t="shared" ca="1" si="189"/>
        <v>-1522626704043413.5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-1522626704043413.5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-6344277933514.2227</v>
      </c>
      <c r="L5574" s="444">
        <f t="shared" ca="1" si="189"/>
        <v>-1528970981976927.8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-1528970981976927.8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-6370712424903.8652</v>
      </c>
      <c r="L5575" s="444">
        <f t="shared" ca="1" si="189"/>
        <v>-1535341694401831.5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-1535341694401831.5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-6397257060007.6309</v>
      </c>
      <c r="L5576" s="444">
        <f t="shared" ca="1" si="189"/>
        <v>-1541738951461839.3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-1541738951461839.3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-6423912297757.6631</v>
      </c>
      <c r="L5577" s="444">
        <f t="shared" ca="1" si="189"/>
        <v>-1548162863759597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-1548162863759597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-6450678598998.3203</v>
      </c>
      <c r="L5578" s="444">
        <f t="shared" ca="1" si="189"/>
        <v>-1554613542358595.3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-1554613542358595.3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-6477556426494.1465</v>
      </c>
      <c r="L5579" s="444">
        <f t="shared" ca="1" si="189"/>
        <v>-1561091098785089.5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-1561091098785089.5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-6504546244937.873</v>
      </c>
      <c r="L5580" s="444">
        <f t="shared" ca="1" si="189"/>
        <v>-1567595645030027.3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-1567595645030027.3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-6531648520958.4473</v>
      </c>
      <c r="L5581" s="444">
        <f t="shared" ca="1" si="189"/>
        <v>-1574127293550985.8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-1574127293550985.8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-6558863723129.1074</v>
      </c>
      <c r="L5582" s="444">
        <f t="shared" ca="1" si="189"/>
        <v>-1580686157274114.8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-1580686157274114.8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-6586192321975.4785</v>
      </c>
      <c r="L5583" s="444">
        <f t="shared" ca="1" si="189"/>
        <v>-1587272349596090.3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-1587272349596090.3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-6613634789983.709</v>
      </c>
      <c r="L5584" s="444">
        <f t="shared" ca="1" si="189"/>
        <v>-1593885984386074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-1593885984386074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-6641191601608.6416</v>
      </c>
      <c r="L5585" s="444">
        <f t="shared" ca="1" si="189"/>
        <v>-1600527175987682.8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-1600527175987682.8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-6668863233282.0117</v>
      </c>
      <c r="L5586" s="444">
        <f t="shared" ca="1" si="189"/>
        <v>-1607196039220964.8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-1607196039220964.8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-6696650163420.6865</v>
      </c>
      <c r="L5587" s="444">
        <f t="shared" ca="1" si="189"/>
        <v>-1613892689384385.5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-1613892689384385.5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-6724552872434.9395</v>
      </c>
      <c r="L5588" s="444">
        <f t="shared" ca="1" si="189"/>
        <v>-1620617242256820.5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-1620617242256820.5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-6752571842736.752</v>
      </c>
      <c r="L5589" s="444">
        <f t="shared" ca="1" si="189"/>
        <v>-1627369814099557.3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-1627369814099557.3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-6780707558748.1553</v>
      </c>
      <c r="L5590" s="444">
        <f t="shared" ca="1" si="189"/>
        <v>-1634150521658305.5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-1634150521658305.5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-6808960506909.6064</v>
      </c>
      <c r="L5591" s="444">
        <f t="shared" ca="1" si="189"/>
        <v>-1640959482165215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-1640959482165215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-6837331175688.3955</v>
      </c>
      <c r="L5592" s="444">
        <f t="shared" ca="1" si="189"/>
        <v>-1647796813340903.5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-1647796813340903.5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-6865820055587.0977</v>
      </c>
      <c r="L5593" s="444">
        <f t="shared" ca="1" si="189"/>
        <v>-1654662633396490.5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-1654662633396490.5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-6894427639152.0439</v>
      </c>
      <c r="L5594" s="444">
        <f t="shared" ca="1" si="189"/>
        <v>-1661557061035642.5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-1661557061035642.5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-6923154420981.8438</v>
      </c>
      <c r="L5595" s="444">
        <f t="shared" ca="1" si="189"/>
        <v>-1668480215456624.3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-1668480215456624.3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-6952000897735.9346</v>
      </c>
      <c r="L5596" s="444">
        <f t="shared" ca="1" si="189"/>
        <v>-1675432216354360.3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-1675432216354360.3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-6980967568143.168</v>
      </c>
      <c r="L5597" s="444">
        <f t="shared" ca="1" si="189"/>
        <v>-1682413183922503.5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-1682413183922503.5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-7010054933010.4316</v>
      </c>
      <c r="L5598" s="444">
        <f t="shared" ca="1" si="189"/>
        <v>-1689423238855514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-1689423238855514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-7039263495231.3086</v>
      </c>
      <c r="L5599" s="444">
        <f t="shared" ca="1" si="189"/>
        <v>-1696462502350745.3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-1696462502350745.3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-7068593759794.7715</v>
      </c>
      <c r="L5600" s="444">
        <f t="shared" ca="1" si="189"/>
        <v>-1703531096110540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-1703531096110540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-7098046233793.917</v>
      </c>
      <c r="L5601" s="444">
        <f t="shared" ca="1" si="189"/>
        <v>-1710629142344334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-1710629142344334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-7127621426434.7246</v>
      </c>
      <c r="L5602" s="444">
        <f t="shared" ca="1" si="189"/>
        <v>-1717756763770768.8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-1717756763770768.8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-7157319849044.8701</v>
      </c>
      <c r="L5603" s="444">
        <f t="shared" ca="1" si="189"/>
        <v>-1724914083619813.5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-1724914083619813.5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-7187142015082.5557</v>
      </c>
      <c r="L5604" s="444">
        <f t="shared" ca="1" si="189"/>
        <v>-1732101225634896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-1732101225634896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-7217088440145.3994</v>
      </c>
      <c r="L5605" s="444">
        <f t="shared" ca="1" si="189"/>
        <v>-1739318314075041.5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-1739318314075041.5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-7247159641979.3398</v>
      </c>
      <c r="L5606" s="444">
        <f t="shared" ca="1" si="189"/>
        <v>-1746565473717020.8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-1746565473717020.8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-7277356140487.5859</v>
      </c>
      <c r="L5607" s="444">
        <f t="shared" ca="1" si="189"/>
        <v>-1753842829857508.3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-1753842829857508.3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-7307678457739.6172</v>
      </c>
      <c r="L5608" s="444">
        <f t="shared" ca="1" si="189"/>
        <v>-1761150508315247.8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-1761150508315247.8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-7338127117980.1992</v>
      </c>
      <c r="L5609" s="444">
        <f t="shared" ca="1" si="189"/>
        <v>-1768488635433228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-1768488635433228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-7368702647638.4512</v>
      </c>
      <c r="L5610" s="444">
        <f t="shared" ca="1" si="189"/>
        <v>-1775857338080866.5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-1775857338080866.5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-7399405575336.9434</v>
      </c>
      <c r="L5611" s="444">
        <f t="shared" ca="1" si="189"/>
        <v>-1783256743656203.5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-1783256743656203.5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-7430236431900.8477</v>
      </c>
      <c r="L5612" s="444">
        <f t="shared" ca="1" si="189"/>
        <v>-1790686980088104.3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-1790686980088104.3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-7461195750367.1016</v>
      </c>
      <c r="L5613" s="444">
        <f t="shared" ca="1" si="189"/>
        <v>-1798148175838471.3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-1798148175838471.3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-7492284065993.6309</v>
      </c>
      <c r="L5614" s="444">
        <f t="shared" ca="1" si="189"/>
        <v>-1805640459904465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-1805640459904465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-7523501916268.6045</v>
      </c>
      <c r="L5615" s="444">
        <f t="shared" ca="1" si="189"/>
        <v>-1813163961820733.5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-1813163961820733.5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-7554849840919.7236</v>
      </c>
      <c r="L5616" s="444">
        <f t="shared" ca="1" si="189"/>
        <v>-1820718811661653.3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-1820718811661653.3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-7586328381923.5547</v>
      </c>
      <c r="L5617" s="444">
        <f t="shared" ca="1" si="189"/>
        <v>-1828305140043576.8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-1828305140043576.8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-7617938083514.9033</v>
      </c>
      <c r="L5618" s="444">
        <f t="shared" ref="L5618:L5872" ca="1" si="194">I5618-J5618+K5618</f>
        <v>-1835923078127091.8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-1835923078127091.8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-7649679492196.2168</v>
      </c>
      <c r="L5619" s="444">
        <f t="shared" ca="1" si="194"/>
        <v>-1843572757619288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-1843572757619288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-7681553156747.0332</v>
      </c>
      <c r="L5620" s="444">
        <f t="shared" ca="1" si="194"/>
        <v>-1851254310776035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-1851254310776035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-7713559628233.4805</v>
      </c>
      <c r="L5621" s="444">
        <f t="shared" ca="1" si="194"/>
        <v>-1858967870404268.5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-1858967870404268.5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-7745699460017.7852</v>
      </c>
      <c r="L5622" s="444">
        <f t="shared" ca="1" si="194"/>
        <v>-1866713569864286.3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-1866713569864286.3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-7777973207767.8584</v>
      </c>
      <c r="L5623" s="444">
        <f t="shared" ca="1" si="194"/>
        <v>-1874491543072054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-1874491543072054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-7810381429466.8916</v>
      </c>
      <c r="L5624" s="444">
        <f t="shared" ca="1" si="194"/>
        <v>-1882301924501521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-1882301924501521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-7842924685423.0049</v>
      </c>
      <c r="L5625" s="444">
        <f t="shared" ca="1" si="194"/>
        <v>-1890144849186944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-1890144849186944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-7875603538278.9336</v>
      </c>
      <c r="L5626" s="444">
        <f t="shared" ca="1" si="194"/>
        <v>-1898020452725223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-1898020452725223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-7908418553021.7627</v>
      </c>
      <c r="L5627" s="444">
        <f t="shared" ca="1" si="194"/>
        <v>-1905928871278244.8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-1905928871278244.8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-7941370296992.6855</v>
      </c>
      <c r="L5628" s="444">
        <f t="shared" ca="1" si="194"/>
        <v>-1913870241575237.5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-1913870241575237.5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-7974459339896.8232</v>
      </c>
      <c r="L5629" s="444">
        <f t="shared" ca="1" si="194"/>
        <v>-1921844700915134.3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-1921844700915134.3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-8007686253813.0586</v>
      </c>
      <c r="L5630" s="444">
        <f t="shared" ca="1" si="194"/>
        <v>-1929852387168947.3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-1929852387168947.3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-8041051613203.9463</v>
      </c>
      <c r="L5631" s="444">
        <f t="shared" ca="1" si="194"/>
        <v>-1937893438782151.3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-1937893438782151.3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-8074555994925.6309</v>
      </c>
      <c r="L5632" s="444">
        <f t="shared" ca="1" si="194"/>
        <v>-1945967994777077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-1945967994777077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-8108199978237.8213</v>
      </c>
      <c r="L5633" s="444">
        <f t="shared" ca="1" si="194"/>
        <v>-1954076194755314.8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-1954076194755314.8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-8141984144813.8125</v>
      </c>
      <c r="L5634" s="444">
        <f t="shared" ca="1" si="194"/>
        <v>-1962218178900128.5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-1962218178900128.5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-8175909078750.5361</v>
      </c>
      <c r="L5635" s="444">
        <f t="shared" ca="1" si="194"/>
        <v>-1970394087978879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-1970394087978879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-8209975366578.6611</v>
      </c>
      <c r="L5636" s="444">
        <f t="shared" ca="1" si="194"/>
        <v>-1978604063345457.8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-1978604063345457.8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-8244183597272.7402</v>
      </c>
      <c r="L5637" s="444">
        <f t="shared" ca="1" si="194"/>
        <v>-1986848246942730.5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-1986848246942730.5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-8278534362261.377</v>
      </c>
      <c r="L5638" s="444">
        <f t="shared" ca="1" si="194"/>
        <v>-1995126781304992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-1995126781304992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-8313028255437.4668</v>
      </c>
      <c r="L5639" s="444">
        <f t="shared" ca="1" si="194"/>
        <v>-2003439809560429.5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-2003439809560429.5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-8347665873168.457</v>
      </c>
      <c r="L5640" s="444">
        <f t="shared" ca="1" si="194"/>
        <v>-2011787475433598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-2011787475433598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-8382447814306.6582</v>
      </c>
      <c r="L5641" s="444">
        <f t="shared" ca="1" si="194"/>
        <v>-2020169923247904.8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-2020169923247904.8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-8417374680199.6016</v>
      </c>
      <c r="L5642" s="444">
        <f t="shared" ca="1" si="194"/>
        <v>-2028587297928104.3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-2028587297928104.3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-8452447074700.4346</v>
      </c>
      <c r="L5643" s="444">
        <f t="shared" ca="1" si="194"/>
        <v>-2037039745002804.8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-2037039745002804.8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-8487665604178.3525</v>
      </c>
      <c r="L5644" s="444">
        <f t="shared" ca="1" si="194"/>
        <v>-2045527410606983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-2045527410606983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-8523030877529.0967</v>
      </c>
      <c r="L5645" s="444">
        <f t="shared" ca="1" si="194"/>
        <v>-2054050441484512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-2054050441484512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-8558543506185.4668</v>
      </c>
      <c r="L5646" s="444">
        <f t="shared" ca="1" si="194"/>
        <v>-2062608984990697.5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-2062608984990697.5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-8594204104127.9063</v>
      </c>
      <c r="L5647" s="444">
        <f t="shared" ca="1" si="194"/>
        <v>-2071203189094825.5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-2071203189094825.5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-8630013287895.1055</v>
      </c>
      <c r="L5648" s="444">
        <f t="shared" ca="1" si="194"/>
        <v>-2079833202382720.5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-2079833202382720.5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-8665971676594.668</v>
      </c>
      <c r="L5649" s="444">
        <f t="shared" ca="1" si="194"/>
        <v>-2088499174059315.3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-2088499174059315.3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-8702079891913.8135</v>
      </c>
      <c r="L5650" s="444">
        <f t="shared" ca="1" si="194"/>
        <v>-2097201253951229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-2097201253951229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-8738338558130.1211</v>
      </c>
      <c r="L5651" s="444">
        <f t="shared" ca="1" si="194"/>
        <v>-2105939592509359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-2105939592509359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-8774748302122.3291</v>
      </c>
      <c r="L5652" s="444">
        <f t="shared" ca="1" si="194"/>
        <v>-2114714340811481.3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-2114714340811481.3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-8811309753381.1719</v>
      </c>
      <c r="L5653" s="444">
        <f t="shared" ca="1" si="194"/>
        <v>-2123525650564862.5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-2123525650564862.5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-8848023544020.2598</v>
      </c>
      <c r="L5654" s="444">
        <f t="shared" ca="1" si="194"/>
        <v>-2132373674108882.8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-2132373674108882.8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-8884890308787.0117</v>
      </c>
      <c r="L5655" s="444">
        <f t="shared" ca="1" si="194"/>
        <v>-2141258564417669.8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-2141258564417669.8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-8921910685073.623</v>
      </c>
      <c r="L5656" s="444">
        <f t="shared" ca="1" si="194"/>
        <v>-2150180475102743.3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-2150180475102743.3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-8959085312928.0977</v>
      </c>
      <c r="L5657" s="444">
        <f t="shared" ca="1" si="194"/>
        <v>-2159139560415671.3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-2159139560415671.3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-8996414835065.2969</v>
      </c>
      <c r="L5658" s="444">
        <f t="shared" ca="1" si="194"/>
        <v>-2168135975250736.5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-2168135975250736.5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-9033899896878.0684</v>
      </c>
      <c r="L5659" s="444">
        <f t="shared" ca="1" si="194"/>
        <v>-2177169875147614.5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-2177169875147614.5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-9071541146448.3945</v>
      </c>
      <c r="L5660" s="444">
        <f t="shared" ca="1" si="194"/>
        <v>-2186241416294063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-2186241416294063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-9109339234558.5938</v>
      </c>
      <c r="L5661" s="444">
        <f t="shared" ca="1" si="194"/>
        <v>-2195350755528621.5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-2195350755528621.5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-9147294814702.5898</v>
      </c>
      <c r="L5662" s="444">
        <f t="shared" ca="1" si="194"/>
        <v>-2204498050343324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-2204498050343324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-9185408543097.1836</v>
      </c>
      <c r="L5663" s="444">
        <f t="shared" ca="1" si="194"/>
        <v>-2213683458886421.3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-2213683458886421.3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-9223681078693.4219</v>
      </c>
      <c r="L5664" s="444">
        <f t="shared" ca="1" si="194"/>
        <v>-2222907139965114.8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-2222907139965114.8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-9262113083187.9766</v>
      </c>
      <c r="L5665" s="444">
        <f t="shared" ca="1" si="194"/>
        <v>-2232169253048302.8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-2232169253048302.8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-9300705221034.5957</v>
      </c>
      <c r="L5666" s="444">
        <f t="shared" ca="1" si="194"/>
        <v>-2241469958269337.3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-2241469958269337.3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-9339458159455.5723</v>
      </c>
      <c r="L5667" s="444">
        <f t="shared" ca="1" si="194"/>
        <v>-2250809416428792.8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-2250809416428792.8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-9378372568453.3027</v>
      </c>
      <c r="L5668" s="444">
        <f t="shared" ca="1" si="194"/>
        <v>-2260187788997246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-2260187788997246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-9417449120821.8574</v>
      </c>
      <c r="L5669" s="444">
        <f t="shared" ca="1" si="194"/>
        <v>-2269605238118068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-2269605238118068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-9456688492158.6172</v>
      </c>
      <c r="L5670" s="444">
        <f t="shared" ca="1" si="194"/>
        <v>-2279061926610226.5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-2279061926610226.5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-9496091360875.9434</v>
      </c>
      <c r="L5671" s="444">
        <f t="shared" ca="1" si="194"/>
        <v>-2288558017971102.5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-2288558017971102.5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-9535658408212.9277</v>
      </c>
      <c r="L5672" s="444">
        <f t="shared" ca="1" si="194"/>
        <v>-2298093676379315.5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-2298093676379315.5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-9575390318247.1484</v>
      </c>
      <c r="L5673" s="444">
        <f t="shared" ca="1" si="194"/>
        <v>-2307669066697562.5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-2307669066697562.5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-9615287777906.5098</v>
      </c>
      <c r="L5674" s="444">
        <f t="shared" ca="1" si="194"/>
        <v>-2317284354475469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-2317284354475469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-9655351476981.1211</v>
      </c>
      <c r="L5675" s="444">
        <f t="shared" ca="1" si="194"/>
        <v>-2326939705952450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-2326939705952450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-9695582108135.209</v>
      </c>
      <c r="L5676" s="444">
        <f t="shared" ca="1" si="194"/>
        <v>-2336635288060585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-2336635288060585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-9735980366919.1035</v>
      </c>
      <c r="L5677" s="444">
        <f t="shared" ca="1" si="194"/>
        <v>-2346371268427504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-2346371268427504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-9776546951781.2656</v>
      </c>
      <c r="L5678" s="444">
        <f t="shared" ca="1" si="194"/>
        <v>-2356147815379285.5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-2356147815379285.5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-9817282564080.3555</v>
      </c>
      <c r="L5679" s="444">
        <f t="shared" ca="1" si="194"/>
        <v>-2365965097943366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-2365965097943366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-9858187908097.3574</v>
      </c>
      <c r="L5680" s="444">
        <f t="shared" ca="1" si="194"/>
        <v>-2375823285851463.5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-2375823285851463.5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-9899263691047.7637</v>
      </c>
      <c r="L5681" s="444">
        <f t="shared" ca="1" si="194"/>
        <v>-2385722549542511.5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-2385722549542511.5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-9940510623093.7969</v>
      </c>
      <c r="L5682" s="444">
        <f t="shared" ca="1" si="194"/>
        <v>-2395663060165605.5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-2395663060165605.5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-9981929417356.6895</v>
      </c>
      <c r="L5683" s="444">
        <f t="shared" ca="1" si="194"/>
        <v>-2405644989582962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-2405644989582962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-10023520789929.008</v>
      </c>
      <c r="L5684" s="444">
        <f t="shared" ca="1" si="194"/>
        <v>-2415668510372891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-2415668510372891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-10065285459887.045</v>
      </c>
      <c r="L5685" s="444">
        <f t="shared" ca="1" si="194"/>
        <v>-2425733795832778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-2425733795832778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-10107224149303.242</v>
      </c>
      <c r="L5686" s="444">
        <f t="shared" ca="1" si="194"/>
        <v>-2435841019982081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-2435841019982081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-10149337583258.67</v>
      </c>
      <c r="L5687" s="444">
        <f t="shared" ca="1" si="194"/>
        <v>-2445990357565339.5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-2445990357565339.5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-10191626489855.582</v>
      </c>
      <c r="L5688" s="444">
        <f t="shared" ca="1" si="194"/>
        <v>-2456181984055195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-2456181984055195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-10234091600229.979</v>
      </c>
      <c r="L5689" s="444">
        <f t="shared" ca="1" si="194"/>
        <v>-2466416075655425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-2466416075655425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-10276733648564.271</v>
      </c>
      <c r="L5690" s="444">
        <f t="shared" ca="1" si="194"/>
        <v>-2476692809303989.5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-2476692809303989.5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-10319553372099.957</v>
      </c>
      <c r="L5691" s="444">
        <f t="shared" ca="1" si="194"/>
        <v>-2487012362676089.5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-2487012362676089.5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-10362551511150.373</v>
      </c>
      <c r="L5692" s="444">
        <f t="shared" ca="1" si="194"/>
        <v>-2497374914187240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-2497374914187240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-10405728809113.5</v>
      </c>
      <c r="L5693" s="444">
        <f t="shared" ca="1" si="194"/>
        <v>-2507780642996353.5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-2507780642996353.5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-10449086012484.807</v>
      </c>
      <c r="L5694" s="444">
        <f t="shared" ca="1" si="194"/>
        <v>-2518229729008838.5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-2518229729008838.5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-10492623870870.16</v>
      </c>
      <c r="L5695" s="444">
        <f t="shared" ca="1" si="194"/>
        <v>-2528722352879708.5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-2528722352879708.5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-10536343136998.785</v>
      </c>
      <c r="L5696" s="444">
        <f t="shared" ca="1" si="194"/>
        <v>-2539258696016707.5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-2539258696016707.5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-10580244566736.281</v>
      </c>
      <c r="L5697" s="444">
        <f t="shared" ca="1" si="194"/>
        <v>-2549838940583444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-2549838940583444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-10624328919097.684</v>
      </c>
      <c r="L5698" s="444">
        <f t="shared" ca="1" si="194"/>
        <v>-2560463269502541.5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-2560463269502541.5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-10668596956260.59</v>
      </c>
      <c r="L5699" s="444">
        <f t="shared" ca="1" si="194"/>
        <v>-2571131866458802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-2571131866458802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-10713049443578.342</v>
      </c>
      <c r="L5700" s="444">
        <f t="shared" ca="1" si="194"/>
        <v>-2581844915902380.5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-2581844915902380.5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-10757687149593.252</v>
      </c>
      <c r="L5701" s="444">
        <f t="shared" ca="1" si="194"/>
        <v>-2592602603051974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-2592602603051974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-10802510846049.891</v>
      </c>
      <c r="L5702" s="444">
        <f t="shared" ca="1" si="194"/>
        <v>-2603405113898024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-2603405113898024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-10847521307908.434</v>
      </c>
      <c r="L5703" s="444">
        <f t="shared" ca="1" si="194"/>
        <v>-2614252635205932.5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-2614252635205932.5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-10892719313358.053</v>
      </c>
      <c r="L5704" s="444">
        <f t="shared" ca="1" si="194"/>
        <v>-2625145354519290.5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-2625145354519290.5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-10938105643830.377</v>
      </c>
      <c r="L5705" s="444">
        <f t="shared" ca="1" si="194"/>
        <v>-2636083460163121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-2636083460163121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-10983681084013.004</v>
      </c>
      <c r="L5706" s="444">
        <f t="shared" ca="1" si="194"/>
        <v>-2647067141247134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-2647067141247134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-11029446421863.059</v>
      </c>
      <c r="L5707" s="444">
        <f t="shared" ca="1" si="194"/>
        <v>-2658096587668997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-2658096587668997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-11075402448620.82</v>
      </c>
      <c r="L5708" s="444">
        <f t="shared" ca="1" si="194"/>
        <v>-2669171990117618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-2669171990117618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-11121549958823.408</v>
      </c>
      <c r="L5709" s="444">
        <f t="shared" ca="1" si="194"/>
        <v>-2680293540076441.5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-2680293540076441.5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-11167889750318.506</v>
      </c>
      <c r="L5710" s="444">
        <f t="shared" ca="1" si="194"/>
        <v>-2691461429826760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-2691461429826760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-11214422624278.166</v>
      </c>
      <c r="L5711" s="444">
        <f t="shared" ca="1" si="194"/>
        <v>-2702675852451038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-2702675852451038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-11261149385212.658</v>
      </c>
      <c r="L5712" s="444">
        <f t="shared" ca="1" si="194"/>
        <v>-2713937001836250.5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-2713937001836250.5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-11308070840984.377</v>
      </c>
      <c r="L5713" s="444">
        <f t="shared" ca="1" si="194"/>
        <v>-2725245072677235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-2725245072677235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-11355187802821.813</v>
      </c>
      <c r="L5714" s="444">
        <f t="shared" ca="1" si="194"/>
        <v>-2736600260480057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-2736600260480057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-11402501085333.57</v>
      </c>
      <c r="L5715" s="444">
        <f t="shared" ca="1" si="194"/>
        <v>-2748002761565390.5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-2748002761565390.5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-11450011506522.461</v>
      </c>
      <c r="L5716" s="444">
        <f t="shared" ca="1" si="194"/>
        <v>-2759452773071913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-2759452773071913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-11497719887799.637</v>
      </c>
      <c r="L5717" s="444">
        <f t="shared" ca="1" si="194"/>
        <v>-2770950492959712.5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-2770950492959712.5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-11545627053998.803</v>
      </c>
      <c r="L5718" s="444">
        <f t="shared" ca="1" si="194"/>
        <v>-2782496120013711.5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-2782496120013711.5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-11593733833390.465</v>
      </c>
      <c r="L5719" s="444">
        <f t="shared" ca="1" si="194"/>
        <v>-2794089853847102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-2794089853847102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-11642041057696.258</v>
      </c>
      <c r="L5720" s="444">
        <f t="shared" ca="1" si="194"/>
        <v>-2805731894904798.5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-2805731894904798.5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-11690549562103.326</v>
      </c>
      <c r="L5721" s="444">
        <f t="shared" ca="1" si="194"/>
        <v>-2817422444466902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-2817422444466902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-11739260185278.758</v>
      </c>
      <c r="L5722" s="444">
        <f t="shared" ca="1" si="194"/>
        <v>-2829161704652181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-2829161704652181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-11788173769384.088</v>
      </c>
      <c r="L5723" s="444">
        <f t="shared" ca="1" si="194"/>
        <v>-2840949878421565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-2840949878421565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-11837291160089.854</v>
      </c>
      <c r="L5724" s="444">
        <f t="shared" ca="1" si="194"/>
        <v>-2852787169581655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-2852787169581655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-11886613206590.229</v>
      </c>
      <c r="L5725" s="444">
        <f t="shared" ca="1" si="194"/>
        <v>-2864673782788245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-2864673782788245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-11936140761617.688</v>
      </c>
      <c r="L5726" s="444">
        <f t="shared" ca="1" si="194"/>
        <v>-2876609923549862.5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-2876609923549862.5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-11985874681457.76</v>
      </c>
      <c r="L5727" s="444">
        <f t="shared" ca="1" si="194"/>
        <v>-2888595798231320.5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-2888595798231320.5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-12035815825963.836</v>
      </c>
      <c r="L5728" s="444">
        <f t="shared" ca="1" si="194"/>
        <v>-2900631614057284.5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-2900631614057284.5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-12085965058572.02</v>
      </c>
      <c r="L5729" s="444">
        <f t="shared" ca="1" si="194"/>
        <v>-2912717579115856.5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-2912717579115856.5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-12136323246316.068</v>
      </c>
      <c r="L5730" s="444">
        <f t="shared" ca="1" si="194"/>
        <v>-2924853902362172.5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-2924853902362172.5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-12186891259842.385</v>
      </c>
      <c r="L5731" s="444">
        <f t="shared" ca="1" si="194"/>
        <v>-2937040793622015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-2937040793622015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-12237669973425.063</v>
      </c>
      <c r="L5732" s="444">
        <f t="shared" ca="1" si="194"/>
        <v>-2949278463595440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-2949278463595440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-12288660264981</v>
      </c>
      <c r="L5733" s="444">
        <f t="shared" ca="1" si="194"/>
        <v>-2961567123860421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-2961567123860421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-12339863016085.088</v>
      </c>
      <c r="L5734" s="444">
        <f t="shared" ca="1" si="194"/>
        <v>-2973906986876506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-2973906986876506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-12391279111985.441</v>
      </c>
      <c r="L5735" s="444">
        <f t="shared" ca="1" si="194"/>
        <v>-2986298265988491.5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-2986298265988491.5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-12442909441618.715</v>
      </c>
      <c r="L5736" s="444">
        <f t="shared" ca="1" si="194"/>
        <v>-2998741175430110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-2998741175430110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-12494754897625.459</v>
      </c>
      <c r="L5737" s="444">
        <f t="shared" ca="1" si="194"/>
        <v>-3011235930327735.5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-3011235930327735.5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-12546816376365.564</v>
      </c>
      <c r="L5738" s="444">
        <f t="shared" ca="1" si="194"/>
        <v>-3023782746704101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-3023782746704101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-12599094777933.754</v>
      </c>
      <c r="L5739" s="444">
        <f t="shared" ca="1" si="194"/>
        <v>-3036381841482035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-3036381841482035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-12651591006175.146</v>
      </c>
      <c r="L5740" s="444">
        <f t="shared" ca="1" si="194"/>
        <v>-3049033432488210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-3049033432488210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-12704305968700.875</v>
      </c>
      <c r="L5741" s="444">
        <f t="shared" ca="1" si="194"/>
        <v>-3061737738456911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-3061737738456911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-12757240576903.795</v>
      </c>
      <c r="L5742" s="444">
        <f t="shared" ca="1" si="194"/>
        <v>-3074494979033815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-3074494979033815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-12810395745974.229</v>
      </c>
      <c r="L5743" s="444">
        <f t="shared" ca="1" si="194"/>
        <v>-3087305374779789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-3087305374779789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-12863772394915.787</v>
      </c>
      <c r="L5744" s="444">
        <f t="shared" ca="1" si="194"/>
        <v>-3100169147174705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-3100169147174705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-12917371446561.271</v>
      </c>
      <c r="L5745" s="444">
        <f t="shared" ca="1" si="194"/>
        <v>-3113086518621266.5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-3113086518621266.5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-12971193827588.609</v>
      </c>
      <c r="L5746" s="444">
        <f t="shared" ca="1" si="194"/>
        <v>-3126057712448855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-3126057712448855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-13025240468536.896</v>
      </c>
      <c r="L5747" s="444">
        <f t="shared" ca="1" si="194"/>
        <v>-3139082952917392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-3139082952917392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-13079512303822.467</v>
      </c>
      <c r="L5748" s="444">
        <f t="shared" ca="1" si="194"/>
        <v>-3152162465221214.5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-3152162465221214.5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-13134010271755.061</v>
      </c>
      <c r="L5749" s="444">
        <f t="shared" ca="1" si="194"/>
        <v>-3165296475492969.5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-3165296475492969.5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-13188735314554.039</v>
      </c>
      <c r="L5750" s="444">
        <f t="shared" ca="1" si="194"/>
        <v>-3178485210807523.5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-3178485210807523.5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-13243688378364.682</v>
      </c>
      <c r="L5751" s="444">
        <f t="shared" ca="1" si="194"/>
        <v>-3191728899185888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-3191728899185888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-13298870413274.533</v>
      </c>
      <c r="L5752" s="444">
        <f t="shared" ca="1" si="194"/>
        <v>-3205027769599162.5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-3205027769599162.5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-13354282373329.844</v>
      </c>
      <c r="L5753" s="444">
        <f t="shared" ca="1" si="194"/>
        <v>-3218382051972492.5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-3218382051972492.5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-13409925216552.053</v>
      </c>
      <c r="L5754" s="444">
        <f t="shared" ca="1" si="194"/>
        <v>-3231791977189044.5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-3231791977189044.5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-13465799904954.352</v>
      </c>
      <c r="L5755" s="444">
        <f t="shared" ca="1" si="194"/>
        <v>-3245257777093999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-3245257777093999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-13521907404558.328</v>
      </c>
      <c r="L5756" s="444">
        <f t="shared" ca="1" si="194"/>
        <v>-3258779684498557.5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-3258779684498557.5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-13578248685410.656</v>
      </c>
      <c r="L5757" s="444">
        <f t="shared" ca="1" si="194"/>
        <v>-3272357933183968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-3272357933183968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-13634824721599.867</v>
      </c>
      <c r="L5758" s="444">
        <f t="shared" ca="1" si="194"/>
        <v>-3285992757905568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-3285992757905568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-13691636491273.199</v>
      </c>
      <c r="L5759" s="444">
        <f t="shared" ca="1" si="194"/>
        <v>-3299684394396841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-3299684394396841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-13748684976653.504</v>
      </c>
      <c r="L5760" s="444">
        <f t="shared" ca="1" si="194"/>
        <v>-3313433079373494.5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-3313433079373494.5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-13805971164056.227</v>
      </c>
      <c r="L5761" s="444">
        <f t="shared" ca="1" si="194"/>
        <v>-3327239050537550.5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-3327239050537550.5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-13863496043906.461</v>
      </c>
      <c r="L5762" s="444">
        <f t="shared" ca="1" si="194"/>
        <v>-3341102546581457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-3341102546581457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-13921260610756.07</v>
      </c>
      <c r="L5763" s="444">
        <f t="shared" ca="1" si="194"/>
        <v>-3355023807192213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-3355023807192213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-13979265863300.887</v>
      </c>
      <c r="L5764" s="444">
        <f t="shared" ca="1" si="194"/>
        <v>-3369003073055514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-3369003073055514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-14037512804397.975</v>
      </c>
      <c r="L5765" s="444">
        <f t="shared" ca="1" si="194"/>
        <v>-3383040585859912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-3383040585859912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-14096002441082.967</v>
      </c>
      <c r="L5766" s="444">
        <f t="shared" ca="1" si="194"/>
        <v>-3397136588300995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-3397136588300995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-14154735784587.479</v>
      </c>
      <c r="L5767" s="444">
        <f t="shared" ca="1" si="194"/>
        <v>-3411291324085582.5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-3411291324085582.5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-14213713850356.594</v>
      </c>
      <c r="L5768" s="444">
        <f t="shared" ca="1" si="194"/>
        <v>-3425505037935939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-3425505037935939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-14272937658066.412</v>
      </c>
      <c r="L5769" s="444">
        <f t="shared" ca="1" si="194"/>
        <v>-3439777975594005.5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-3439777975594005.5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-14332408231641.689</v>
      </c>
      <c r="L5770" s="444">
        <f t="shared" ca="1" si="194"/>
        <v>-3454110383825647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-3454110383825647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-14392126599273.529</v>
      </c>
      <c r="L5771" s="444">
        <f t="shared" ca="1" si="194"/>
        <v>-3468502510424920.5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-3468502510424920.5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-14452093793437.168</v>
      </c>
      <c r="L5772" s="444">
        <f t="shared" ca="1" si="194"/>
        <v>-3482954604218357.5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-3482954604218357.5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-14512310850909.822</v>
      </c>
      <c r="L5773" s="444">
        <f t="shared" ca="1" si="194"/>
        <v>-3497466915069267.5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-3497466915069267.5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-14572778812788.615</v>
      </c>
      <c r="L5774" s="444">
        <f t="shared" ca="1" si="194"/>
        <v>-3512039693882056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-3512039693882056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-14633498724508.566</v>
      </c>
      <c r="L5775" s="444">
        <f t="shared" ca="1" si="194"/>
        <v>-3526673192606564.5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-3526673192606564.5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-14694471635860.684</v>
      </c>
      <c r="L5776" s="444">
        <f t="shared" ca="1" si="194"/>
        <v>-3541367664242425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-3541367664242425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-14755698601010.105</v>
      </c>
      <c r="L5777" s="444">
        <f t="shared" ca="1" si="194"/>
        <v>-3556123362843435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-3556123362843435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-14817180678514.313</v>
      </c>
      <c r="L5778" s="444">
        <f t="shared" ca="1" si="194"/>
        <v>-3570940543521949.5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-3570940543521949.5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-14878918931341.455</v>
      </c>
      <c r="L5779" s="444">
        <f t="shared" ca="1" si="194"/>
        <v>-3585819462453291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-3585819462453291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-14940914426888.715</v>
      </c>
      <c r="L5780" s="444">
        <f t="shared" ca="1" si="194"/>
        <v>-3600760376880179.5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-3600760376880179.5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-15003168237000.748</v>
      </c>
      <c r="L5781" s="444">
        <f t="shared" ca="1" si="194"/>
        <v>-3615763545117180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-3615763545117180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-15065681437988.25</v>
      </c>
      <c r="L5782" s="444">
        <f t="shared" ca="1" si="194"/>
        <v>-3630829226555168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-3630829226555168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-15128455110646.533</v>
      </c>
      <c r="L5783" s="444">
        <f t="shared" ca="1" si="194"/>
        <v>-3645957681665814.5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-3645957681665814.5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-15191490340274.227</v>
      </c>
      <c r="L5784" s="444">
        <f t="shared" ca="1" si="194"/>
        <v>-3661149172006088.5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-3661149172006088.5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-15254788216692.035</v>
      </c>
      <c r="L5785" s="444">
        <f t="shared" ca="1" si="194"/>
        <v>-3676403960222780.5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-3676403960222780.5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-15318349834261.586</v>
      </c>
      <c r="L5786" s="444">
        <f t="shared" ca="1" si="194"/>
        <v>-3691722310057042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-3691722310057042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-15382176291904.34</v>
      </c>
      <c r="L5787" s="444">
        <f t="shared" ca="1" si="194"/>
        <v>-3707104486348946.5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-3707104486348946.5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-15446268693120.607</v>
      </c>
      <c r="L5788" s="444">
        <f t="shared" ca="1" si="194"/>
        <v>-3722550755042067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-3722550755042067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-15510628146008.611</v>
      </c>
      <c r="L5789" s="444">
        <f t="shared" ca="1" si="194"/>
        <v>-3738061383188075.5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-3738061383188075.5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-15575255763283.648</v>
      </c>
      <c r="L5790" s="444">
        <f t="shared" ca="1" si="194"/>
        <v>-3753636638951359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-3753636638951359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-15640152662297.326</v>
      </c>
      <c r="L5791" s="444">
        <f t="shared" ca="1" si="194"/>
        <v>-3769276791613656.5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-3769276791613656.5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-15705319965056.904</v>
      </c>
      <c r="L5792" s="444">
        <f t="shared" ca="1" si="194"/>
        <v>-3784982111578713.5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-3784982111578713.5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-15770758798244.641</v>
      </c>
      <c r="L5793" s="444">
        <f t="shared" ca="1" si="194"/>
        <v>-3800752870376958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-3800752870376958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-15836470293237.324</v>
      </c>
      <c r="L5794" s="444">
        <f t="shared" ca="1" si="194"/>
        <v>-3816589340670195.5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-3816589340670195.5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-15902455586125.814</v>
      </c>
      <c r="L5795" s="444">
        <f t="shared" ca="1" si="194"/>
        <v>-3832491796256321.5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-3832491796256321.5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-15968715817734.672</v>
      </c>
      <c r="L5796" s="444">
        <f t="shared" ca="1" si="194"/>
        <v>-3848460512074056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-3848460512074056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-16035252133641.898</v>
      </c>
      <c r="L5797" s="444">
        <f t="shared" ca="1" si="194"/>
        <v>-3864495764207698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-3864495764207698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-16102065684198.742</v>
      </c>
      <c r="L5798" s="444">
        <f t="shared" ca="1" si="194"/>
        <v>-3880597829891896.5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-3880597829891896.5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-16169157624549.568</v>
      </c>
      <c r="L5799" s="444">
        <f t="shared" ca="1" si="194"/>
        <v>-3896766987516446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-3896766987516446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-16236529114651.857</v>
      </c>
      <c r="L5800" s="444">
        <f t="shared" ca="1" si="194"/>
        <v>-3913003516631098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-3913003516631098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-16304181319296.24</v>
      </c>
      <c r="L5801" s="444">
        <f t="shared" ca="1" si="194"/>
        <v>-3929307697950394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-3929307697950394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-16372115408126.641</v>
      </c>
      <c r="L5802" s="444">
        <f t="shared" ca="1" si="194"/>
        <v>-3945679813358520.5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-3945679813358520.5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-16440332555660.502</v>
      </c>
      <c r="L5803" s="444">
        <f t="shared" ca="1" si="194"/>
        <v>-3962120145914181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-3962120145914181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-16508833941309.09</v>
      </c>
      <c r="L5804" s="444">
        <f t="shared" ca="1" si="194"/>
        <v>-3978628979855490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-3978628979855490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-16577620749397.875</v>
      </c>
      <c r="L5805" s="444">
        <f t="shared" ca="1" si="194"/>
        <v>-3995206600604888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-3995206600604888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-16646694169187.033</v>
      </c>
      <c r="L5806" s="444">
        <f t="shared" ca="1" si="194"/>
        <v>-4011853294774075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-4011853294774075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-16716055394891.979</v>
      </c>
      <c r="L5807" s="444">
        <f t="shared" ca="1" si="194"/>
        <v>-4028569350168967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-4028569350168967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-16785705625704.031</v>
      </c>
      <c r="L5808" s="444">
        <f t="shared" ca="1" si="194"/>
        <v>-4045355055794671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-4045355055794671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-16855646065811.129</v>
      </c>
      <c r="L5809" s="444">
        <f t="shared" ca="1" si="194"/>
        <v>-4062210701860482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-4062210701860482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-16925877924418.672</v>
      </c>
      <c r="L5810" s="444">
        <f t="shared" ca="1" si="194"/>
        <v>-4079136579784900.5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-4079136579784900.5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-16996402415770.416</v>
      </c>
      <c r="L5811" s="444">
        <f t="shared" ca="1" si="194"/>
        <v>-4096132982200671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-4096132982200671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-17067220759169.461</v>
      </c>
      <c r="L5812" s="444">
        <f t="shared" ca="1" si="194"/>
        <v>-4113200202959840.5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-4113200202959840.5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-17138334178999.336</v>
      </c>
      <c r="L5813" s="444">
        <f t="shared" ca="1" si="194"/>
        <v>-4130338537138840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-4130338537138840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-17209743904745.166</v>
      </c>
      <c r="L5814" s="444">
        <f t="shared" ca="1" si="194"/>
        <v>-4147548281043585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-4147548281043585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-17281451171014.938</v>
      </c>
      <c r="L5815" s="444">
        <f t="shared" ca="1" si="194"/>
        <v>-4164829732214600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-4164829732214600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-17353457217560.834</v>
      </c>
      <c r="L5816" s="444">
        <f t="shared" ca="1" si="194"/>
        <v>-4182183189432161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-4182183189432161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-17425763289300.668</v>
      </c>
      <c r="L5817" s="444">
        <f t="shared" ca="1" si="194"/>
        <v>-4199608952721461.5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-4199608952721461.5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-17498370636339.42</v>
      </c>
      <c r="L5818" s="444">
        <f t="shared" ca="1" si="194"/>
        <v>-4217107323357801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-4217107323357801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-17571280513990.84</v>
      </c>
      <c r="L5819" s="444">
        <f t="shared" ca="1" si="194"/>
        <v>-4234678603871792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-4234678603871792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-17644494182799.137</v>
      </c>
      <c r="L5820" s="444">
        <f t="shared" ca="1" si="194"/>
        <v>-4252323098054591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-4252323098054591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-17718012908560.797</v>
      </c>
      <c r="L5821" s="444">
        <f t="shared" ca="1" si="194"/>
        <v>-4270041110963152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-4270041110963152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-17791837962346.465</v>
      </c>
      <c r="L5822" s="444">
        <f t="shared" ca="1" si="194"/>
        <v>-4287832948925498.5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-4287832948925498.5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-17865970620522.91</v>
      </c>
      <c r="L5823" s="444">
        <f t="shared" ca="1" si="194"/>
        <v>-4305698919546021.5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-4305698919546021.5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-17940412164775.086</v>
      </c>
      <c r="L5824" s="444">
        <f t="shared" ca="1" si="194"/>
        <v>-4323639331710796.5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-4323639331710796.5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-18015163882128.32</v>
      </c>
      <c r="L5825" s="444">
        <f t="shared" ca="1" si="194"/>
        <v>-4341654495592925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-4341654495592925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-18090227064970.523</v>
      </c>
      <c r="L5826" s="444">
        <f t="shared" ca="1" si="194"/>
        <v>-4359744722657895.5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-4359744722657895.5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-18165603011074.563</v>
      </c>
      <c r="L5827" s="444">
        <f t="shared" ca="1" si="194"/>
        <v>-4377910325668970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-4377910325668970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-18241293023620.707</v>
      </c>
      <c r="L5828" s="444">
        <f t="shared" ca="1" si="194"/>
        <v>-4396151618692590.5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-4396151618692590.5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-18317298411219.129</v>
      </c>
      <c r="L5829" s="444">
        <f t="shared" ca="1" si="194"/>
        <v>-4414468917103809.5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-4414468917103809.5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-18393620487932.539</v>
      </c>
      <c r="L5830" s="444">
        <f t="shared" ca="1" si="194"/>
        <v>-4432862537591742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-4432862537591742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-18470260573298.926</v>
      </c>
      <c r="L5831" s="444">
        <f t="shared" ca="1" si="194"/>
        <v>-4451332798165041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-4451332798165041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-18547219992354.34</v>
      </c>
      <c r="L5832" s="444">
        <f t="shared" ca="1" si="194"/>
        <v>-4469880018157395.5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-4469880018157395.5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-18624500075655.813</v>
      </c>
      <c r="L5833" s="444">
        <f t="shared" ca="1" si="194"/>
        <v>-4488504518233051.5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-4488504518233051.5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-18702102159304.383</v>
      </c>
      <c r="L5834" s="444">
        <f t="shared" ca="1" si="194"/>
        <v>-4507206620392356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-4507206620392356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-18780027584968.148</v>
      </c>
      <c r="L5835" s="444">
        <f t="shared" ca="1" si="194"/>
        <v>-4525986647977324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-4525986647977324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-18858277699905.516</v>
      </c>
      <c r="L5836" s="444">
        <f t="shared" ca="1" si="194"/>
        <v>-4544844925677230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-4544844925677230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-18936853856988.457</v>
      </c>
      <c r="L5837" s="444">
        <f t="shared" ca="1" si="194"/>
        <v>-4563781779534218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-4563781779534218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-19015757414725.906</v>
      </c>
      <c r="L5838" s="444">
        <f t="shared" ca="1" si="194"/>
        <v>-4582797536948944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-4582797536948944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-19094989737287.266</v>
      </c>
      <c r="L5839" s="444">
        <f t="shared" ca="1" si="194"/>
        <v>-4601892526686231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-4601892526686231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-19174552194525.961</v>
      </c>
      <c r="L5840" s="444">
        <f t="shared" ca="1" si="194"/>
        <v>-4621067078880757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-4621067078880757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-19254446162003.152</v>
      </c>
      <c r="L5841" s="444">
        <f t="shared" ca="1" si="194"/>
        <v>-4640321525042760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-4640321525042760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-19334673021011.5</v>
      </c>
      <c r="L5842" s="444">
        <f t="shared" ca="1" si="194"/>
        <v>-4659656198063772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-4659656198063772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-19415234158599.051</v>
      </c>
      <c r="L5843" s="444">
        <f t="shared" ca="1" si="194"/>
        <v>-4679071432222371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-4679071432222371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-19496130967593.211</v>
      </c>
      <c r="L5844" s="444">
        <f t="shared" ca="1" si="194"/>
        <v>-4698567563189964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-4698567563189964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-19577364846624.852</v>
      </c>
      <c r="L5845" s="444">
        <f t="shared" ca="1" si="194"/>
        <v>-4718144928036589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-4718144928036589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-19658937200152.453</v>
      </c>
      <c r="L5846" s="444">
        <f t="shared" ca="1" si="194"/>
        <v>-4737803865236741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-4737803865236741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-19740849438486.422</v>
      </c>
      <c r="L5847" s="444">
        <f t="shared" ca="1" si="194"/>
        <v>-4757544714675227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-4757544714675227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-19823102977813.445</v>
      </c>
      <c r="L5848" s="444">
        <f t="shared" ca="1" si="194"/>
        <v>-4777367817653040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-4777367817653040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-19905699240221</v>
      </c>
      <c r="L5849" s="444">
        <f t="shared" ca="1" si="194"/>
        <v>-4797273516893261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-4797273516893261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-19988639653721.922</v>
      </c>
      <c r="L5850" s="444">
        <f t="shared" ca="1" si="194"/>
        <v>-4817262156546983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-4817262156546983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-20071925652279.094</v>
      </c>
      <c r="L5851" s="444">
        <f t="shared" ca="1" si="194"/>
        <v>-4837334082199262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-4837334082199262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-20155558675830.258</v>
      </c>
      <c r="L5852" s="444">
        <f t="shared" ca="1" si="194"/>
        <v>-4857489640875092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-4857489640875092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-20239540170312.883</v>
      </c>
      <c r="L5853" s="444">
        <f t="shared" ca="1" si="194"/>
        <v>-4877729181045405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-4877729181045405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-20323871587689.188</v>
      </c>
      <c r="L5854" s="444">
        <f t="shared" ca="1" si="194"/>
        <v>-4898053052633094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-4898053052633094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-20408554385971.227</v>
      </c>
      <c r="L5855" s="444">
        <f t="shared" ca="1" si="194"/>
        <v>-4918461607019065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-4918461607019065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-20493590029246.105</v>
      </c>
      <c r="L5856" s="444">
        <f t="shared" ca="1" si="194"/>
        <v>-4938955197048311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-4938955197048311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-20578979987701.297</v>
      </c>
      <c r="L5857" s="444">
        <f t="shared" ca="1" si="194"/>
        <v>-4959534177036012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-4959534177036012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-20664725737650.051</v>
      </c>
      <c r="L5858" s="444">
        <f t="shared" ca="1" si="194"/>
        <v>-4980198902773662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-4980198902773662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-20750828761556.926</v>
      </c>
      <c r="L5859" s="444">
        <f t="shared" ca="1" si="194"/>
        <v>-5000949731535219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-5000949731535219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-20837290548063.414</v>
      </c>
      <c r="L5860" s="444">
        <f t="shared" ca="1" si="194"/>
        <v>-5021787022083282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-5021787022083282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-20924112592013.676</v>
      </c>
      <c r="L5861" s="444">
        <f t="shared" ca="1" si="194"/>
        <v>-5042711134675296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-5042711134675296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-21011296394480.398</v>
      </c>
      <c r="L5862" s="444">
        <f t="shared" ca="1" si="194"/>
        <v>-5063722431069776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-5063722431069776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-21098843462790.734</v>
      </c>
      <c r="L5863" s="444">
        <f t="shared" ca="1" si="194"/>
        <v>-5084821274532567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-5084821274532567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-21186755310552.363</v>
      </c>
      <c r="L5864" s="444">
        <f t="shared" ca="1" si="194"/>
        <v>-5106008029843119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-5106008029843119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-21275033457679.664</v>
      </c>
      <c r="L5865" s="444">
        <f t="shared" ca="1" si="194"/>
        <v>-5127283063300799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-5127283063300799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-21363679430419.996</v>
      </c>
      <c r="L5866" s="444">
        <f t="shared" ca="1" si="194"/>
        <v>-5148646742731219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-5148646742731219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-21452694761380.078</v>
      </c>
      <c r="L5867" s="444">
        <f t="shared" ca="1" si="194"/>
        <v>-5170099437492599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-5170099437492599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-21542080989552.496</v>
      </c>
      <c r="L5868" s="444">
        <f t="shared" ca="1" si="194"/>
        <v>-5191641518482151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-5191641518482151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-21631839660342.297</v>
      </c>
      <c r="L5869" s="444">
        <f t="shared" ca="1" si="194"/>
        <v>-5213273358142493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-5213273358142493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-21721972325593.719</v>
      </c>
      <c r="L5870" s="444">
        <f t="shared" ca="1" si="194"/>
        <v>-5234995330468087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-5234995330468087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-21812480543617.027</v>
      </c>
      <c r="L5871" s="444">
        <f t="shared" ca="1" si="194"/>
        <v>-5256807811011704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-5256807811011704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-21903365879215.434</v>
      </c>
      <c r="L5872" s="444">
        <f t="shared" ca="1" si="194"/>
        <v>-5278711176890919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-5278711176890919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-21994629903712.164</v>
      </c>
      <c r="L5873" s="444">
        <f t="shared" ref="L5873:L6127" ca="1" si="199">I5873-J5873+K5873</f>
        <v>-5300705806794631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-5300705806794631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-22086274194977.629</v>
      </c>
      <c r="L5874" s="444">
        <f t="shared" ca="1" si="199"/>
        <v>-5322792080989609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-5322792080989609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-22178300337456.703</v>
      </c>
      <c r="L5875" s="444">
        <f t="shared" ca="1" si="199"/>
        <v>-5344970381327066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-5344970381327066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-22270709922196.109</v>
      </c>
      <c r="L5876" s="444">
        <f t="shared" ca="1" si="199"/>
        <v>-5367241091249262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-5367241091249262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-22363504546871.926</v>
      </c>
      <c r="L5877" s="444">
        <f t="shared" ca="1" si="199"/>
        <v>-5389604595796134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-5389604595796134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-22456685815817.227</v>
      </c>
      <c r="L5878" s="444">
        <f t="shared" ca="1" si="199"/>
        <v>-5412061281611951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-5412061281611951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-22550255340049.797</v>
      </c>
      <c r="L5879" s="444">
        <f t="shared" ca="1" si="199"/>
        <v>-5434611536952001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-5434611536952001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-22644214737300.004</v>
      </c>
      <c r="L5880" s="444">
        <f t="shared" ca="1" si="199"/>
        <v>-5457255751689301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-5457255751689301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-22738565632038.754</v>
      </c>
      <c r="L5881" s="444">
        <f t="shared" ca="1" si="199"/>
        <v>-5479994317321340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-5479994317321340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-22833309655505.582</v>
      </c>
      <c r="L5882" s="444">
        <f t="shared" ca="1" si="199"/>
        <v>-5502827626976846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-5502827626976846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-22928448445736.859</v>
      </c>
      <c r="L5883" s="444">
        <f t="shared" ca="1" si="199"/>
        <v>-5525756075422583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-5525756075422583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-23023983647594.094</v>
      </c>
      <c r="L5884" s="444">
        <f t="shared" ca="1" si="199"/>
        <v>-5548780059070177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-5548780059070177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-23119916912792.402</v>
      </c>
      <c r="L5885" s="444">
        <f t="shared" ca="1" si="199"/>
        <v>-5571899975982969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-5571899975982969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-23216249899929.039</v>
      </c>
      <c r="L5886" s="444">
        <f t="shared" ca="1" si="199"/>
        <v>-5595116225882898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-5595116225882898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-23312984274512.074</v>
      </c>
      <c r="L5887" s="444">
        <f t="shared" ca="1" si="199"/>
        <v>-5618429210157410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-5618429210157410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-23410121708989.207</v>
      </c>
      <c r="L5888" s="444">
        <f t="shared" ca="1" si="199"/>
        <v>-5641839331866399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-5641839331866399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-23507663882776.664</v>
      </c>
      <c r="L5889" s="444">
        <f t="shared" ca="1" si="199"/>
        <v>-5665346995749176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-5665346995749176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-23605612482288.234</v>
      </c>
      <c r="L5890" s="444">
        <f t="shared" ca="1" si="199"/>
        <v>-5688952608231464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-5688952608231464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-23703969200964.434</v>
      </c>
      <c r="L5891" s="444">
        <f t="shared" ca="1" si="199"/>
        <v>-5712656577432428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-5712656577432428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-23802735739301.781</v>
      </c>
      <c r="L5892" s="444">
        <f t="shared" ca="1" si="199"/>
        <v>-5736459313171730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-5736459313171730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-23901913804882.207</v>
      </c>
      <c r="L5893" s="444">
        <f t="shared" ca="1" si="199"/>
        <v>-5760361226976612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-5760361226976612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-24001505112402.551</v>
      </c>
      <c r="L5894" s="444">
        <f t="shared" ca="1" si="199"/>
        <v>-5784362732089015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-5784362732089015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-24101511383704.23</v>
      </c>
      <c r="L5895" s="444">
        <f t="shared" ca="1" si="199"/>
        <v>-5808464243472719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-5808464243472719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-24201934347802.996</v>
      </c>
      <c r="L5896" s="444">
        <f t="shared" ca="1" si="199"/>
        <v>-5832666177820522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-5832666177820522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-24302775740918.84</v>
      </c>
      <c r="L5897" s="444">
        <f t="shared" ca="1" si="199"/>
        <v>-5856968953561441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-5856968953561441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-24404037306506.004</v>
      </c>
      <c r="L5898" s="444">
        <f t="shared" ca="1" si="199"/>
        <v>-5881372990867947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-5881372990867947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-24505720795283.113</v>
      </c>
      <c r="L5899" s="444">
        <f t="shared" ca="1" si="199"/>
        <v>-5905878711663230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-5905878711663230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-24607827965263.457</v>
      </c>
      <c r="L5900" s="444">
        <f t="shared" ca="1" si="199"/>
        <v>-5930486539628493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-5930486539628493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-24710360581785.387</v>
      </c>
      <c r="L5901" s="444">
        <f t="shared" ca="1" si="199"/>
        <v>-5955196900210278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-5955196900210278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-24813320417542.824</v>
      </c>
      <c r="L5902" s="444">
        <f t="shared" ca="1" si="199"/>
        <v>-5980010220627821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-5980010220627821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-24916709252615.922</v>
      </c>
      <c r="L5903" s="444">
        <f t="shared" ca="1" si="199"/>
        <v>-6004926929880437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-6004926929880437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-25020528874501.82</v>
      </c>
      <c r="L5904" s="444">
        <f t="shared" ca="1" si="199"/>
        <v>-6029947458754939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-6029947458754939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-25124781078145.578</v>
      </c>
      <c r="L5905" s="444">
        <f t="shared" ca="1" si="199"/>
        <v>-6055072239833085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-6055072239833085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-25229467665971.188</v>
      </c>
      <c r="L5906" s="444">
        <f t="shared" ca="1" si="199"/>
        <v>-6080301707499056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-6080301707499056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-25334590447912.734</v>
      </c>
      <c r="L5907" s="444">
        <f t="shared" ca="1" si="199"/>
        <v>-6105636297946969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-6105636297946969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-25440151241445.703</v>
      </c>
      <c r="L5908" s="444">
        <f t="shared" ca="1" si="199"/>
        <v>-6131076449188415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-6131076449188415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-25546151871618.395</v>
      </c>
      <c r="L5909" s="444">
        <f t="shared" ca="1" si="199"/>
        <v>-6156622601060033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-6156622601060033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-25652594171083.469</v>
      </c>
      <c r="L5910" s="444">
        <f t="shared" ca="1" si="199"/>
        <v>-6182275195231116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-6182275195231116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-25759479980129.648</v>
      </c>
      <c r="L5911" s="444">
        <f t="shared" ca="1" si="199"/>
        <v>-6208034675211246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-6208034675211246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-25866811146713.523</v>
      </c>
      <c r="L5912" s="444">
        <f t="shared" ca="1" si="199"/>
        <v>-6233901486357960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-6233901486357960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-25974589526491.5</v>
      </c>
      <c r="L5913" s="444">
        <f t="shared" ca="1" si="199"/>
        <v>-6259876075884452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-6259876075884452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-26082816982851.883</v>
      </c>
      <c r="L5914" s="444">
        <f t="shared" ca="1" si="199"/>
        <v>-6285958892867304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-6285958892867304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-26191495386947.102</v>
      </c>
      <c r="L5915" s="444">
        <f t="shared" ca="1" si="199"/>
        <v>-6312150388254251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-6312150388254251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-26300626617726.047</v>
      </c>
      <c r="L5916" s="444">
        <f t="shared" ca="1" si="199"/>
        <v>-6338451014871977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-6338451014871977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-26410212561966.57</v>
      </c>
      <c r="L5917" s="444">
        <f t="shared" ca="1" si="199"/>
        <v>-6364861227433944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-6364861227433944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-26520255114308.102</v>
      </c>
      <c r="L5918" s="444">
        <f t="shared" ca="1" si="199"/>
        <v>-6391381482548252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-6391381482548252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-26630756177284.383</v>
      </c>
      <c r="L5919" s="444">
        <f t="shared" ca="1" si="199"/>
        <v>-6418012238725536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-6418012238725536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-26741717661356.398</v>
      </c>
      <c r="L5920" s="444">
        <f t="shared" ca="1" si="199"/>
        <v>-6444753956386892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-6444753956386892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-26853141484945.383</v>
      </c>
      <c r="L5921" s="444">
        <f t="shared" ca="1" si="199"/>
        <v>-6471607097871837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-6471607097871837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-26965029574465.988</v>
      </c>
      <c r="L5922" s="444">
        <f t="shared" ca="1" si="199"/>
        <v>-6498572127446303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-6498572127446303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-27077383864359.594</v>
      </c>
      <c r="L5923" s="444">
        <f t="shared" ca="1" si="199"/>
        <v>-6525649511310663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-6525649511310663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-27190206297127.762</v>
      </c>
      <c r="L5924" s="444">
        <f t="shared" ca="1" si="199"/>
        <v>-6552839717607791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-6552839717607791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-27303498823365.797</v>
      </c>
      <c r="L5925" s="444">
        <f t="shared" ca="1" si="199"/>
        <v>-6580143216431157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-6580143216431157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-27417263401796.488</v>
      </c>
      <c r="L5926" s="444">
        <f t="shared" ca="1" si="199"/>
        <v>-6607560479832953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-6607560479832953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-27531501999303.969</v>
      </c>
      <c r="L5927" s="444">
        <f t="shared" ca="1" si="199"/>
        <v>-6635091981832257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-6635091981832257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-27646216590967.738</v>
      </c>
      <c r="L5928" s="444">
        <f t="shared" ca="1" si="199"/>
        <v>-6662738198423225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-6662738198423225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-27761409160096.77</v>
      </c>
      <c r="L5929" s="444">
        <f t="shared" ca="1" si="199"/>
        <v>-6690499607583322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-6690499607583322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-27877081698263.84</v>
      </c>
      <c r="L5930" s="444">
        <f t="shared" ca="1" si="199"/>
        <v>-6718376689281586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-6718376689281586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-27993236205339.941</v>
      </c>
      <c r="L5931" s="444">
        <f t="shared" ca="1" si="199"/>
        <v>-6746369925486926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-6746369925486926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-28109874689528.859</v>
      </c>
      <c r="L5932" s="444">
        <f t="shared" ca="1" si="199"/>
        <v>-6774479800176455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-6774479800176455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-28226999167401.895</v>
      </c>
      <c r="L5933" s="444">
        <f t="shared" ca="1" si="199"/>
        <v>-6802706799343857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-6802706799343857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-28344611663932.738</v>
      </c>
      <c r="L5934" s="444">
        <f t="shared" ca="1" si="199"/>
        <v>-6831051411007790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-6831051411007790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-28462714212532.457</v>
      </c>
      <c r="L5935" s="444">
        <f t="shared" ca="1" si="199"/>
        <v>-6859514125220322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-6859514125220322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-28581308855084.676</v>
      </c>
      <c r="L5936" s="444">
        <f t="shared" ca="1" si="199"/>
        <v>-6888095434075407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-6888095434075407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-28700397641980.863</v>
      </c>
      <c r="L5937" s="444">
        <f t="shared" ca="1" si="199"/>
        <v>-6916795831717388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-6916795831717388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-28819982632155.781</v>
      </c>
      <c r="L5938" s="444">
        <f t="shared" ca="1" si="199"/>
        <v>-6945615814349544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-6945615814349544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-28940065893123.098</v>
      </c>
      <c r="L5939" s="444">
        <f t="shared" ca="1" si="199"/>
        <v>-6974555880242667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-6974555880242667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-29060649501011.113</v>
      </c>
      <c r="L5940" s="444">
        <f t="shared" ca="1" si="199"/>
        <v>-7003616529743678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-7003616529743678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-29181735540598.656</v>
      </c>
      <c r="L5941" s="444">
        <f t="shared" ca="1" si="199"/>
        <v>-7032798265284277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-7032798265284277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-29303326105351.152</v>
      </c>
      <c r="L5942" s="444">
        <f t="shared" ca="1" si="199"/>
        <v>-7062101591389628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-7062101591389628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-29425423297456.777</v>
      </c>
      <c r="L5943" s="444">
        <f t="shared" ca="1" si="199"/>
        <v>-7091527014687085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-7091527014687085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-29548029227862.855</v>
      </c>
      <c r="L5944" s="444">
        <f t="shared" ca="1" si="199"/>
        <v>-7121075043914948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-7121075043914948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-29671146016312.281</v>
      </c>
      <c r="L5945" s="444">
        <f t="shared" ca="1" si="199"/>
        <v>-7150746189931260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-7150746189931260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-29794775791380.25</v>
      </c>
      <c r="L5946" s="444">
        <f t="shared" ca="1" si="199"/>
        <v>-7180540965722640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-7180540965722640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-29918920690511</v>
      </c>
      <c r="L5947" s="444">
        <f t="shared" ca="1" si="199"/>
        <v>-7210459886413151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-7210459886413151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-30043582860054.793</v>
      </c>
      <c r="L5948" s="444">
        <f t="shared" ca="1" si="199"/>
        <v>-7240503469273206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-7240503469273206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-30168764455305.023</v>
      </c>
      <c r="L5949" s="444">
        <f t="shared" ca="1" si="199"/>
        <v>-7270672233728511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-7270672233728511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-30294467640535.457</v>
      </c>
      <c r="L5950" s="444">
        <f t="shared" ca="1" si="199"/>
        <v>-7300966701369046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-7300966701369046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-30420694589037.695</v>
      </c>
      <c r="L5951" s="444">
        <f t="shared" ca="1" si="199"/>
        <v>-7331387395958084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-7331387395958084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-30547447483158.68</v>
      </c>
      <c r="L5952" s="444">
        <f t="shared" ca="1" si="199"/>
        <v>-7361934843441243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-7361934843441243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-30674728514338.516</v>
      </c>
      <c r="L5953" s="444">
        <f t="shared" ca="1" si="199"/>
        <v>-7392609571955582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-7392609571955582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-30802539883148.262</v>
      </c>
      <c r="L5954" s="444">
        <f t="shared" ca="1" si="199"/>
        <v>-7423412111838730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-7423412111838730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-30930883799328.043</v>
      </c>
      <c r="L5955" s="444">
        <f t="shared" ca="1" si="199"/>
        <v>-7454342995638058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-7454342995638058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-31059762481825.242</v>
      </c>
      <c r="L5956" s="444">
        <f t="shared" ca="1" si="199"/>
        <v>-7485402758119883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-7485402758119883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-31189178158832.844</v>
      </c>
      <c r="L5957" s="444">
        <f t="shared" ca="1" si="199"/>
        <v>-7516591936278716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-7516591936278716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-31319133067827.984</v>
      </c>
      <c r="L5958" s="444">
        <f t="shared" ca="1" si="199"/>
        <v>-7547911069346544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-7547911069346544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-31449629455610.598</v>
      </c>
      <c r="L5959" s="444">
        <f t="shared" ca="1" si="199"/>
        <v>-7579360698802155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-7579360698802155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-31580669578342.309</v>
      </c>
      <c r="L5960" s="444">
        <f t="shared" ca="1" si="199"/>
        <v>-7610941368380497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-7610941368380497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-31712255701585.402</v>
      </c>
      <c r="L5961" s="444">
        <f t="shared" ca="1" si="199"/>
        <v>-7642653624082082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-7642653624082082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-31844390100342.012</v>
      </c>
      <c r="L5962" s="444">
        <f t="shared" ca="1" si="199"/>
        <v>-7674498014182424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-7674498014182424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-31977075059093.438</v>
      </c>
      <c r="L5963" s="444">
        <f t="shared" ca="1" si="199"/>
        <v>-7706475089241517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-7706475089241517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-32110312871839.652</v>
      </c>
      <c r="L5964" s="444">
        <f t="shared" ca="1" si="199"/>
        <v>-7738585402113357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-7738585402113357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-32244105842138.988</v>
      </c>
      <c r="L5965" s="444">
        <f t="shared" ca="1" si="199"/>
        <v>-7770829507955496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-7770829507955496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-32378456283147.898</v>
      </c>
      <c r="L5966" s="444">
        <f t="shared" ca="1" si="199"/>
        <v>-7803207964238644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-7803207964238644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-32513366517661.012</v>
      </c>
      <c r="L5967" s="444">
        <f t="shared" ca="1" si="199"/>
        <v>-7835721330756305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-7835721330756305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-32648838878151.273</v>
      </c>
      <c r="L5968" s="444">
        <f t="shared" ca="1" si="199"/>
        <v>-7868370169634456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-7868370169634456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-32784875706810.234</v>
      </c>
      <c r="L5969" s="444">
        <f t="shared" ca="1" si="199"/>
        <v>-7901155045341266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-7901155045341266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-32921479355588.609</v>
      </c>
      <c r="L5970" s="444">
        <f t="shared" ca="1" si="199"/>
        <v>-7934076524696855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-7934076524696855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-33058652186236.891</v>
      </c>
      <c r="L5971" s="444">
        <f t="shared" ca="1" si="199"/>
        <v>-7967135176883092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-7967135176883092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-33196396570346.219</v>
      </c>
      <c r="L5972" s="444">
        <f t="shared" ca="1" si="199"/>
        <v>-8000331573453438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-8000331573453438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-33334714889389.324</v>
      </c>
      <c r="L5973" s="444">
        <f t="shared" ca="1" si="199"/>
        <v>-8033666288342827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-8033666288342827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-33473609534761.781</v>
      </c>
      <c r="L5974" s="444">
        <f t="shared" ca="1" si="199"/>
        <v>-8067139897877589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-8067139897877589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-33613082907823.285</v>
      </c>
      <c r="L5975" s="444">
        <f t="shared" ca="1" si="199"/>
        <v>-8100752980785412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-8100752980785412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-33753137419939.215</v>
      </c>
      <c r="L5976" s="444">
        <f t="shared" ca="1" si="199"/>
        <v>-8134506118205351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-8134506118205351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-33893775492522.297</v>
      </c>
      <c r="L5977" s="444">
        <f t="shared" ca="1" si="199"/>
        <v>-8168399893697873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-8168399893697873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-34034999557074.469</v>
      </c>
      <c r="L5978" s="444">
        <f t="shared" ca="1" si="199"/>
        <v>-8202434893254947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-8202434893254947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-34176812055228.941</v>
      </c>
      <c r="L5979" s="444">
        <f t="shared" ca="1" si="199"/>
        <v>-8236611705310176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-8236611705310176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-34319215438792.402</v>
      </c>
      <c r="L5980" s="444">
        <f t="shared" ca="1" si="199"/>
        <v>-8270930920748968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-8270930920748968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-34462212169787.367</v>
      </c>
      <c r="L5981" s="444">
        <f t="shared" ca="1" si="199"/>
        <v>-8305393132918755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-8305393132918755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-34605804720494.813</v>
      </c>
      <c r="L5982" s="444">
        <f t="shared" ca="1" si="199"/>
        <v>-8339998937639250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-8339998937639250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-34749995573496.875</v>
      </c>
      <c r="L5983" s="444">
        <f t="shared" ca="1" si="199"/>
        <v>-8374748933212747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-8374748933212747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-34894787221719.777</v>
      </c>
      <c r="L5984" s="444">
        <f t="shared" ca="1" si="199"/>
        <v>-8409643720434467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-8409643720434467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-35040182168476.941</v>
      </c>
      <c r="L5985" s="444">
        <f t="shared" ca="1" si="199"/>
        <v>-8444683902602944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-8444683902602944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-35186182927512.266</v>
      </c>
      <c r="L5986" s="444">
        <f t="shared" ca="1" si="199"/>
        <v>-8479870085530456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-8479870085530456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-35332792023043.563</v>
      </c>
      <c r="L5987" s="444">
        <f t="shared" ca="1" si="199"/>
        <v>-8515202877553500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-8515202877553500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-35480011989806.25</v>
      </c>
      <c r="L5988" s="444">
        <f t="shared" ca="1" si="199"/>
        <v>-8550682889543306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-8550682889543306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-35627845373097.102</v>
      </c>
      <c r="L5989" s="444">
        <f t="shared" ca="1" si="199"/>
        <v>-8586310734916403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-8586310734916403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-35776294728818.344</v>
      </c>
      <c r="L5990" s="444">
        <f t="shared" ca="1" si="199"/>
        <v>-8622087029645221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-8622087029645221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-35925362623521.75</v>
      </c>
      <c r="L5991" s="444">
        <f t="shared" ca="1" si="199"/>
        <v>-8658012392268743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-8658012392268743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-36075051634453.102</v>
      </c>
      <c r="L5992" s="444">
        <f t="shared" ca="1" si="199"/>
        <v>-8694087443903196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-8694087443903196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-36225364349596.648</v>
      </c>
      <c r="L5993" s="444">
        <f t="shared" ca="1" si="199"/>
        <v>-8730312808252793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-8730312808252793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-36376303367719.969</v>
      </c>
      <c r="L5994" s="444">
        <f t="shared" ca="1" si="199"/>
        <v>-8766689111620513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-8766689111620513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-36527871298418.805</v>
      </c>
      <c r="L5995" s="444">
        <f t="shared" ca="1" si="199"/>
        <v>-8803216982918932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-8803216982918932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-36680070762162.219</v>
      </c>
      <c r="L5996" s="444">
        <f t="shared" ca="1" si="199"/>
        <v>-8839897053681094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-8839897053681094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-36832904390337.898</v>
      </c>
      <c r="L5997" s="444">
        <f t="shared" ca="1" si="199"/>
        <v>-8876729958071432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-8876729958071432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-36986374825297.633</v>
      </c>
      <c r="L5998" s="444">
        <f t="shared" ca="1" si="199"/>
        <v>-8913716332896730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-8913716332896730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-37140484720403.039</v>
      </c>
      <c r="L5999" s="444">
        <f t="shared" ca="1" si="199"/>
        <v>-8950856817617133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-8950856817617133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-37295236740071.391</v>
      </c>
      <c r="L6000" s="444">
        <f t="shared" ca="1" si="199"/>
        <v>-8988152054357204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-8988152054357204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-37450633559821.68</v>
      </c>
      <c r="L6001" s="444">
        <f t="shared" ca="1" si="199"/>
        <v>-9025602687917026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-9025602687917026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-37606677866320.938</v>
      </c>
      <c r="L6002" s="444">
        <f t="shared" ca="1" si="199"/>
        <v>-9063209365783346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-9063209365783346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-37763372357430.609</v>
      </c>
      <c r="L6003" s="444">
        <f t="shared" ca="1" si="199"/>
        <v>-9100972738140776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-9100972738140776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-37920719742253.234</v>
      </c>
      <c r="L6004" s="444">
        <f t="shared" ca="1" si="199"/>
        <v>-9138893457883030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-9138893457883030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-38078722741179.289</v>
      </c>
      <c r="L6005" s="444">
        <f t="shared" ca="1" si="199"/>
        <v>-9176972180624210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-9176972180624210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-38237384085934.211</v>
      </c>
      <c r="L6006" s="444">
        <f t="shared" ca="1" si="199"/>
        <v>-9215209564710144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-9215209564710144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-38396706519625.602</v>
      </c>
      <c r="L6007" s="444">
        <f t="shared" ca="1" si="199"/>
        <v>-9253606271229770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-9253606271229770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-38556692796790.711</v>
      </c>
      <c r="L6008" s="444">
        <f t="shared" ca="1" si="199"/>
        <v>-9292162964026560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-9292162964026560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-38717345683444</v>
      </c>
      <c r="L6009" s="444">
        <f t="shared" ca="1" si="199"/>
        <v>-9330880309710004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-9330880309710004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-38878667957125.016</v>
      </c>
      <c r="L6010" s="444">
        <f t="shared" ca="1" si="199"/>
        <v>-9369758977667130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-9369758977667130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-39040662406946.375</v>
      </c>
      <c r="L6011" s="444">
        <f t="shared" ca="1" si="199"/>
        <v>-9408799640074076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-9408799640074076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-39203331833641.984</v>
      </c>
      <c r="L6012" s="444">
        <f t="shared" ca="1" si="199"/>
        <v>-9448002971907718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-9448002971907718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-39366679049615.492</v>
      </c>
      <c r="L6013" s="444">
        <f t="shared" ca="1" si="199"/>
        <v>-9487369650957334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-9487369650957334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-39530706878988.891</v>
      </c>
      <c r="L6014" s="444">
        <f t="shared" ca="1" si="199"/>
        <v>-9526900357836322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-9526900357836322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-39695418157651.344</v>
      </c>
      <c r="L6015" s="444">
        <f t="shared" ca="1" si="199"/>
        <v>-9566595775993974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-9566595775993974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-39860815733308.227</v>
      </c>
      <c r="L6016" s="444">
        <f t="shared" ca="1" si="199"/>
        <v>-9606456591727282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-9606456591727282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-40026902465530.344</v>
      </c>
      <c r="L6017" s="444">
        <f t="shared" ca="1" si="199"/>
        <v>-9646483494192812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-9646483494192812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-40193681225803.383</v>
      </c>
      <c r="L6018" s="444">
        <f t="shared" ca="1" si="199"/>
        <v>-9686677175418616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-9686677175418616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-40361154897577.563</v>
      </c>
      <c r="L6019" s="444">
        <f t="shared" ca="1" si="199"/>
        <v>-9727038330316194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-9727038330316194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-40529326376317.477</v>
      </c>
      <c r="L6020" s="444">
        <f t="shared" ca="1" si="199"/>
        <v>-9767567656692512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-9767567656692512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-40698198569552.133</v>
      </c>
      <c r="L6021" s="444">
        <f t="shared" ca="1" si="199"/>
        <v>-9808265855262064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-9808265855262064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-40867774396925.266</v>
      </c>
      <c r="L6022" s="444">
        <f t="shared" ca="1" si="199"/>
        <v>-9849133629658990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-9849133629658990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-41038056790245.789</v>
      </c>
      <c r="L6023" s="444">
        <f t="shared" ca="1" si="199"/>
        <v>-9890171686449236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-9890171686449236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-41209048693538.484</v>
      </c>
      <c r="L6024" s="444">
        <f t="shared" ca="1" si="199"/>
        <v>-9931380735142774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-9931380735142774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-41380753063094.891</v>
      </c>
      <c r="L6025" s="444">
        <f t="shared" ca="1" si="199"/>
        <v>-9972761488205868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-9972761488205868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-41553172867524.453</v>
      </c>
      <c r="L6026" s="444">
        <f t="shared" ca="1" si="199"/>
        <v>-1.0014314661073392E+16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-1.0014314661073392E+16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-41726311087805.797</v>
      </c>
      <c r="L6027" s="444">
        <f t="shared" ca="1" si="199"/>
        <v>-1.0056040972161198E+16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-1.0056040972161198E+16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-41900170717338.328</v>
      </c>
      <c r="L6028" s="444">
        <f t="shared" ca="1" si="199"/>
        <v>-1.0097941142878536E+16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-1.0097941142878536E+16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-42074754761993.898</v>
      </c>
      <c r="L6029" s="444">
        <f t="shared" ca="1" si="199"/>
        <v>-1.014001589764053E+16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-1.014001589764053E+16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-42250066240168.875</v>
      </c>
      <c r="L6030" s="444">
        <f t="shared" ca="1" si="199"/>
        <v>-1.0182265963880698E+16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-1.0182265963880698E+16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-42426108182836.242</v>
      </c>
      <c r="L6031" s="444">
        <f t="shared" ca="1" si="199"/>
        <v>-1.0224692072063534E+16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-1.0224692072063534E+16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-42602883633598.055</v>
      </c>
      <c r="L6032" s="444">
        <f t="shared" ca="1" si="199"/>
        <v>-1.0267294955697132E+16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-1.0267294955697132E+16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-42780395648738.047</v>
      </c>
      <c r="L6033" s="444">
        <f t="shared" ca="1" si="199"/>
        <v>-1.031007535134587E+16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-1.031007535134587E+16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-42958647297274.461</v>
      </c>
      <c r="L6034" s="444">
        <f t="shared" ca="1" si="199"/>
        <v>-1.0353033998643144E+16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-1.0353033998643144E+16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-43137641661013.102</v>
      </c>
      <c r="L6035" s="444">
        <f t="shared" ca="1" si="199"/>
        <v>-1.0396171640304158E+16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-1.0396171640304158E+16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-43317381834600.656</v>
      </c>
      <c r="L6036" s="444">
        <f t="shared" ca="1" si="199"/>
        <v>-1.0439489022138758E+16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-1.0439489022138758E+16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-43497870925578.156</v>
      </c>
      <c r="L6037" s="444">
        <f t="shared" ca="1" si="199"/>
        <v>-1.0482986893064336E+16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-1.0482986893064336E+16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-43679112054434.734</v>
      </c>
      <c r="L6038" s="444">
        <f t="shared" ca="1" si="199"/>
        <v>-1.052666600511877E+16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-1.052666600511877E+16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-43861108354661.539</v>
      </c>
      <c r="L6039" s="444">
        <f t="shared" ca="1" si="199"/>
        <v>-1.0570527113473432E+16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-1.0570527113473432E+16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-44043862972805.969</v>
      </c>
      <c r="L6040" s="444">
        <f t="shared" ca="1" si="199"/>
        <v>-1.0614570976446238E+16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-1.0614570976446238E+16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-44227379068525.992</v>
      </c>
      <c r="L6041" s="444">
        <f t="shared" ca="1" si="199"/>
        <v>-1.0658798355514764E+16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-1.0658798355514764E+16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-44411659814644.852</v>
      </c>
      <c r="L6042" s="444">
        <f t="shared" ca="1" si="199"/>
        <v>-1.0703210015329408E+16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-1.0703210015329408E+16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-44596708397205.867</v>
      </c>
      <c r="L6043" s="444">
        <f t="shared" ca="1" si="199"/>
        <v>-1.0747806723726614E+16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-1.0747806723726614E+16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-44782528015527.555</v>
      </c>
      <c r="L6044" s="444">
        <f t="shared" ca="1" si="199"/>
        <v>-1.0792589251742142E+16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-1.0792589251742142E+16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-44969121882258.922</v>
      </c>
      <c r="L6045" s="444">
        <f t="shared" ca="1" si="199"/>
        <v>-1.08375583736244E+16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-1.08375583736244E+16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-45156493223435</v>
      </c>
      <c r="L6046" s="444">
        <f t="shared" ca="1" si="199"/>
        <v>-1.0882714866847836E+16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-1.0882714866847836E+16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-45344645278532.648</v>
      </c>
      <c r="L6047" s="444">
        <f t="shared" ca="1" si="199"/>
        <v>-1.0928059512126368E+16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-1.0928059512126368E+16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-45533581300526.531</v>
      </c>
      <c r="L6048" s="444">
        <f t="shared" ca="1" si="199"/>
        <v>-1.0973593093426894E+16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-1.0973593093426894E+16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-45723304555945.391</v>
      </c>
      <c r="L6049" s="444">
        <f t="shared" ca="1" si="199"/>
        <v>-1.101931639798284E+16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-1.101931639798284E+16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-45913818324928.5</v>
      </c>
      <c r="L6050" s="444">
        <f t="shared" ca="1" si="199"/>
        <v>-1.1065230216307768E+16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-1.1065230216307768E+16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-46105125901282.367</v>
      </c>
      <c r="L6051" s="444">
        <f t="shared" ca="1" si="199"/>
        <v>-1.111133534220905E+16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-1.111133534220905E+16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-46297230592537.711</v>
      </c>
      <c r="L6052" s="444">
        <f t="shared" ca="1" si="199"/>
        <v>-1.1157632572801588E+16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-1.1157632572801588E+16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-46490135720006.617</v>
      </c>
      <c r="L6053" s="444">
        <f t="shared" ca="1" si="199"/>
        <v>-1.1204122708521594E+16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-1.1204122708521594E+16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-46683844618839.977</v>
      </c>
      <c r="L6054" s="444">
        <f t="shared" ca="1" si="199"/>
        <v>-1.1250806553140434E+16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-1.1250806553140434E+16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-46878360638085.141</v>
      </c>
      <c r="L6055" s="444">
        <f t="shared" ca="1" si="199"/>
        <v>-1.129768491377852E+16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-1.129768491377852E+16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-47073687140743.836</v>
      </c>
      <c r="L6056" s="444">
        <f t="shared" ca="1" si="199"/>
        <v>-1.1344758600919264E+16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-1.1344758600919264E+16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-47269827503830.266</v>
      </c>
      <c r="L6057" s="444">
        <f t="shared" ca="1" si="199"/>
        <v>-1.1392028428423094E+16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-1.1392028428423094E+16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-47466785118429.555</v>
      </c>
      <c r="L6058" s="444">
        <f t="shared" ca="1" si="199"/>
        <v>-1.1439495213541524E+16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-1.1439495213541524E+16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-47664563389756.352</v>
      </c>
      <c r="L6059" s="444">
        <f t="shared" ca="1" si="199"/>
        <v>-1.148715977693128E+16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-1.148715977693128E+16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-47863165737213.664</v>
      </c>
      <c r="L6060" s="444">
        <f t="shared" ca="1" si="199"/>
        <v>-1.1535022942668494E+16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-1.1535022942668494E+16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-48062595594452.055</v>
      </c>
      <c r="L6061" s="444">
        <f t="shared" ca="1" si="199"/>
        <v>-1.1583085538262946E+16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-1.1583085538262946E+16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-48262856409428.938</v>
      </c>
      <c r="L6062" s="444">
        <f t="shared" ca="1" si="199"/>
        <v>-1.1631348394672374E+16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-1.1631348394672374E+16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-48463951644468.227</v>
      </c>
      <c r="L6063" s="444">
        <f t="shared" ca="1" si="199"/>
        <v>-1.1679812346316842E+16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-1.1679812346316842E+16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-48665884776320.172</v>
      </c>
      <c r="L6064" s="444">
        <f t="shared" ca="1" si="199"/>
        <v>-1.1728478231093162E+16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-1.1728478231093162E+16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-48868659296221.508</v>
      </c>
      <c r="L6065" s="444">
        <f t="shared" ca="1" si="199"/>
        <v>-1.1777346890389384E+16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-1.1777346890389384E+16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-49072278709955.766</v>
      </c>
      <c r="L6066" s="444">
        <f t="shared" ca="1" si="199"/>
        <v>-1.182641916909934E+16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-1.182641916909934E+16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-49276746537913.914</v>
      </c>
      <c r="L6067" s="444">
        <f t="shared" ca="1" si="199"/>
        <v>-1.1875695915637254E+16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-1.1875695915637254E+16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-49482066315155.227</v>
      </c>
      <c r="L6068" s="444">
        <f t="shared" ca="1" si="199"/>
        <v>-1.192517798195241E+16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-1.192517798195241E+16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-49688241591468.375</v>
      </c>
      <c r="L6069" s="444">
        <f t="shared" ca="1" si="199"/>
        <v>-1.1974866223543878E+16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-1.1974866223543878E+16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-49895275931432.828</v>
      </c>
      <c r="L6070" s="444">
        <f t="shared" ca="1" si="199"/>
        <v>-1.202476149947531E+16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-1.202476149947531E+16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-50103172914480.461</v>
      </c>
      <c r="L6071" s="444">
        <f t="shared" ca="1" si="199"/>
        <v>-1.207486467238979E+16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-1.207486467238979E+16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-50311936134957.461</v>
      </c>
      <c r="L6072" s="444">
        <f t="shared" ca="1" si="199"/>
        <v>-1.2125176608524748E+16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-1.2125176608524748E+16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-50521569202186.453</v>
      </c>
      <c r="L6073" s="444">
        <f t="shared" ca="1" si="199"/>
        <v>-1.2175698177726934E+16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-1.2175698177726934E+16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-50732075740528.891</v>
      </c>
      <c r="L6074" s="444">
        <f t="shared" ca="1" si="199"/>
        <v>-1.2226430253467462E+16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-1.2226430253467462E+16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-50943459389447.758</v>
      </c>
      <c r="L6075" s="444">
        <f t="shared" ca="1" si="199"/>
        <v>-1.227737371285691E+16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-1.227737371285691E+16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-51155723803570.461</v>
      </c>
      <c r="L6076" s="444">
        <f t="shared" ca="1" si="199"/>
        <v>-1.232852943666048E+16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-1.232852943666048E+16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-51368872652752</v>
      </c>
      <c r="L6077" s="444">
        <f t="shared" ca="1" si="199"/>
        <v>-1.2379898309313232E+16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-1.2379898309313232E+16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-51582909622138.469</v>
      </c>
      <c r="L6078" s="444">
        <f t="shared" ca="1" si="199"/>
        <v>-1.243148121893537E+16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-1.243148121893537E+16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-51797838412230.711</v>
      </c>
      <c r="L6079" s="444">
        <f t="shared" ca="1" si="199"/>
        <v>-1.24832790573476E+16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-1.24832790573476E+16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-52013662738948.336</v>
      </c>
      <c r="L6080" s="444">
        <f t="shared" ca="1" si="199"/>
        <v>-1.2535292720086548E+16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-1.2535292720086548E+16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-52230386333693.953</v>
      </c>
      <c r="L6081" s="444">
        <f t="shared" ca="1" si="199"/>
        <v>-1.2587523106420242E+16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-1.2587523106420242E+16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-52448012943417.672</v>
      </c>
      <c r="L6082" s="444">
        <f t="shared" ca="1" si="199"/>
        <v>-1.263997111936366E+16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-1.263997111936366E+16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-52666546330681.914</v>
      </c>
      <c r="L6083" s="444">
        <f t="shared" ca="1" si="199"/>
        <v>-1.2692637665694342E+16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-1.2692637665694342E+16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-52885990273726.422</v>
      </c>
      <c r="L6084" s="444">
        <f t="shared" ca="1" si="199"/>
        <v>-1.2745523655968068E+16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-1.2745523655968068E+16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-53106348566533.617</v>
      </c>
      <c r="L6085" s="444">
        <f t="shared" ca="1" si="199"/>
        <v>-1.2798630004534602E+16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-1.2798630004534602E+16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-53327625018894.172</v>
      </c>
      <c r="L6086" s="444">
        <f t="shared" ca="1" si="199"/>
        <v>-1.2851957629553496E+16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-1.2851957629553496E+16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-53549823456472.898</v>
      </c>
      <c r="L6087" s="444">
        <f t="shared" ca="1" si="199"/>
        <v>-1.2905507453009968E+16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-1.2905507453009968E+16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-53772947720874.867</v>
      </c>
      <c r="L6088" s="444">
        <f t="shared" ca="1" si="199"/>
        <v>-1.2959280400730842E+16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-1.2959280400730842E+16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-53997001669711.844</v>
      </c>
      <c r="L6089" s="444">
        <f t="shared" ca="1" si="199"/>
        <v>-1.3013277402400554E+16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-1.3013277402400554E+16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-54221989176668.977</v>
      </c>
      <c r="L6090" s="444">
        <f t="shared" ca="1" si="199"/>
        <v>-1.3067499391577222E+16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-1.3067499391577222E+16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-54447914131571.758</v>
      </c>
      <c r="L6091" s="444">
        <f t="shared" ca="1" si="199"/>
        <v>-1.3121947305708794E+16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-1.3121947305708794E+16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-54674780440453.305</v>
      </c>
      <c r="L6092" s="444">
        <f t="shared" ca="1" si="199"/>
        <v>-1.3176622086149248E+16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-1.3176622086149248E+16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-54902592025621.867</v>
      </c>
      <c r="L6093" s="444">
        <f t="shared" ca="1" si="199"/>
        <v>-1.323152467817487E+16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-1.323152467817487E+16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-55131352825728.625</v>
      </c>
      <c r="L6094" s="444">
        <f t="shared" ca="1" si="199"/>
        <v>-1.3286656031000598E+16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-1.3286656031000598E+16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-55361066795835.828</v>
      </c>
      <c r="L6095" s="444">
        <f t="shared" ca="1" si="199"/>
        <v>-1.3342017097796434E+16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-1.3342017097796434E+16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-55591737907485.141</v>
      </c>
      <c r="L6096" s="444">
        <f t="shared" ca="1" si="199"/>
        <v>-1.339760883570392E+16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-1.339760883570392E+16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-55823370148766.336</v>
      </c>
      <c r="L6097" s="444">
        <f t="shared" ca="1" si="199"/>
        <v>-1.3453432205852686E+16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-1.3453432205852686E+16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-56055967524386.188</v>
      </c>
      <c r="L6098" s="444">
        <f t="shared" ca="1" si="199"/>
        <v>-1.3509488173377072E+16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-1.3509488173377072E+16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-56289534055737.797</v>
      </c>
      <c r="L6099" s="444">
        <f t="shared" ca="1" si="199"/>
        <v>-1.356577770743281E+16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-1.356577770743281E+16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-56524073780970.039</v>
      </c>
      <c r="L6100" s="444">
        <f t="shared" ca="1" si="199"/>
        <v>-1.362230178121378E+16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-1.362230178121378E+16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-56759590755057.414</v>
      </c>
      <c r="L6101" s="444">
        <f t="shared" ca="1" si="199"/>
        <v>-1.3679061371968838E+16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-1.3679061371968838E+16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-56996089049870.156</v>
      </c>
      <c r="L6102" s="444">
        <f t="shared" ca="1" si="199"/>
        <v>-1.3736057461018708E+16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-1.3736057461018708E+16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-57233572754244.617</v>
      </c>
      <c r="L6103" s="444">
        <f t="shared" ca="1" si="199"/>
        <v>-1.3793291033772952E+16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-1.3793291033772952E+16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-57472045974053.969</v>
      </c>
      <c r="L6104" s="444">
        <f t="shared" ca="1" si="199"/>
        <v>-1.3850763079747006E+16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-1.3850763079747006E+16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-57711512832279.188</v>
      </c>
      <c r="L6105" s="444">
        <f t="shared" ca="1" si="199"/>
        <v>-1.3908474592579286E+16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-1.3908474592579286E+16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-57951977469080.359</v>
      </c>
      <c r="L6106" s="444">
        <f t="shared" ca="1" si="199"/>
        <v>-1.3966426570048366E+16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-1.3966426570048366E+16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-58193444041868.188</v>
      </c>
      <c r="L6107" s="444">
        <f t="shared" ca="1" si="199"/>
        <v>-1.4024620014090234E+16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-1.4024620014090234E+16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-58435916725375.977</v>
      </c>
      <c r="L6108" s="444">
        <f t="shared" ca="1" si="199"/>
        <v>-1.408305593081561E+16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-1.408305593081561E+16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-58679399711731.711</v>
      </c>
      <c r="L6109" s="444">
        <f t="shared" ca="1" si="199"/>
        <v>-1.4141735330527342E+16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-1.4141735330527342E+16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-58923897210530.594</v>
      </c>
      <c r="L6110" s="444">
        <f t="shared" ca="1" si="199"/>
        <v>-1.4200659227737872E+16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-1.4200659227737872E+16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-59169413448907.797</v>
      </c>
      <c r="L6111" s="444">
        <f t="shared" ca="1" si="199"/>
        <v>-1.425982864118678E+16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-1.425982864118678E+16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-59415952671611.586</v>
      </c>
      <c r="L6112" s="444">
        <f t="shared" ca="1" si="199"/>
        <v>-1.4319244593858392E+16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-1.4319244593858392E+16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-59663519141076.633</v>
      </c>
      <c r="L6113" s="444">
        <f t="shared" ca="1" si="199"/>
        <v>-1.4378908112999468E+16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-1.4378908112999468E+16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-59912117137497.781</v>
      </c>
      <c r="L6114" s="444">
        <f t="shared" ca="1" si="199"/>
        <v>-1.4438820230136966E+16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-1.4438820230136966E+16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-60161750958904.023</v>
      </c>
      <c r="L6115" s="444">
        <f t="shared" ca="1" si="199"/>
        <v>-1.449898198109587E+16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-1.449898198109587E+16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-60412424921232.797</v>
      </c>
      <c r="L6116" s="444">
        <f t="shared" ca="1" si="199"/>
        <v>-1.4559394406017102E+16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-1.4559394406017102E+16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-60664143358404.594</v>
      </c>
      <c r="L6117" s="444">
        <f t="shared" ca="1" si="199"/>
        <v>-1.4620058549375506E+16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-1.4620058549375506E+16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-60916910622397.93</v>
      </c>
      <c r="L6118" s="444">
        <f t="shared" ca="1" si="199"/>
        <v>-1.4680975459997904E+16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-1.4680975459997904E+16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-61170731083324.602</v>
      </c>
      <c r="L6119" s="444">
        <f t="shared" ca="1" si="199"/>
        <v>-1.4742146191081228E+16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-1.4742146191081228E+16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-61425609129505.125</v>
      </c>
      <c r="L6120" s="444">
        <f t="shared" ca="1" si="199"/>
        <v>-1.4803571800210734E+16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-1.4803571800210734E+16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-61681549167544.719</v>
      </c>
      <c r="L6121" s="444">
        <f t="shared" ca="1" si="199"/>
        <v>-1.4865253349378278E+16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-1.4865253349378278E+16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-61938555622409.492</v>
      </c>
      <c r="L6122" s="444">
        <f t="shared" ca="1" si="199"/>
        <v>-1.4927191905000688E+16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-1.4927191905000688E+16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-62196632937502.859</v>
      </c>
      <c r="L6123" s="444">
        <f t="shared" ca="1" si="199"/>
        <v>-1.498938853793819E+16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-1.498938853793819E+16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-62455785574742.461</v>
      </c>
      <c r="L6124" s="444">
        <f t="shared" ca="1" si="199"/>
        <v>-1.5051844323512932E+16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-1.5051844323512932E+16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-62716018014637.219</v>
      </c>
      <c r="L6125" s="444">
        <f t="shared" ca="1" si="199"/>
        <v>-1.511456034152757E+16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-1.511456034152757E+16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-62977334756364.883</v>
      </c>
      <c r="L6126" s="444">
        <f t="shared" ca="1" si="199"/>
        <v>-1.5177537676283934E+16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-1.5177537676283934E+16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-63239740317849.727</v>
      </c>
      <c r="L6127" s="444">
        <f t="shared" ca="1" si="199"/>
        <v>-1.5240777416601784E+16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-1.5240777416601784E+16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-63503239235840.766</v>
      </c>
      <c r="L6128" s="444">
        <f t="shared" ref="L6128:L6250" ca="1" si="204">I6128-J6128+K6128</f>
        <v>-1.5304280655837624E+16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-1.5304280655837624E+16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-63767836065990.094</v>
      </c>
      <c r="L6129" s="444">
        <f t="shared" ca="1" si="204"/>
        <v>-1.5368048491903614E+16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-1.5368048491903614E+16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-64033535382931.727</v>
      </c>
      <c r="L6130" s="444">
        <f t="shared" ca="1" si="204"/>
        <v>-1.5432082027286546E+16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-1.5432082027286546E+16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-64300341780360.617</v>
      </c>
      <c r="L6131" s="444">
        <f t="shared" ca="1" si="204"/>
        <v>-1.5496382369066906E+16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-1.5496382369066906E+16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-64568259871112.102</v>
      </c>
      <c r="L6132" s="444">
        <f t="shared" ca="1" si="204"/>
        <v>-1.5560950628938018E+16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-1.5560950628938018E+16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-64837294287241.742</v>
      </c>
      <c r="L6133" s="444">
        <f t="shared" ca="1" si="204"/>
        <v>-1.562578792322526E+16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-1.562578792322526E+16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-65107449680105.25</v>
      </c>
      <c r="L6134" s="444">
        <f t="shared" ca="1" si="204"/>
        <v>-1.5690895372905366E+16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-1.5690895372905366E+16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-65378730720439.023</v>
      </c>
      <c r="L6135" s="444">
        <f t="shared" ca="1" si="204"/>
        <v>-1.5756274103625806E+16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-1.5756274103625806E+16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-65651142098440.859</v>
      </c>
      <c r="L6136" s="444">
        <f t="shared" ca="1" si="204"/>
        <v>-1.5821925245724246E+16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-1.5821925245724246E+16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-65924688523851.023</v>
      </c>
      <c r="L6137" s="444">
        <f t="shared" ca="1" si="204"/>
        <v>-1.5887849934248098E+16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-1.5887849934248098E+16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-66199374726033.742</v>
      </c>
      <c r="L6138" s="444">
        <f t="shared" ca="1" si="204"/>
        <v>-1.5954049308974132E+16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-1.5954049308974132E+16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-66475205454058.883</v>
      </c>
      <c r="L6139" s="444">
        <f t="shared" ca="1" si="204"/>
        <v>-1.602052451442819E+16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-1.602052451442819E+16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-66752185476784.125</v>
      </c>
      <c r="L6140" s="444">
        <f t="shared" ca="1" si="204"/>
        <v>-1.6087276699904974E+16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-1.6087276699904974E+16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-67030319582937.391</v>
      </c>
      <c r="L6141" s="444">
        <f t="shared" ca="1" si="204"/>
        <v>-1.6154307019487912E+16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-1.6154307019487912E+16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-67309612581199.633</v>
      </c>
      <c r="L6142" s="444">
        <f t="shared" ca="1" si="204"/>
        <v>-1.6221616632069112E+16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-1.6221616632069112E+16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-67590069300287.969</v>
      </c>
      <c r="L6143" s="444">
        <f t="shared" ca="1" si="204"/>
        <v>-1.62892067013694E+16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-1.62892067013694E+16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-67871694589039.164</v>
      </c>
      <c r="L6144" s="444">
        <f t="shared" ca="1" si="204"/>
        <v>-1.635707839595844E+16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-1.635707839595844E+16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-68154493316493.5</v>
      </c>
      <c r="L6145" s="444">
        <f t="shared" ca="1" si="204"/>
        <v>-1.6425232889274934E+16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-1.6425232889274934E+16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-68438470371978.891</v>
      </c>
      <c r="L6146" s="444">
        <f t="shared" ca="1" si="204"/>
        <v>-1.6493671359646912E+16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-1.6493671359646912E+16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-68723630665195.469</v>
      </c>
      <c r="L6147" s="444">
        <f t="shared" ca="1" si="204"/>
        <v>-1.6562394990312108E+16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-1.6562394990312108E+16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-69009979126300.445</v>
      </c>
      <c r="L6148" s="444">
        <f t="shared" ca="1" si="204"/>
        <v>-1.6631404969438408E+16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-1.6631404969438408E+16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-69297520705993.367</v>
      </c>
      <c r="L6149" s="444">
        <f t="shared" ca="1" si="204"/>
        <v>-1.6700702490144402E+16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-1.6700702490144402E+16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-69586260375601.672</v>
      </c>
      <c r="L6150" s="444">
        <f t="shared" ca="1" si="204"/>
        <v>-1.6770288750520004E+16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-1.6770288750520004E+16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-69876203127166.688</v>
      </c>
      <c r="L6151" s="444">
        <f t="shared" ca="1" si="204"/>
        <v>-1.684016495364717E+16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-1.684016495364717E+16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-70167353973529.875</v>
      </c>
      <c r="L6152" s="444">
        <f t="shared" ca="1" si="204"/>
        <v>-1.69103323076207E+16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-1.69103323076207E+16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-70459717948419.578</v>
      </c>
      <c r="L6153" s="444">
        <f t="shared" ca="1" si="204"/>
        <v>-1.698079202556912E+16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-1.698079202556912E+16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-70753300106538</v>
      </c>
      <c r="L6154" s="444">
        <f t="shared" ca="1" si="204"/>
        <v>-1.7051545325675658E+16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-1.7051545325675658E+16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-71048105523648.578</v>
      </c>
      <c r="L6155" s="444">
        <f t="shared" ca="1" si="204"/>
        <v>-1.7122593431199306E+16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-1.7122593431199306E+16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-71344139296663.781</v>
      </c>
      <c r="L6156" s="444">
        <f t="shared" ca="1" si="204"/>
        <v>-1.719393757049597E+16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-1.719393757049597E+16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-71641406543733.203</v>
      </c>
      <c r="L6157" s="444">
        <f t="shared" ca="1" si="204"/>
        <v>-1.7265578977039704E+16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-1.7265578977039704E+16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-71939912404332.094</v>
      </c>
      <c r="L6158" s="444">
        <f t="shared" ca="1" si="204"/>
        <v>-1.7337518889444036E+16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-1.7337518889444036E+16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-72239662039350.141</v>
      </c>
      <c r="L6159" s="444">
        <f t="shared" ca="1" si="204"/>
        <v>-1.7409758551483386E+16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-1.7409758551483386E+16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-72540660631180.766</v>
      </c>
      <c r="L6160" s="444">
        <f t="shared" ca="1" si="204"/>
        <v>-1.7482299212114566E+16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-1.7482299212114566E+16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-72842913383810.688</v>
      </c>
      <c r="L6161" s="444">
        <f t="shared" ca="1" si="204"/>
        <v>-1.7555142125498376E+16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-1.7555142125498376E+16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-73146425522909.906</v>
      </c>
      <c r="L6162" s="444">
        <f t="shared" ca="1" si="204"/>
        <v>-1.7628288551021286E+16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-1.7628288551021286E+16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-73451202295922.031</v>
      </c>
      <c r="L6163" s="444">
        <f t="shared" ca="1" si="204"/>
        <v>-1.7701739753317208E+16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-1.7701739753317208E+16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-73757248972155.031</v>
      </c>
      <c r="L6164" s="444">
        <f t="shared" ca="1" si="204"/>
        <v>-1.7775497002289364E+16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-1.7775497002289364E+16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-74064570842872.344</v>
      </c>
      <c r="L6165" s="444">
        <f t="shared" ca="1" si="204"/>
        <v>-1.7849561573132236E+16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-1.7849561573132236E+16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-74373173221384.313</v>
      </c>
      <c r="L6166" s="444">
        <f t="shared" ca="1" si="204"/>
        <v>-1.792393474635362E+16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-1.792393474635362E+16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-74683061443140.078</v>
      </c>
      <c r="L6167" s="444">
        <f t="shared" ca="1" si="204"/>
        <v>-1.799861780779676E+16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-1.799861780779676E+16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-74994240865819.828</v>
      </c>
      <c r="L6168" s="444">
        <f t="shared" ca="1" si="204"/>
        <v>-1.807361204866258E+16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-1.807361204866258E+16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-75306716869427.422</v>
      </c>
      <c r="L6169" s="444">
        <f t="shared" ca="1" si="204"/>
        <v>-1.8148918765532008E+16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-1.8148918765532008E+16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-75620494856383.359</v>
      </c>
      <c r="L6170" s="444">
        <f t="shared" ca="1" si="204"/>
        <v>-1.8224539260388392E+16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-1.8224539260388392E+16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-75935580251618.297</v>
      </c>
      <c r="L6171" s="444">
        <f t="shared" ca="1" si="204"/>
        <v>-1.8300474840640012E+16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-1.8300474840640012E+16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-76251978502666.719</v>
      </c>
      <c r="L6172" s="444">
        <f t="shared" ca="1" si="204"/>
        <v>-1.837672681914268E+16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-1.837672681914268E+16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-76569695079761.172</v>
      </c>
      <c r="L6173" s="444">
        <f t="shared" ca="1" si="204"/>
        <v>-1.845329651422244E+16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-1.845329651422244E+16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-76888735475926.828</v>
      </c>
      <c r="L6174" s="444">
        <f t="shared" ca="1" si="204"/>
        <v>-1.8530185249698368E+16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-1.8530185249698368E+16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-77209105207076.531</v>
      </c>
      <c r="L6175" s="444">
        <f t="shared" ca="1" si="204"/>
        <v>-1.8607394354905444E+16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-1.8607394354905444E+16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-77530809812106.016</v>
      </c>
      <c r="L6176" s="444">
        <f t="shared" ca="1" si="204"/>
        <v>-1.8684925164717552E+16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-1.8684925164717552E+16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-77853854852989.797</v>
      </c>
      <c r="L6177" s="444">
        <f t="shared" ca="1" si="204"/>
        <v>-1.876277901957054E+16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-1.876277901957054E+16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-78178245914877.25</v>
      </c>
      <c r="L6178" s="444">
        <f t="shared" ca="1" si="204"/>
        <v>-1.8840957265485416E+16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-1.8840957265485416E+16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-78503988606189.234</v>
      </c>
      <c r="L6179" s="444">
        <f t="shared" ca="1" si="204"/>
        <v>-1.8919461254091604E+16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-1.8919461254091604E+16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-78831088558715.016</v>
      </c>
      <c r="L6180" s="444">
        <f t="shared" ca="1" si="204"/>
        <v>-1.899829234265032E+16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-1.899829234265032E+16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-79159551427709.672</v>
      </c>
      <c r="L6181" s="444">
        <f t="shared" ca="1" si="204"/>
        <v>-1.9077451894078028E+16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-1.9077451894078028E+16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-79489382891991.781</v>
      </c>
      <c r="L6182" s="444">
        <f t="shared" ca="1" si="204"/>
        <v>-1.915694127697002E+16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-1.915694127697002E+16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-79820588654041.75</v>
      </c>
      <c r="L6183" s="444">
        <f t="shared" ca="1" si="204"/>
        <v>-1.923676186562406E+16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-1.923676186562406E+16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-80153174440100.25</v>
      </c>
      <c r="L6184" s="444">
        <f t="shared" ca="1" si="204"/>
        <v>-1.931691504006416E+16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-1.931691504006416E+16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-80487146000267.328</v>
      </c>
      <c r="L6185" s="444">
        <f t="shared" ca="1" si="204"/>
        <v>-1.9397402186064428E+16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-1.9397402186064428E+16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-80822509108601.781</v>
      </c>
      <c r="L6186" s="444">
        <f t="shared" ca="1" si="204"/>
        <v>-1.9478224695173028E+16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-1.9478224695173028E+16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-81159269563220.953</v>
      </c>
      <c r="L6187" s="444">
        <f t="shared" ca="1" si="204"/>
        <v>-1.9559383964736248E+16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-1.9559383964736248E+16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-81497433186401.031</v>
      </c>
      <c r="L6188" s="444">
        <f t="shared" ca="1" si="204"/>
        <v>-1.9640881397922648E+16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-1.9640881397922648E+16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-81837005824677.703</v>
      </c>
      <c r="L6189" s="444">
        <f t="shared" ca="1" si="204"/>
        <v>-1.9722718403747324E+16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-1.9722718403747324E+16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-82177993348947.188</v>
      </c>
      <c r="L6190" s="444">
        <f t="shared" ca="1" si="204"/>
        <v>-1.9804896397096272E+16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-1.9804896397096272E+16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-82520401654567.797</v>
      </c>
      <c r="L6191" s="444">
        <f t="shared" ca="1" si="204"/>
        <v>-1.988741679875084E+16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-1.988741679875084E+16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-82864236661461.828</v>
      </c>
      <c r="L6192" s="444">
        <f t="shared" ca="1" si="204"/>
        <v>-1.99702810354123E+16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-1.99702810354123E+16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-83209504314217.922</v>
      </c>
      <c r="L6193" s="444">
        <f t="shared" ca="1" si="204"/>
        <v>-2.0053490539726516E+16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-2.0053490539726516E+16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-83556210582193.813</v>
      </c>
      <c r="L6194" s="444">
        <f t="shared" ca="1" si="204"/>
        <v>-2.0137046750308708E+16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-2.0137046750308708E+16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-83904361459619.609</v>
      </c>
      <c r="L6195" s="444">
        <f t="shared" ca="1" si="204"/>
        <v>-2.0220951111768328E+16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-2.0220951111768328E+16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-84253962965701.359</v>
      </c>
      <c r="L6196" s="444">
        <f t="shared" ca="1" si="204"/>
        <v>-2.0305205074734028E+16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-2.0305205074734028E+16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-84605021144725.109</v>
      </c>
      <c r="L6197" s="444">
        <f t="shared" ca="1" si="204"/>
        <v>-2.0389810095878752E+16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-2.0389810095878752E+16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-84957542066161.469</v>
      </c>
      <c r="L6198" s="444">
        <f t="shared" ca="1" si="204"/>
        <v>-2.0474767637944912E+16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-2.0474767637944912E+16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-85311531824770.469</v>
      </c>
      <c r="L6199" s="444">
        <f t="shared" ca="1" si="204"/>
        <v>-2.0560079169769684E+16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-2.0560079169769684E+16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-85666996540707.016</v>
      </c>
      <c r="L6200" s="444">
        <f t="shared" ca="1" si="204"/>
        <v>-2.0645746166310392E+16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-2.0645746166310392E+16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-86023942359626.625</v>
      </c>
      <c r="L6201" s="444">
        <f t="shared" ca="1" si="204"/>
        <v>-2.073177010867002E+16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-2.073177010867002E+16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-86382375452791.75</v>
      </c>
      <c r="L6202" s="444">
        <f t="shared" ca="1" si="204"/>
        <v>-2.0818152484122812E+16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-2.0818152484122812E+16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-86742302017178.375</v>
      </c>
      <c r="L6203" s="444">
        <f t="shared" ca="1" si="204"/>
        <v>-2.0904894786139992E+16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-2.0904894786139992E+16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-87103728275583.297</v>
      </c>
      <c r="L6204" s="444">
        <f t="shared" ca="1" si="204"/>
        <v>-2.0991998514415576E+16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-2.0991998514415576E+16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-87466660476731.563</v>
      </c>
      <c r="L6205" s="444">
        <f t="shared" ca="1" si="204"/>
        <v>-2.1079465174892308E+16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-2.1079465174892308E+16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-87831104895384.609</v>
      </c>
      <c r="L6206" s="444">
        <f t="shared" ca="1" si="204"/>
        <v>-2.1167296279787692E+16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-2.1167296279787692E+16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-88197067832448.719</v>
      </c>
      <c r="L6207" s="444">
        <f t="shared" ca="1" si="204"/>
        <v>-2.125549334762014E+16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-2.125549334762014E+16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-88564555615083.922</v>
      </c>
      <c r="L6208" s="444">
        <f t="shared" ca="1" si="204"/>
        <v>-2.1344057903235224E+16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-2.1344057903235224E+16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-88933574596813.438</v>
      </c>
      <c r="L6209" s="444">
        <f t="shared" ca="1" si="204"/>
        <v>-2.1432991477832036E+16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-2.1432991477832036E+16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-89304131157633.484</v>
      </c>
      <c r="L6210" s="444">
        <f t="shared" ca="1" si="204"/>
        <v>-2.1522295608989668E+16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-2.1522295608989668E+16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-89676231704123.609</v>
      </c>
      <c r="L6211" s="444">
        <f t="shared" ca="1" si="204"/>
        <v>-2.1611971840693792E+16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-2.1611971840693792E+16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-90049882669557.469</v>
      </c>
      <c r="L6212" s="444">
        <f t="shared" ca="1" si="204"/>
        <v>-2.1702021723363348E+16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-2.1702021723363348E+16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-90425090514013.953</v>
      </c>
      <c r="L6213" s="444">
        <f t="shared" ca="1" si="204"/>
        <v>-2.179244681387736E+16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-2.179244681387736E+16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-90801861724489</v>
      </c>
      <c r="L6214" s="444">
        <f t="shared" ca="1" si="204"/>
        <v>-2.1883248675601848E+16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-2.1883248675601848E+16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-91180202815007.703</v>
      </c>
      <c r="L6215" s="444">
        <f t="shared" ca="1" si="204"/>
        <v>-2.1974428878416856E+16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-2.1974428878416856E+16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-91560120326736.906</v>
      </c>
      <c r="L6216" s="444">
        <f t="shared" ca="1" si="204"/>
        <v>-2.2065988998743592E+16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-2.2065988998743592E+16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-91941620828098.297</v>
      </c>
      <c r="L6217" s="444">
        <f t="shared" ca="1" si="204"/>
        <v>-2.2157930619571692E+16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-2.2157930619571692E+16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-92324710914882.047</v>
      </c>
      <c r="L6218" s="444">
        <f t="shared" ca="1" si="204"/>
        <v>-2.2250255330486576E+16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-2.2250255330486576E+16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-92709397210360.734</v>
      </c>
      <c r="L6219" s="444">
        <f t="shared" ca="1" si="204"/>
        <v>-2.2342964727696936E+16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-2.2342964727696936E+16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-93095686365403.906</v>
      </c>
      <c r="L6220" s="444">
        <f t="shared" ca="1" si="204"/>
        <v>-2.243606041406234E+16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-2.243606041406234E+16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-93483585058593.078</v>
      </c>
      <c r="L6221" s="444">
        <f t="shared" ca="1" si="204"/>
        <v>-2.2529543999120932E+16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-2.2529543999120932E+16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-93873099996337.219</v>
      </c>
      <c r="L6222" s="444">
        <f t="shared" ca="1" si="204"/>
        <v>-2.2623417099117268E+16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-2.2623417099117268E+16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-94264237912988.609</v>
      </c>
      <c r="L6223" s="444">
        <f t="shared" ca="1" si="204"/>
        <v>-2.2717681337030256E+16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-2.2717681337030256E+16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-94657005570959.406</v>
      </c>
      <c r="L6224" s="444">
        <f t="shared" ca="1" si="204"/>
        <v>-2.2812338342601216E+16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-2.2812338342601216E+16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-95051409760838.406</v>
      </c>
      <c r="L6225" s="444">
        <f t="shared" ca="1" si="204"/>
        <v>-2.2907389752362056E+16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-2.2907389752362056E+16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-95447457301508.563</v>
      </c>
      <c r="L6226" s="444">
        <f t="shared" ca="1" si="204"/>
        <v>-2.3002837209663564E+16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-2.3002837209663564E+16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-95845155040264.844</v>
      </c>
      <c r="L6227" s="444">
        <f t="shared" ca="1" si="204"/>
        <v>-2.3098682364703828E+16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-2.3098682364703828E+16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-96244509852932.609</v>
      </c>
      <c r="L6228" s="444">
        <f t="shared" ca="1" si="204"/>
        <v>-2.319492687455676E+16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-2.319492687455676E+16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-96645528643986.5</v>
      </c>
      <c r="L6229" s="444">
        <f t="shared" ca="1" si="204"/>
        <v>-2.3291572403200748E+16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-2.3291572403200748E+16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-97048218346669.781</v>
      </c>
      <c r="L6230" s="444">
        <f t="shared" ca="1" si="204"/>
        <v>-2.3388620621547416E+16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-2.3388620621547416E+16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-97452585923114.234</v>
      </c>
      <c r="L6231" s="444">
        <f t="shared" ca="1" si="204"/>
        <v>-2.3486073207470532E+16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-2.3486073207470532E+16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-97858638364460.547</v>
      </c>
      <c r="L6232" s="444">
        <f t="shared" ca="1" si="204"/>
        <v>-2.3583931845834992E+16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-2.3583931845834992E+16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-98266382690979.125</v>
      </c>
      <c r="L6233" s="444">
        <f t="shared" ca="1" si="204"/>
        <v>-2.3682198228525972E+16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-2.3682198228525972E+16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-98675825952191.547</v>
      </c>
      <c r="L6234" s="444">
        <f t="shared" ca="1" si="204"/>
        <v>-2.3780874054478164E+16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-2.3780874054478164E+16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-99086975226992.344</v>
      </c>
      <c r="L6235" s="444">
        <f t="shared" ca="1" si="204"/>
        <v>-2.3879961029705156E+16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-2.3879961029705156E+16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-99499837623771.484</v>
      </c>
      <c r="L6236" s="444">
        <f t="shared" ca="1" si="204"/>
        <v>-2.3979460867328928E+16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-2.3979460867328928E+16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-99914420280537.203</v>
      </c>
      <c r="L6237" s="444">
        <f t="shared" ca="1" si="204"/>
        <v>-2.4079375287609464E+16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-2.4079375287609464E+16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-100330730365039.44</v>
      </c>
      <c r="L6238" s="444">
        <f t="shared" ca="1" si="204"/>
        <v>-2.4179706017974504E+16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-2.4179706017974504E+16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-100748775074893.77</v>
      </c>
      <c r="L6239" s="444">
        <f t="shared" ca="1" si="204"/>
        <v>-2.4280454793049396E+16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-2.4280454793049396E+16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-101168561637705.81</v>
      </c>
      <c r="L6240" s="444">
        <f t="shared" ca="1" si="204"/>
        <v>-2.43816233546871E+16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-2.43816233546871E+16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-101590097311196.25</v>
      </c>
      <c r="L6241" s="444">
        <f t="shared" ca="1" si="204"/>
        <v>-2.4483213451998296E+16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-2.4483213451998296E+16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-102013389383326.23</v>
      </c>
      <c r="L6242" s="444">
        <f t="shared" ca="1" si="204"/>
        <v>-2.4585226841381624E+16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-2.4585226841381624E+16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-102438445172423.44</v>
      </c>
      <c r="L6243" s="444">
        <f t="shared" ca="1" si="204"/>
        <v>-2.4687665286554048E+16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-2.4687665286554048E+16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-102865272027308.53</v>
      </c>
      <c r="L6244" s="444">
        <f t="shared" ca="1" si="204"/>
        <v>-2.4790530558581356E+16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-2.4790530558581356E+16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-103293877327422.31</v>
      </c>
      <c r="L6245" s="444">
        <f t="shared" ca="1" si="204"/>
        <v>-2.489382443590878E+16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-2.489382443590878E+16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-103724268482953.25</v>
      </c>
      <c r="L6246" s="444">
        <f t="shared" ca="1" si="204"/>
        <v>-2.4997548704391732E+16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-2.4997548704391732E+16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-104156452934965.55</v>
      </c>
      <c r="L6247" s="444">
        <f t="shared" ca="1" si="204"/>
        <v>-2.5101705157326696E+16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-2.5101705157326696E+16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-104590438155527.91</v>
      </c>
      <c r="L6248" s="444">
        <f t="shared" ca="1" si="204"/>
        <v>-2.5206295595482224E+16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-2.5206295595482224E+16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-105026231647842.59</v>
      </c>
      <c r="L6249" s="444">
        <f t="shared" ca="1" si="204"/>
        <v>-2.5311321827130068E+16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-2.5311321827130068E+16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-105463840946375.28</v>
      </c>
      <c r="L6250" s="444">
        <f t="shared" ca="1" si="204"/>
        <v>-2.5416785668076444E+16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2026-06-10T10:15:07Z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