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3D3C3E5-4E3D-4709-9919-4A3BAE134626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Log'!$A$1:$G$1344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G5" i="7"/>
  <c r="G6" i="7"/>
  <c r="B10" i="8"/>
  <c r="B11" i="8"/>
  <c r="B15" i="8"/>
  <c r="B19" i="8"/>
  <c r="B9" i="8"/>
  <c r="B12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13" i="8"/>
  <c r="B18" i="8"/>
  <c r="J34" i="5"/>
  <c r="E34" i="5"/>
  <c r="J16" i="5"/>
  <c r="B16" i="8"/>
  <c r="B20" i="8"/>
  <c r="B14" i="8"/>
  <c r="B17" i="8"/>
  <c r="B26" i="8"/>
  <c r="B22" i="8"/>
  <c r="B23" i="8"/>
  <c r="B21" i="8"/>
  <c r="B24" i="8"/>
  <c r="B25" i="8"/>
  <c r="B27" i="8"/>
  <c r="B28" i="8"/>
  <c r="B29" i="8"/>
  <c r="B30" i="8"/>
  <c r="B38" i="8"/>
  <c r="B37" i="8"/>
  <c r="B36" i="8"/>
  <c r="B35" i="8"/>
  <c r="B34" i="8"/>
  <c r="B33" i="8"/>
  <c r="B32" i="8"/>
  <c r="B31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1" i="8"/>
  <c r="B40" i="8"/>
  <c r="B42" i="8"/>
  <c r="B43" i="8"/>
  <c r="B44" i="8"/>
  <c r="B45" i="8"/>
  <c r="B46" i="8"/>
  <c r="B39" i="8"/>
  <c r="B47" i="8"/>
  <c r="B48" i="8"/>
  <c r="B49" i="8"/>
  <c r="B50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3" i="8"/>
  <c r="B52" i="8"/>
  <c r="B55" i="8"/>
  <c r="B54" i="8"/>
  <c r="B58" i="8"/>
  <c r="B57" i="8"/>
  <c r="B51" i="8"/>
  <c r="F14" i="2"/>
  <c r="F2" i="2" s="1"/>
  <c r="B56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43" i="7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88" i="7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60" i="7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48" i="7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514" i="7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57" i="7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07" i="7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36" i="7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77" i="7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141" i="7"/>
  <c r="G140" i="7" s="1"/>
  <c r="G139" i="7" s="1"/>
  <c r="G138" i="7" s="1"/>
  <c r="G13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136" i="7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60" i="7" l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23" i="7" l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<sst xmlns="http://schemas.openxmlformats.org/spreadsheetml/2006/main" count="3938" uniqueCount="1006">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</sst>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1742208.4599999997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46234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1799156.7034999996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46234</v>
      </c>
      <c r="E3" s="21" t="s">
        <v>45</v>
      </c>
      <c r="F3" s="22">
        <f ca="1">F1-F2</f>
        <v>1564484.0899999999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2069030.2090249993</v>
      </c>
    </row>
    <row r="4" spans="1:18" ht="14.4" x14ac:dyDescent="0.3">
      <c r="A4" s="13" t="s">
        <v>49</v>
      </c>
      <c r="B4" s="14">
        <v>0</v>
      </c>
      <c r="C4" s="15">
        <f t="shared" ca="1" si="0"/>
        <v>46234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2379384.7403787491</v>
      </c>
    </row>
    <row r="5" spans="1:18" ht="14.4" x14ac:dyDescent="0.3">
      <c r="A5" s="13" t="s">
        <v>52</v>
      </c>
      <c r="B5" s="14">
        <f ca="1">'Checking Transaction Log'!G1</f>
        <v>6846.5899999999947</v>
      </c>
      <c r="C5" s="15">
        <f t="shared" ca="1" si="0"/>
        <v>46234</v>
      </c>
      <c r="E5" s="554" t="s">
        <v>53</v>
      </c>
      <c r="F5" s="552"/>
      <c r="G5" s="553"/>
      <c r="H5" s="17"/>
      <c r="J5" s="29" t="s">
        <v>54</v>
      </c>
      <c r="K5" s="30">
        <f>B10</f>
        <v>93971.09</v>
      </c>
      <c r="L5" s="20">
        <f ca="1">K5/F3</f>
        <v>6.0065225719233749E-2</v>
      </c>
      <c r="N5" s="5" t="s">
        <v>55</v>
      </c>
      <c r="O5" s="6"/>
      <c r="P5" s="11"/>
      <c r="Q5" s="23" t="s">
        <v>56</v>
      </c>
      <c r="R5" s="23">
        <f t="shared" ca="1" si="1"/>
        <v>2736292.4514355613</v>
      </c>
    </row>
    <row r="6" spans="1:18" ht="14.4" x14ac:dyDescent="0.3">
      <c r="A6" s="13" t="s">
        <v>57</v>
      </c>
      <c r="B6" s="14">
        <f>'Savings Transaction Log'!A3</f>
        <v>10366.550000000001</v>
      </c>
      <c r="C6" s="15">
        <f t="shared" ca="1" si="0"/>
        <v>46234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1.1035586817632644E-2</v>
      </c>
      <c r="N6" s="21" t="s">
        <v>60</v>
      </c>
      <c r="O6" s="22"/>
      <c r="P6" s="11"/>
      <c r="Q6" s="23" t="s">
        <v>61</v>
      </c>
      <c r="R6" s="23">
        <f t="shared" ca="1" si="1"/>
        <v>3146736.3191508953</v>
      </c>
    </row>
    <row r="7" spans="1:18" ht="14.4" x14ac:dyDescent="0.3">
      <c r="A7" s="21" t="s">
        <v>62</v>
      </c>
      <c r="B7" s="33">
        <f ca="1">SUM(B2:B6)</f>
        <v>17313.139999999996</v>
      </c>
      <c r="C7" s="34">
        <f ca="1">B7/F3</f>
        <v>1.1066357344675839E-2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366.55000000000109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3618746.7670235294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111602.64</v>
      </c>
      <c r="L8" s="20">
        <f ca="1">K8/F3</f>
        <v>7.1335107025601016E-2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4161558.7820770587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4785792.5993886171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-10269.11</v>
      </c>
      <c r="L10" s="40">
        <f t="shared" ref="L10:L11" si="3">K10+K5</f>
        <v>83701.98</v>
      </c>
      <c r="P10" s="11"/>
      <c r="Q10" s="23" t="s">
        <v>75</v>
      </c>
      <c r="R10" s="23">
        <f t="shared" ca="1" si="1"/>
        <v>5503661.4892969094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10635.66</v>
      </c>
      <c r="L11" s="45">
        <f t="shared" si="3"/>
        <v>27900.66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6329210.7126914449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1.7833776756400254E-2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6.8130350881356674E-2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128549.23</v>
      </c>
      <c r="I16" s="7"/>
      <c r="J16" s="18" t="s">
        <v>46</v>
      </c>
      <c r="K16" s="63">
        <f>B12</f>
        <v>17265</v>
      </c>
      <c r="L16" s="20">
        <f ca="1">K16/F3</f>
        <v>1.1035586817632644E-2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7.9165937698989317E-2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1564484.0899999999</v>
      </c>
      <c r="F20" s="44">
        <f ca="1">E20-E22</f>
        <v>149481.65999999992</v>
      </c>
      <c r="G20" s="34">
        <f ca="1">(E20-E22)/E22</f>
        <v>0.10564056769853034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0.21775795500000006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1673584.4484834122</v>
      </c>
      <c r="G22" s="34">
        <f ca="1">(F22-E22)/E22</f>
        <v>0.18274316213252881</v>
      </c>
      <c r="I22" s="7"/>
      <c r="J22" s="81">
        <v>3000000</v>
      </c>
      <c r="K22" s="50">
        <f ca="1">1-($E$20/J22)</f>
        <v>0.47850530333333341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0.60887897750000008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0.68710318199999998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17313.139999999996</v>
      </c>
      <c r="G25" s="77">
        <f t="shared" ref="G25:G31" ca="1" si="6">F25/SUM($F$25:$F$31)</f>
        <v>1.0898848936502408E-2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0.70537084848207043</v>
      </c>
      <c r="E26" s="80" t="s">
        <v>103</v>
      </c>
      <c r="F26" s="30">
        <f>(B11)</f>
        <v>12617.76</v>
      </c>
      <c r="G26" s="20">
        <f t="shared" ca="1" si="6"/>
        <v>7.9430455802380531E-3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5.915603491385573E-2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17265</v>
      </c>
      <c r="G28" s="20">
        <f t="shared" ca="1" si="6"/>
        <v>1.0868544174465989E-2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0.69469384390675537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0.17338727958683697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0.17605213230388303</v>
      </c>
      <c r="E31" s="85" t="s">
        <v>118</v>
      </c>
      <c r="F31" s="44">
        <f>B40-F8-F7</f>
        <v>68390</v>
      </c>
      <c r="G31" s="34">
        <f t="shared" ca="1" si="6"/>
        <v>4.3052402901345439E-2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4.3714091077781438E-2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3" sqref="M33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120887.85999999999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56427.079999999987</v>
      </c>
      <c r="K2" s="102">
        <f>J2/D2</f>
        <v>0.46677209771105216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48041.349999999991</v>
      </c>
      <c r="Q2" s="102">
        <f>P2/D2</f>
        <v>0.39740425548107144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16419.43</v>
      </c>
      <c r="W2" s="102">
        <f>V2/D2</f>
        <v>0.13582364680787634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0.52481977925657719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6.9592016932055883E-2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7848.18</v>
      </c>
      <c r="Q4" s="545">
        <f t="shared" ref="Q4:Q12" si="3">P4/$D$2</f>
        <v>6.4921159163542158E-2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29533.47</v>
      </c>
      <c r="W4" s="102">
        <f t="shared" ref="W4:W7" si="5">V4/$D$2</f>
        <v>0.24430468038726141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0.34773698533500386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3.8136997379224018E-3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3.8136997379224018E-3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2.8952452297525992E-3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8.7737015114669095E-2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4498.0999999999995</v>
      </c>
      <c r="K6" s="545">
        <f>J6/$D$2</f>
        <v>3.7208864479857613E-2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4745.0599999999995</v>
      </c>
      <c r="Q6" s="545">
        <f t="shared" si="3"/>
        <v>3.9251749513971049E-2</v>
      </c>
      <c r="S6" s="98" t="s">
        <v>148</v>
      </c>
      <c r="T6" s="103"/>
      <c r="U6" s="100"/>
      <c r="V6" s="104">
        <f>'Budget Breakdown'!T16</f>
        <v>3862.2299999999996</v>
      </c>
      <c r="W6" s="102">
        <f t="shared" si="5"/>
        <v>3.1948865667735374E-2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3.9706220293749935E-2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7.2969775459669817E-2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5514.01</v>
      </c>
      <c r="Q7" s="545">
        <f>P7/$D$2</f>
        <v>4.5612603283737514E-2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-17326.269999999997</v>
      </c>
      <c r="W7" s="116">
        <f t="shared" si="5"/>
        <v>-0.14332514447687303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8.8842667907265476E-4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1.7902211189775384E-2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1.7179227095260024E-2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5473.4000000000005</v>
      </c>
      <c r="Q9" s="545">
        <f t="shared" si="3"/>
        <v>4.5276672115793934E-2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5.9639983700596581E-3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5.9639983700596581E-3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8.5173978594707545E-3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1.004344025942721E-2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7.8908667917522921E-3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8.2721292278645688E-3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7.2770748030447406E-3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1.1580980919010397E-2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7.4231606052088273E-3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7.4449163050781123E-3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8.2721292278645688E-3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675.53000000000009</v>
      </c>
      <c r="Q15" s="545">
        <f t="shared" si="11"/>
        <v>5.5880714572993529E-3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7.4449163050781123E-3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770.57</v>
      </c>
      <c r="Q16" s="545">
        <f t="shared" si="11"/>
        <v>6.374254619115601E-3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6.2541267584685534E-2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5.400740818805131E-2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6.2488491400211751E-3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7.1350961130422857E-2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5.767907546713128E-3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3.9959347448122592E-3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1.236881850667222E-2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1.7859527002959605E-2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1.60090516946863E-3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1.60090516946863E-3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2.3034571047911676E-3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7.1350961130422857E-2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4.1402006785462167E-3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2.0248352481382337E-2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2.3034571047911676E-3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F26" sqref="F2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117025.63</v>
      </c>
      <c r="F3" s="268">
        <f t="shared" si="0"/>
        <v>2255.6810309599823</v>
      </c>
      <c r="G3" s="269">
        <f>1-((E3/SUM(E3:F3)))</f>
        <v>1.8910598914984367E-2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16199.71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1212.8828843601896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1131.4769459715642</v>
      </c>
      <c r="E6" s="289">
        <f t="shared" ref="E6:E12" si="16">Q6+S6+U6+W6+Y6+AA6+AC6+AE6+I6+K6+M6+O6</f>
        <v>7848.18</v>
      </c>
      <c r="F6" s="289">
        <f t="shared" si="2"/>
        <v>420.15000000000077</v>
      </c>
      <c r="G6" s="269">
        <f t="shared" si="3"/>
        <v>5.0814372430708632E-2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1068.33</v>
      </c>
      <c r="V6" s="273">
        <f t="shared" si="10"/>
        <v>131.67000000000007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132.93395829383886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648.49384834123225</v>
      </c>
      <c r="E8" s="289">
        <f t="shared" si="16"/>
        <v>4498.0999999999995</v>
      </c>
      <c r="F8" s="289">
        <f t="shared" si="2"/>
        <v>-293.23000000000013</v>
      </c>
      <c r="G8" s="269">
        <f t="shared" si="3"/>
        <v>-6.9735806338840467E-2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684.09822369668245</v>
      </c>
      <c r="E9" s="289">
        <f t="shared" si="16"/>
        <v>4745.0599999999995</v>
      </c>
      <c r="F9" s="289">
        <f t="shared" si="2"/>
        <v>-34.81</v>
      </c>
      <c r="G9" s="269">
        <f t="shared" si="3"/>
        <v>-7.3902659094529088E-3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510.25</v>
      </c>
      <c r="V9" s="273">
        <f t="shared" si="10"/>
        <v>189.75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794.95821895734605</v>
      </c>
      <c r="E10" s="289">
        <f t="shared" si="16"/>
        <v>5514.01</v>
      </c>
      <c r="F10" s="289">
        <f t="shared" si="2"/>
        <v>593.5699999999996</v>
      </c>
      <c r="G10" s="269">
        <f t="shared" si="3"/>
        <v>9.7185792081315281E-2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312.00828056872035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789.10345023696698</v>
      </c>
      <c r="E12" s="289">
        <f t="shared" si="16"/>
        <v>5473.4000000000005</v>
      </c>
      <c r="F12" s="289">
        <f t="shared" si="2"/>
        <v>-347.42000000000007</v>
      </c>
      <c r="G12" s="269">
        <f t="shared" si="3"/>
        <v>-6.7776308140101937E-2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1271.7520720379146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15.483924170616115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299.40776872037924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207.88681990521329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148.44527488151661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137.52579241706164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126.82833270142183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129.3743857819905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175.0418701421801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288.34123222748815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201.83886255924173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259.50710900473933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97.391576303317549</v>
      </c>
      <c r="E26" s="289">
        <f t="shared" si="18"/>
        <v>675.53000000000009</v>
      </c>
      <c r="F26" s="289">
        <f t="shared" si="19"/>
        <v>-53.059999999999988</v>
      </c>
      <c r="G26" s="269">
        <f t="shared" si="20"/>
        <v>-8.5241055793853437E-2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112.47</v>
      </c>
      <c r="V26" s="273">
        <f t="shared" si="27"/>
        <v>-27.47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111.09355165876779</v>
      </c>
      <c r="E27" s="289">
        <f t="shared" si="18"/>
        <v>770.57</v>
      </c>
      <c r="F27" s="289">
        <f t="shared" si="19"/>
        <v>-67.349999999999994</v>
      </c>
      <c r="G27" s="269">
        <f t="shared" si="20"/>
        <v>-9.5773726572054185E-2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1089.99905971564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108.90792511848343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100.52584549763033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69.643057819905223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353.21800947867297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322.94218009478675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25.229857819905217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25.229857819905217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45.413744075829385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403.67772511848347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378.44786729857822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100.91943127962087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85.781516587677729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232.11469194312798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45.413744075829385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50.459715639810433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4257.8585658767779</v>
      </c>
      <c r="E46" s="289">
        <f t="shared" si="50"/>
        <v>29533.47</v>
      </c>
      <c r="F46" s="289">
        <f>J46+L46+N46+P46+R46+T46</f>
        <v>248.13103095998349</v>
      </c>
      <c r="G46" s="269">
        <f t="shared" si="51"/>
        <v>8.331688773280943E-3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5000</v>
      </c>
      <c r="V46" s="273">
        <f t="shared" si="58"/>
        <v>-869.7331615066696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9146.809586729858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6060.5261402843589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1529.1225725118484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692.01895734597167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120887.85999999999</v>
      </c>
      <c r="F54" s="297">
        <f>F49+F50+E52</f>
        <v>7218.9828863800067</v>
      </c>
      <c r="G54" s="246">
        <f>(E54/(E54-F54))-1</f>
        <v>6.3508878328798257E-2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42" sqref="K4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11149.71</v>
      </c>
      <c r="L8" s="211">
        <f t="shared" si="3"/>
        <v>1850.2900000000009</v>
      </c>
      <c r="M8" s="212">
        <f t="shared" si="4"/>
        <v>-0.14233000000000007</v>
      </c>
      <c r="N8" s="198"/>
      <c r="O8" s="213">
        <f t="shared" si="5"/>
        <v>3719.6362543266659</v>
      </c>
      <c r="P8" s="214">
        <f>SUM('Monthly Breakdown'!U45:U46)</f>
        <v>5050</v>
      </c>
      <c r="Q8" s="215">
        <f t="shared" si="6"/>
        <v>1330.3637456733341</v>
      </c>
      <c r="R8" s="198"/>
      <c r="S8" s="198"/>
      <c r="T8" s="198">
        <f t="shared" si="7"/>
        <v>3862.2300000000032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120887.86</v>
      </c>
      <c r="G16" s="205">
        <f>SUM(G2:G8)</f>
        <v>1086.6227147133395</v>
      </c>
      <c r="H16" s="208">
        <f>((SUM(F16))-SUM(E16))/SUM(E16)</f>
        <v>9.0702127902544671E-3</v>
      </c>
      <c r="I16" s="198"/>
      <c r="J16" s="209">
        <f>SUM(J2:J8)</f>
        <v>91000</v>
      </c>
      <c r="K16" s="209">
        <f>SUM(K2:K8)</f>
        <v>87142.16</v>
      </c>
      <c r="L16" s="209">
        <f>SUM(L2:L8)</f>
        <v>3857.84</v>
      </c>
      <c r="M16" s="212">
        <f>((K16-SUM(J16))/SUM(J16))</f>
        <v>-4.2393846153846115E-2</v>
      </c>
      <c r="N16" s="198"/>
      <c r="O16" s="213">
        <f>SUM(O2:O8)</f>
        <v>28801.237285286661</v>
      </c>
      <c r="P16" s="213">
        <f>SUM(P2:P8)</f>
        <v>29883.469999999998</v>
      </c>
      <c r="Q16" s="213">
        <f>SUM(Q2:Q8)</f>
        <v>1082.2327147133378</v>
      </c>
      <c r="R16" s="218">
        <f>((P16-SUM(O16))/SUM(O16))</f>
        <v>3.7575910506671306E-2</v>
      </c>
      <c r="S16" s="198"/>
      <c r="T16" s="198">
        <f>F16-K16-P16</f>
        <v>3862.2299999999996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4053.2200000000003</v>
      </c>
      <c r="G26" s="232">
        <f t="shared" si="19"/>
        <v>1146.7799999999997</v>
      </c>
      <c r="H26" s="233">
        <f t="shared" si="20"/>
        <v>-0.22053461538461533</v>
      </c>
      <c r="I26" s="198"/>
      <c r="J26" s="234">
        <f>SUM('Proposed Budget'!$D$5:$D$12)</f>
        <v>5800</v>
      </c>
      <c r="K26" s="235">
        <f>SUM('Monthly Breakdown'!U5:U12)</f>
        <v>5096.4899999999989</v>
      </c>
      <c r="L26" s="236">
        <f t="shared" si="21"/>
        <v>703.51000000000113</v>
      </c>
      <c r="M26" s="237">
        <f t="shared" si="22"/>
        <v>-0.12129482758620709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33564.36</v>
      </c>
      <c r="G34" s="230">
        <f>SUM(G20:G26)</f>
        <v>2835.6399999999985</v>
      </c>
      <c r="H34" s="233">
        <f>((F34-SUM(E34)))/SUM(E34)</f>
        <v>-7.7902197802197787E-2</v>
      </c>
      <c r="I34" s="198"/>
      <c r="J34" s="234">
        <f>SUM(J20:J26)</f>
        <v>40600</v>
      </c>
      <c r="K34" s="234">
        <f>SUM(K20:K26)</f>
        <v>39577.800000000003</v>
      </c>
      <c r="L34" s="234">
        <f>SUM(L20:L26)</f>
        <v>1022.1999999999998</v>
      </c>
      <c r="M34" s="237">
        <f>((K34-SUM(J34))/SUM(J34))</f>
        <v>-2.517733990147776E-2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42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(SUM(INDIRECT("g5:g5")))+J2+L2+N2+P2-R2+T2-G1345</f>
        <v>6846.5899999999947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100</v>
      </c>
      <c r="H2" s="301"/>
      <c r="I2" s="314" t="s">
        <v>275</v>
      </c>
      <c r="J2" s="303">
        <f>SUMIFS(E:E,I:I,"1")</f>
        <v>279.45000000000005</v>
      </c>
      <c r="K2" s="304" t="s">
        <v>276</v>
      </c>
      <c r="L2" s="305">
        <f>(SUMIFS(E:E,I:I,"2"))</f>
        <v>92.240000000000009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46235</v>
      </c>
      <c r="D5" s="299" t="s">
        <v>986</v>
      </c>
      <c r="E5" s="522">
        <v>174.61</v>
      </c>
      <c r="F5" s="522"/>
      <c r="G5" s="333">
        <f t="shared" ref="G5:G17" si="0">G6-E5+F5</f>
        <v>6574.8999999999951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284</v>
      </c>
      <c r="B6" s="330">
        <v>37</v>
      </c>
      <c r="C6" s="298">
        <v>46234</v>
      </c>
      <c r="D6" s="299" t="s">
        <v>1004</v>
      </c>
      <c r="E6" s="522">
        <v>5000</v>
      </c>
      <c r="F6" s="522"/>
      <c r="G6" s="333">
        <f t="shared" si="0"/>
        <v>6749.5099999999948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25</v>
      </c>
      <c r="C7" s="298">
        <v>46234</v>
      </c>
      <c r="D7" s="298" t="s">
        <v>204</v>
      </c>
      <c r="E7" s="331">
        <v>350</v>
      </c>
      <c r="F7" s="522"/>
      <c r="G7" s="333">
        <f t="shared" si="0"/>
        <v>11749.509999999995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26</v>
      </c>
      <c r="C8" s="298">
        <v>46234</v>
      </c>
      <c r="D8" s="298" t="s">
        <v>205</v>
      </c>
      <c r="E8" s="331">
        <v>320</v>
      </c>
      <c r="F8" s="522"/>
      <c r="G8" s="333">
        <f t="shared" si="0"/>
        <v>12099.509999999995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27</v>
      </c>
      <c r="C9" s="298">
        <v>46234</v>
      </c>
      <c r="D9" s="298" t="s">
        <v>206</v>
      </c>
      <c r="E9" s="331">
        <v>25</v>
      </c>
      <c r="F9" s="522"/>
      <c r="G9" s="333">
        <f t="shared" si="0"/>
        <v>12419.509999999995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28</v>
      </c>
      <c r="C10" s="298">
        <v>46234</v>
      </c>
      <c r="D10" s="298" t="s">
        <v>207</v>
      </c>
      <c r="E10" s="331">
        <v>25</v>
      </c>
      <c r="F10" s="522"/>
      <c r="G10" s="333">
        <f t="shared" si="0"/>
        <v>12444.509999999995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29</v>
      </c>
      <c r="C11" s="298">
        <v>46234</v>
      </c>
      <c r="D11" s="298" t="s">
        <v>208</v>
      </c>
      <c r="E11" s="331">
        <v>45</v>
      </c>
      <c r="F11" s="522"/>
      <c r="G11" s="333">
        <f t="shared" si="0"/>
        <v>12469.509999999995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30</v>
      </c>
      <c r="C12" s="298">
        <v>46234</v>
      </c>
      <c r="D12" s="298" t="s">
        <v>209</v>
      </c>
      <c r="E12" s="331">
        <v>400</v>
      </c>
      <c r="F12" s="522"/>
      <c r="G12" s="333">
        <f t="shared" si="0"/>
        <v>12514.509999999995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31</v>
      </c>
      <c r="C13" s="298">
        <v>46234</v>
      </c>
      <c r="D13" s="298" t="s">
        <v>210</v>
      </c>
      <c r="E13" s="331">
        <v>375</v>
      </c>
      <c r="F13" s="522"/>
      <c r="G13" s="333">
        <f t="shared" si="0"/>
        <v>12914.509999999995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32</v>
      </c>
      <c r="C14" s="298">
        <v>46234</v>
      </c>
      <c r="D14" s="298" t="s">
        <v>211</v>
      </c>
      <c r="E14" s="331">
        <v>100</v>
      </c>
      <c r="F14" s="522"/>
      <c r="G14" s="333">
        <f t="shared" si="0"/>
        <v>13289.509999999995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33</v>
      </c>
      <c r="C15" s="298">
        <v>46234</v>
      </c>
      <c r="D15" s="298" t="s">
        <v>212</v>
      </c>
      <c r="E15" s="331">
        <v>85</v>
      </c>
      <c r="F15" s="522"/>
      <c r="G15" s="333">
        <f t="shared" si="0"/>
        <v>13389.509999999995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34</v>
      </c>
      <c r="C16" s="298">
        <v>46234</v>
      </c>
      <c r="D16" s="298" t="s">
        <v>213</v>
      </c>
      <c r="E16" s="331">
        <v>230</v>
      </c>
      <c r="F16" s="522"/>
      <c r="G16" s="333">
        <f t="shared" si="0"/>
        <v>13474.509999999995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35</v>
      </c>
      <c r="C17" s="298">
        <v>46234</v>
      </c>
      <c r="D17" s="298" t="s">
        <v>214</v>
      </c>
      <c r="E17" s="331">
        <v>45</v>
      </c>
      <c r="F17" s="522"/>
      <c r="G17" s="333">
        <f t="shared" si="0"/>
        <v>13704.509999999995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291</v>
      </c>
      <c r="B18" s="330">
        <v>38</v>
      </c>
      <c r="C18" s="298">
        <v>46234</v>
      </c>
      <c r="D18" s="299" t="s">
        <v>293</v>
      </c>
      <c r="E18" s="522"/>
      <c r="F18" s="522">
        <v>4720.8599999999997</v>
      </c>
      <c r="G18" s="333">
        <f t="shared" ref="G18:G90" si="1">G19-E18+F18</f>
        <v>13749.509999999995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46233</v>
      </c>
      <c r="D19" s="299" t="s">
        <v>1003</v>
      </c>
      <c r="E19" s="522">
        <v>-100</v>
      </c>
      <c r="F19" s="522"/>
      <c r="G19" s="333">
        <f t="shared" si="1"/>
        <v>9028.6499999999942</v>
      </c>
      <c r="H19" s="334" t="s">
        <v>298</v>
      </c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46233</v>
      </c>
      <c r="D20" s="299" t="s">
        <v>1000</v>
      </c>
      <c r="E20" s="522">
        <v>-100</v>
      </c>
      <c r="F20" s="522"/>
      <c r="G20" s="333">
        <f t="shared" si="1"/>
        <v>8928.6499999999942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46232</v>
      </c>
      <c r="D21" s="299" t="s">
        <v>308</v>
      </c>
      <c r="E21" s="522">
        <v>60.77</v>
      </c>
      <c r="F21" s="522"/>
      <c r="G21" s="333">
        <f t="shared" si="1"/>
        <v>8828.6499999999942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21</v>
      </c>
      <c r="C22" s="298">
        <v>46232</v>
      </c>
      <c r="D22" s="299" t="s">
        <v>194</v>
      </c>
      <c r="E22" s="522">
        <v>31.47</v>
      </c>
      <c r="F22" s="522"/>
      <c r="G22" s="333">
        <f t="shared" si="1"/>
        <v>8889.4199999999946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46232</v>
      </c>
      <c r="D23" s="299" t="s">
        <v>484</v>
      </c>
      <c r="E23" s="522">
        <v>82.36</v>
      </c>
      <c r="F23" s="522"/>
      <c r="G23" s="333">
        <f t="shared" si="1"/>
        <v>8920.889999999994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24</v>
      </c>
      <c r="C24" s="298">
        <v>46232</v>
      </c>
      <c r="D24" s="299" t="s">
        <v>860</v>
      </c>
      <c r="E24" s="522">
        <v>92.25</v>
      </c>
      <c r="F24" s="522"/>
      <c r="G24" s="333">
        <f t="shared" si="1"/>
        <v>9003.2499999999945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4</v>
      </c>
      <c r="C25" s="298">
        <v>46232</v>
      </c>
      <c r="D25" s="299" t="s">
        <v>296</v>
      </c>
      <c r="E25" s="522">
        <v>39.5</v>
      </c>
      <c r="F25" s="522"/>
      <c r="G25" s="333">
        <f t="shared" si="1"/>
        <v>9095.4999999999945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46232</v>
      </c>
      <c r="D26" s="299" t="s">
        <v>296</v>
      </c>
      <c r="E26" s="522">
        <v>15.1</v>
      </c>
      <c r="F26" s="522"/>
      <c r="G26" s="333">
        <f t="shared" si="1"/>
        <v>9134.9999999999945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46232</v>
      </c>
      <c r="D27" s="299" t="s">
        <v>334</v>
      </c>
      <c r="E27" s="522">
        <v>17.68</v>
      </c>
      <c r="F27" s="522"/>
      <c r="G27" s="333">
        <f t="shared" si="1"/>
        <v>9150.0999999999949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46232</v>
      </c>
      <c r="D28" s="299" t="s">
        <v>988</v>
      </c>
      <c r="E28" s="522">
        <v>-205</v>
      </c>
      <c r="F28" s="522"/>
      <c r="G28" s="333">
        <f t="shared" si="1"/>
        <v>9167.7799999999952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20</v>
      </c>
      <c r="C29" s="298">
        <v>46232</v>
      </c>
      <c r="D29" s="299" t="s">
        <v>193</v>
      </c>
      <c r="E29" s="522">
        <v>600</v>
      </c>
      <c r="F29" s="522"/>
      <c r="G29" s="333">
        <f t="shared" si="1"/>
        <v>8962.7799999999952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287</v>
      </c>
      <c r="B30" s="330" t="s">
        <v>287</v>
      </c>
      <c r="C30" s="298">
        <v>46231</v>
      </c>
      <c r="D30" s="299" t="s">
        <v>525</v>
      </c>
      <c r="E30" s="522">
        <v>1171.3800000000001</v>
      </c>
      <c r="F30" s="522">
        <v>1171.3800000000001</v>
      </c>
      <c r="G30" s="333">
        <f t="shared" si="1"/>
        <v>9562.7799999999952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46231</v>
      </c>
      <c r="D31" s="299" t="s">
        <v>334</v>
      </c>
      <c r="E31" s="522">
        <v>11.58</v>
      </c>
      <c r="F31" s="522"/>
      <c r="G31" s="333">
        <f t="shared" si="1"/>
        <v>9562.7799999999934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42</v>
      </c>
      <c r="C32" s="298">
        <v>46231</v>
      </c>
      <c r="D32" s="299" t="s">
        <v>200</v>
      </c>
      <c r="E32" s="522">
        <v>59</v>
      </c>
      <c r="F32" s="522"/>
      <c r="G32" s="333">
        <f t="shared" si="1"/>
        <v>9574.3599999999933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43</v>
      </c>
      <c r="C33" s="298">
        <v>46231</v>
      </c>
      <c r="D33" s="299" t="s">
        <v>201</v>
      </c>
      <c r="E33" s="522">
        <v>50.92</v>
      </c>
      <c r="F33" s="522"/>
      <c r="G33" s="333">
        <f t="shared" si="1"/>
        <v>9633.3599999999933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46231</v>
      </c>
      <c r="D34" s="299" t="s">
        <v>308</v>
      </c>
      <c r="E34" s="522">
        <v>71.75</v>
      </c>
      <c r="F34" s="522"/>
      <c r="G34" s="333">
        <f t="shared" si="1"/>
        <v>9684.2799999999934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46230</v>
      </c>
      <c r="D35" s="299" t="s">
        <v>999</v>
      </c>
      <c r="E35" s="522">
        <v>49.2</v>
      </c>
      <c r="F35" s="522"/>
      <c r="G35" s="333">
        <f t="shared" si="1"/>
        <v>9756.0299999999934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46230</v>
      </c>
      <c r="D36" s="299" t="s">
        <v>353</v>
      </c>
      <c r="E36" s="522">
        <v>20.98</v>
      </c>
      <c r="F36" s="522"/>
      <c r="G36" s="333">
        <f t="shared" si="1"/>
        <v>9805.2299999999941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46230</v>
      </c>
      <c r="D37" s="299" t="s">
        <v>300</v>
      </c>
      <c r="E37" s="522">
        <v>19.16</v>
      </c>
      <c r="F37" s="522"/>
      <c r="G37" s="333">
        <f t="shared" si="1"/>
        <v>9826.2099999999937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46230</v>
      </c>
      <c r="D38" s="299" t="s">
        <v>994</v>
      </c>
      <c r="E38" s="522">
        <v>15.89</v>
      </c>
      <c r="F38" s="522"/>
      <c r="G38" s="333">
        <f t="shared" si="1"/>
        <v>9845.3699999999935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46230</v>
      </c>
      <c r="D39" s="299" t="s">
        <v>998</v>
      </c>
      <c r="E39" s="522">
        <v>15.96</v>
      </c>
      <c r="F39" s="522"/>
      <c r="G39" s="333">
        <f t="shared" si="1"/>
        <v>9861.2599999999929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46230</v>
      </c>
      <c r="D40" s="299" t="s">
        <v>306</v>
      </c>
      <c r="E40" s="522">
        <v>183.73</v>
      </c>
      <c r="F40" s="522"/>
      <c r="G40" s="333">
        <f t="shared" si="1"/>
        <v>9877.2199999999921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4</v>
      </c>
      <c r="C41" s="298">
        <v>46230</v>
      </c>
      <c r="D41" s="299" t="s">
        <v>296</v>
      </c>
      <c r="E41" s="522">
        <v>86.71</v>
      </c>
      <c r="F41" s="522"/>
      <c r="G41" s="333">
        <f t="shared" si="1"/>
        <v>10060.949999999992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46230</v>
      </c>
      <c r="D42" s="299" t="s">
        <v>296</v>
      </c>
      <c r="E42" s="522">
        <v>8.7200000000000006</v>
      </c>
      <c r="F42" s="522"/>
      <c r="G42" s="333">
        <f t="shared" si="1"/>
        <v>10147.659999999991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46230</v>
      </c>
      <c r="D43" s="299" t="s">
        <v>301</v>
      </c>
      <c r="E43" s="522">
        <v>23.5</v>
      </c>
      <c r="F43" s="522"/>
      <c r="G43" s="333">
        <f t="shared" si="1"/>
        <v>10156.37999999999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3</v>
      </c>
      <c r="C44" s="298">
        <v>46230</v>
      </c>
      <c r="D44" s="299" t="s">
        <v>983</v>
      </c>
      <c r="E44" s="522">
        <v>7.18</v>
      </c>
      <c r="F44" s="522"/>
      <c r="G44" s="333">
        <f t="shared" si="1"/>
        <v>10179.87999999999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46229</v>
      </c>
      <c r="D45" s="299" t="s">
        <v>996</v>
      </c>
      <c r="E45" s="522">
        <v>18.350000000000001</v>
      </c>
      <c r="F45" s="522"/>
      <c r="G45" s="333">
        <f t="shared" si="1"/>
        <v>10187.05999999999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8</v>
      </c>
      <c r="C46" s="298">
        <v>46229</v>
      </c>
      <c r="D46" s="299" t="s">
        <v>319</v>
      </c>
      <c r="E46" s="522">
        <v>64.400000000000006</v>
      </c>
      <c r="F46" s="522"/>
      <c r="G46" s="333">
        <f t="shared" si="1"/>
        <v>10205.409999999991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46229</v>
      </c>
      <c r="D47" s="299" t="s">
        <v>296</v>
      </c>
      <c r="E47" s="522">
        <v>42.19</v>
      </c>
      <c r="F47" s="522"/>
      <c r="G47" s="333">
        <f t="shared" si="1"/>
        <v>10269.80999999999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46229</v>
      </c>
      <c r="D48" s="299" t="s">
        <v>296</v>
      </c>
      <c r="E48" s="522">
        <v>60.67</v>
      </c>
      <c r="F48" s="522"/>
      <c r="G48" s="333">
        <f t="shared" si="1"/>
        <v>10311.999999999991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46228</v>
      </c>
      <c r="D49" s="299" t="s">
        <v>995</v>
      </c>
      <c r="E49" s="522">
        <v>40.32</v>
      </c>
      <c r="F49" s="522"/>
      <c r="G49" s="333">
        <f t="shared" si="1"/>
        <v>10372.669999999991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3</v>
      </c>
      <c r="C50" s="298">
        <v>46228</v>
      </c>
      <c r="D50" s="299" t="s">
        <v>455</v>
      </c>
      <c r="E50" s="522">
        <v>7.38</v>
      </c>
      <c r="F50" s="522"/>
      <c r="G50" s="333">
        <f t="shared" si="1"/>
        <v>10412.989999999991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46228</v>
      </c>
      <c r="D51" s="299" t="s">
        <v>455</v>
      </c>
      <c r="E51" s="522">
        <v>39.83</v>
      </c>
      <c r="F51" s="522"/>
      <c r="G51" s="333">
        <f t="shared" si="1"/>
        <v>10420.36999999999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5</v>
      </c>
      <c r="C52" s="298">
        <v>46228</v>
      </c>
      <c r="D52" s="299" t="s">
        <v>475</v>
      </c>
      <c r="E52" s="522">
        <v>20</v>
      </c>
      <c r="F52" s="522"/>
      <c r="G52" s="333">
        <f t="shared" si="1"/>
        <v>10460.19999999999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12</v>
      </c>
      <c r="C53" s="298">
        <v>46228</v>
      </c>
      <c r="D53" s="299" t="s">
        <v>314</v>
      </c>
      <c r="E53" s="522">
        <v>204.48</v>
      </c>
      <c r="F53" s="522"/>
      <c r="G53" s="333">
        <f t="shared" si="1"/>
        <v>10480.19999999999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3</v>
      </c>
      <c r="C54" s="298">
        <v>46228</v>
      </c>
      <c r="D54" s="299" t="s">
        <v>991</v>
      </c>
      <c r="E54" s="522">
        <v>11.33</v>
      </c>
      <c r="F54" s="522"/>
      <c r="G54" s="333">
        <f t="shared" si="1"/>
        <v>10684.679999999989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46228</v>
      </c>
      <c r="D55" s="299" t="s">
        <v>997</v>
      </c>
      <c r="E55" s="522">
        <v>120.77</v>
      </c>
      <c r="F55" s="522"/>
      <c r="G55" s="333">
        <f t="shared" si="1"/>
        <v>10696.009999999989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46227</v>
      </c>
      <c r="D56" s="299" t="s">
        <v>990</v>
      </c>
      <c r="E56" s="522">
        <v>46.21</v>
      </c>
      <c r="F56" s="522"/>
      <c r="G56" s="333">
        <f t="shared" si="1"/>
        <v>10816.77999999999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5</v>
      </c>
      <c r="C57" s="298">
        <v>46227</v>
      </c>
      <c r="D57" s="299" t="s">
        <v>340</v>
      </c>
      <c r="E57" s="522">
        <v>95.85</v>
      </c>
      <c r="F57" s="522"/>
      <c r="G57" s="333">
        <f t="shared" si="1"/>
        <v>10862.989999999989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46227</v>
      </c>
      <c r="D58" s="299" t="s">
        <v>324</v>
      </c>
      <c r="E58" s="522">
        <v>9.06</v>
      </c>
      <c r="F58" s="522"/>
      <c r="G58" s="333">
        <f t="shared" si="1"/>
        <v>10958.839999999989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46227</v>
      </c>
      <c r="D59" s="299" t="s">
        <v>358</v>
      </c>
      <c r="E59" s="522">
        <v>26.47</v>
      </c>
      <c r="F59" s="522"/>
      <c r="G59" s="333">
        <f t="shared" si="1"/>
        <v>10967.899999999989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46227</v>
      </c>
      <c r="D60" s="299" t="s">
        <v>1003</v>
      </c>
      <c r="E60" s="522">
        <v>90</v>
      </c>
      <c r="F60" s="522"/>
      <c r="G60" s="333">
        <f t="shared" si="1"/>
        <v>10994.369999999988</v>
      </c>
      <c r="H60" s="334" t="s">
        <v>298</v>
      </c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46226</v>
      </c>
      <c r="D61" s="299" t="s">
        <v>455</v>
      </c>
      <c r="E61" s="522">
        <v>29.72</v>
      </c>
      <c r="F61" s="522"/>
      <c r="G61" s="333">
        <f t="shared" si="1"/>
        <v>11084.369999999988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287</v>
      </c>
      <c r="B62" s="330" t="s">
        <v>287</v>
      </c>
      <c r="C62" s="298">
        <v>46226</v>
      </c>
      <c r="D62" s="299" t="s">
        <v>315</v>
      </c>
      <c r="E62" s="522">
        <v>133.13999999999999</v>
      </c>
      <c r="F62" s="522">
        <v>133.13999999999999</v>
      </c>
      <c r="G62" s="333">
        <f t="shared" si="1"/>
        <v>11114.089999999987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291</v>
      </c>
      <c r="B63" s="330">
        <v>39</v>
      </c>
      <c r="C63" s="298">
        <v>46226</v>
      </c>
      <c r="D63" s="299" t="s">
        <v>292</v>
      </c>
      <c r="E63" s="522"/>
      <c r="F63" s="522">
        <v>2763.78</v>
      </c>
      <c r="G63" s="333">
        <f t="shared" si="1"/>
        <v>11114.089999999987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46226</v>
      </c>
      <c r="D64" s="299" t="s">
        <v>992</v>
      </c>
      <c r="E64" s="522">
        <v>92.36</v>
      </c>
      <c r="F64" s="522"/>
      <c r="G64" s="333">
        <f t="shared" si="1"/>
        <v>8350.3099999999868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3</v>
      </c>
      <c r="C65" s="298">
        <v>46226</v>
      </c>
      <c r="D65" s="299" t="s">
        <v>983</v>
      </c>
      <c r="E65" s="522">
        <v>25</v>
      </c>
      <c r="F65" s="522"/>
      <c r="G65" s="333">
        <f t="shared" si="1"/>
        <v>8442.6699999999873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46226</v>
      </c>
      <c r="D66" s="299" t="s">
        <v>296</v>
      </c>
      <c r="E66" s="522">
        <v>49.15</v>
      </c>
      <c r="F66" s="522"/>
      <c r="G66" s="333">
        <f t="shared" si="1"/>
        <v>8467.6699999999873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46226</v>
      </c>
      <c r="D67" s="299" t="s">
        <v>993</v>
      </c>
      <c r="E67" s="522">
        <v>21.6</v>
      </c>
      <c r="F67" s="522"/>
      <c r="G67" s="333">
        <f t="shared" si="1"/>
        <v>8516.819999999987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46225</v>
      </c>
      <c r="D68" s="299" t="s">
        <v>319</v>
      </c>
      <c r="E68" s="522">
        <v>21.28</v>
      </c>
      <c r="F68" s="522"/>
      <c r="G68" s="333">
        <f t="shared" si="1"/>
        <v>8538.4199999999873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46225</v>
      </c>
      <c r="D69" s="299" t="s">
        <v>358</v>
      </c>
      <c r="E69" s="522">
        <v>17.260000000000002</v>
      </c>
      <c r="F69" s="522"/>
      <c r="G69" s="333">
        <f t="shared" si="1"/>
        <v>8559.699999999988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291</v>
      </c>
      <c r="B70" s="330">
        <v>40</v>
      </c>
      <c r="C70" s="298">
        <v>46225</v>
      </c>
      <c r="D70" s="299" t="s">
        <v>316</v>
      </c>
      <c r="E70" s="522"/>
      <c r="F70" s="522">
        <v>4292.68</v>
      </c>
      <c r="G70" s="333">
        <f t="shared" si="1"/>
        <v>8576.9599999999882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46223</v>
      </c>
      <c r="D71" s="299" t="s">
        <v>306</v>
      </c>
      <c r="E71" s="522">
        <v>148.97999999999999</v>
      </c>
      <c r="F71" s="522"/>
      <c r="G71" s="333">
        <f t="shared" si="1"/>
        <v>4284.279999999987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46223</v>
      </c>
      <c r="D72" s="299" t="s">
        <v>323</v>
      </c>
      <c r="E72" s="522">
        <v>20.22</v>
      </c>
      <c r="F72" s="522"/>
      <c r="G72" s="333">
        <f t="shared" si="1"/>
        <v>4433.2599999999866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46223</v>
      </c>
      <c r="D73" s="299" t="s">
        <v>988</v>
      </c>
      <c r="E73" s="522">
        <v>-313</v>
      </c>
      <c r="F73" s="522"/>
      <c r="G73" s="333">
        <f t="shared" si="1"/>
        <v>4453.4799999999868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46222</v>
      </c>
      <c r="D74" s="299" t="s">
        <v>310</v>
      </c>
      <c r="E74" s="522">
        <v>43.41</v>
      </c>
      <c r="F74" s="522"/>
      <c r="G74" s="333">
        <f t="shared" si="1"/>
        <v>4140.4799999999868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46222</v>
      </c>
      <c r="D75" s="299" t="s">
        <v>329</v>
      </c>
      <c r="E75" s="522">
        <v>70.98</v>
      </c>
      <c r="F75" s="522"/>
      <c r="G75" s="333">
        <f t="shared" si="1"/>
        <v>4183.8899999999867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46222</v>
      </c>
      <c r="D76" s="299" t="s">
        <v>306</v>
      </c>
      <c r="E76" s="522">
        <v>0.42</v>
      </c>
      <c r="F76" s="522"/>
      <c r="G76" s="333">
        <f t="shared" si="1"/>
        <v>4254.8699999999862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22</v>
      </c>
      <c r="C77" s="298">
        <v>46222</v>
      </c>
      <c r="D77" s="299" t="s">
        <v>923</v>
      </c>
      <c r="E77" s="522">
        <v>7.46</v>
      </c>
      <c r="F77" s="522"/>
      <c r="G77" s="333">
        <f t="shared" si="1"/>
        <v>4255.2899999999863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46222</v>
      </c>
      <c r="D78" s="299" t="s">
        <v>987</v>
      </c>
      <c r="E78" s="522">
        <v>60</v>
      </c>
      <c r="F78" s="522"/>
      <c r="G78" s="333">
        <f t="shared" si="1"/>
        <v>4262.7499999999864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46221</v>
      </c>
      <c r="D79" s="299" t="s">
        <v>346</v>
      </c>
      <c r="E79" s="522">
        <v>11.77</v>
      </c>
      <c r="F79" s="522"/>
      <c r="G79" s="333">
        <f t="shared" si="1"/>
        <v>4322.7499999999864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46221</v>
      </c>
      <c r="D80" s="299" t="s">
        <v>308</v>
      </c>
      <c r="E80" s="522">
        <v>123.68</v>
      </c>
      <c r="F80" s="522"/>
      <c r="G80" s="333">
        <f t="shared" si="1"/>
        <v>4334.5199999999868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46221</v>
      </c>
      <c r="D81" s="299" t="s">
        <v>989</v>
      </c>
      <c r="E81" s="522">
        <v>27.37</v>
      </c>
      <c r="F81" s="522"/>
      <c r="G81" s="333">
        <f t="shared" si="1"/>
        <v>4458.1999999999871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46221</v>
      </c>
      <c r="D82" s="299" t="s">
        <v>989</v>
      </c>
      <c r="E82" s="522">
        <v>25.2</v>
      </c>
      <c r="F82" s="522"/>
      <c r="G82" s="333">
        <f t="shared" si="1"/>
        <v>4485.569999999987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22</v>
      </c>
      <c r="C83" s="298">
        <v>46221</v>
      </c>
      <c r="D83" s="299" t="s">
        <v>930</v>
      </c>
      <c r="E83" s="522">
        <v>13.84</v>
      </c>
      <c r="F83" s="522"/>
      <c r="G83" s="333">
        <f t="shared" si="1"/>
        <v>4510.7699999999868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21</v>
      </c>
      <c r="C84" s="298">
        <v>46220</v>
      </c>
      <c r="D84" s="299" t="s">
        <v>194</v>
      </c>
      <c r="E84" s="522">
        <v>81</v>
      </c>
      <c r="F84" s="522"/>
      <c r="G84" s="333">
        <f t="shared" si="1"/>
        <v>4524.6099999999869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43</v>
      </c>
      <c r="C85" s="298">
        <v>46220</v>
      </c>
      <c r="D85" s="299" t="s">
        <v>333</v>
      </c>
      <c r="E85" s="522">
        <v>22.35</v>
      </c>
      <c r="F85" s="522"/>
      <c r="G85" s="333">
        <f t="shared" si="1"/>
        <v>4605.6099999999869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42</v>
      </c>
      <c r="C86" s="298">
        <v>46220</v>
      </c>
      <c r="D86" s="299" t="s">
        <v>333</v>
      </c>
      <c r="E86" s="522">
        <v>29.8</v>
      </c>
      <c r="F86" s="522"/>
      <c r="G86" s="333">
        <f t="shared" si="1"/>
        <v>4627.9599999999873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17</v>
      </c>
      <c r="C87" s="298">
        <v>46220</v>
      </c>
      <c r="D87" s="299" t="s">
        <v>188</v>
      </c>
      <c r="E87" s="522">
        <v>42.65</v>
      </c>
      <c r="F87" s="522"/>
      <c r="G87" s="333">
        <f t="shared" si="1"/>
        <v>4657.7599999999875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23</v>
      </c>
      <c r="C88" s="298">
        <v>46220</v>
      </c>
      <c r="D88" s="299" t="s">
        <v>63</v>
      </c>
      <c r="E88" s="522">
        <v>529.46</v>
      </c>
      <c r="F88" s="522"/>
      <c r="G88" s="333">
        <f t="shared" si="1"/>
        <v>4700.4099999999871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11</v>
      </c>
      <c r="C89" s="298">
        <v>46219</v>
      </c>
      <c r="D89" s="299" t="s">
        <v>178</v>
      </c>
      <c r="E89" s="522">
        <v>256.64</v>
      </c>
      <c r="F89" s="522"/>
      <c r="G89" s="333">
        <f t="shared" si="1"/>
        <v>5229.8699999999872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46219</v>
      </c>
      <c r="D90" s="299" t="s">
        <v>340</v>
      </c>
      <c r="E90" s="522">
        <v>21.3</v>
      </c>
      <c r="F90" s="522"/>
      <c r="G90" s="333">
        <f t="shared" si="1"/>
        <v>5486.5099999999875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291</v>
      </c>
      <c r="B91" s="330">
        <v>38</v>
      </c>
      <c r="C91" s="298">
        <v>46218</v>
      </c>
      <c r="D91" s="299" t="s">
        <v>293</v>
      </c>
      <c r="E91" s="522"/>
      <c r="F91" s="522">
        <v>4720.84</v>
      </c>
      <c r="G91" s="333">
        <f t="shared" ref="G91:G96" si="2">G92-E91+F91</f>
        <v>5507.8099999999877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46218</v>
      </c>
      <c r="D92" s="299" t="s">
        <v>985</v>
      </c>
      <c r="E92" s="522">
        <v>429.82</v>
      </c>
      <c r="F92" s="522"/>
      <c r="G92" s="333">
        <f t="shared" si="2"/>
        <v>786.96999999998775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46218</v>
      </c>
      <c r="D93" s="299" t="s">
        <v>981</v>
      </c>
      <c r="E93" s="522">
        <v>80.319999999999993</v>
      </c>
      <c r="F93" s="522"/>
      <c r="G93" s="333">
        <f t="shared" si="2"/>
        <v>1216.7899999999877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46216</v>
      </c>
      <c r="D94" s="299" t="s">
        <v>312</v>
      </c>
      <c r="E94" s="522">
        <v>51.94</v>
      </c>
      <c r="F94" s="522"/>
      <c r="G94" s="333">
        <f t="shared" si="2"/>
        <v>1297.1099999999876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46216</v>
      </c>
      <c r="D95" s="299" t="s">
        <v>984</v>
      </c>
      <c r="E95" s="522">
        <v>43.13</v>
      </c>
      <c r="F95" s="522"/>
      <c r="G95" s="333">
        <f t="shared" si="2"/>
        <v>1349.0499999999877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19</v>
      </c>
      <c r="C96" s="298">
        <v>46216</v>
      </c>
      <c r="D96" s="299" t="s">
        <v>191</v>
      </c>
      <c r="E96" s="522">
        <v>200</v>
      </c>
      <c r="F96" s="522"/>
      <c r="G96" s="333">
        <f t="shared" si="2"/>
        <v>1392.1799999999878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15</v>
      </c>
      <c r="C97" s="298">
        <v>46216</v>
      </c>
      <c r="D97" s="299" t="s">
        <v>185</v>
      </c>
      <c r="E97" s="522">
        <v>64.05</v>
      </c>
      <c r="F97" s="522"/>
      <c r="G97" s="333">
        <f t="shared" ref="G97:G199" si="3">G98-E97+F97</f>
        <v>1592.1799999999878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335</v>
      </c>
      <c r="B98" s="330" t="s">
        <v>335</v>
      </c>
      <c r="C98" s="298">
        <v>46216</v>
      </c>
      <c r="D98" s="299" t="s">
        <v>336</v>
      </c>
      <c r="E98" s="522">
        <v>63.44</v>
      </c>
      <c r="F98" s="522"/>
      <c r="G98" s="333">
        <f t="shared" si="3"/>
        <v>1656.2299999999877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4</v>
      </c>
      <c r="C99" s="298">
        <v>46215</v>
      </c>
      <c r="D99" s="299" t="s">
        <v>310</v>
      </c>
      <c r="E99" s="522">
        <v>34.85</v>
      </c>
      <c r="F99" s="522"/>
      <c r="G99" s="333">
        <f t="shared" si="3"/>
        <v>1719.6699999999878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46215</v>
      </c>
      <c r="D100" s="299" t="s">
        <v>982</v>
      </c>
      <c r="E100" s="522">
        <v>29.2</v>
      </c>
      <c r="F100" s="522"/>
      <c r="G100" s="333">
        <f t="shared" si="3"/>
        <v>1754.5199999999877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46215</v>
      </c>
      <c r="D101" s="299" t="s">
        <v>980</v>
      </c>
      <c r="E101" s="522">
        <v>81.75</v>
      </c>
      <c r="F101" s="522"/>
      <c r="G101" s="333">
        <f t="shared" si="3"/>
        <v>1783.7199999999877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5</v>
      </c>
      <c r="C102" s="298">
        <v>46215</v>
      </c>
      <c r="D102" s="299" t="s">
        <v>980</v>
      </c>
      <c r="E102" s="522">
        <v>81.75</v>
      </c>
      <c r="F102" s="522"/>
      <c r="G102" s="333">
        <f t="shared" si="3"/>
        <v>1865.4699999999877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46214</v>
      </c>
      <c r="D103" s="299" t="s">
        <v>983</v>
      </c>
      <c r="E103" s="522">
        <v>25</v>
      </c>
      <c r="F103" s="522"/>
      <c r="G103" s="333">
        <f t="shared" si="3"/>
        <v>1947.2199999999877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22</v>
      </c>
      <c r="C104" s="298">
        <v>46214</v>
      </c>
      <c r="D104" s="299" t="s">
        <v>352</v>
      </c>
      <c r="E104" s="522">
        <v>21.29</v>
      </c>
      <c r="F104" s="522"/>
      <c r="G104" s="333">
        <f t="shared" si="3"/>
        <v>1972.2199999999877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46214</v>
      </c>
      <c r="D105" s="299" t="s">
        <v>308</v>
      </c>
      <c r="E105" s="522">
        <v>54.48</v>
      </c>
      <c r="F105" s="522"/>
      <c r="G105" s="333">
        <f t="shared" si="3"/>
        <v>1993.5099999999877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46214</v>
      </c>
      <c r="D106" s="299" t="s">
        <v>308</v>
      </c>
      <c r="E106" s="522">
        <v>54.49</v>
      </c>
      <c r="F106" s="522"/>
      <c r="G106" s="333">
        <f t="shared" si="3"/>
        <v>2047.9899999999877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46214</v>
      </c>
      <c r="D107" s="299" t="s">
        <v>311</v>
      </c>
      <c r="E107" s="522">
        <v>167.26</v>
      </c>
      <c r="F107" s="522"/>
      <c r="G107" s="333">
        <f t="shared" si="3"/>
        <v>2102.4799999999877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46214</v>
      </c>
      <c r="D108" s="299" t="s">
        <v>329</v>
      </c>
      <c r="E108" s="522">
        <v>81.73</v>
      </c>
      <c r="F108" s="522"/>
      <c r="G108" s="333">
        <f t="shared" si="3"/>
        <v>2269.7399999999875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46213</v>
      </c>
      <c r="D109" s="299" t="s">
        <v>885</v>
      </c>
      <c r="E109" s="522">
        <v>120</v>
      </c>
      <c r="F109" s="522"/>
      <c r="G109" s="333">
        <f t="shared" si="3"/>
        <v>2351.4699999999875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46213</v>
      </c>
      <c r="D110" s="299" t="s">
        <v>907</v>
      </c>
      <c r="E110" s="522">
        <v>-0.06</v>
      </c>
      <c r="F110" s="522"/>
      <c r="G110" s="333">
        <f t="shared" si="3"/>
        <v>2471.4699999999875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46213</v>
      </c>
      <c r="D111" s="299" t="s">
        <v>979</v>
      </c>
      <c r="E111" s="522">
        <v>5.31</v>
      </c>
      <c r="F111" s="522"/>
      <c r="G111" s="333">
        <f t="shared" si="3"/>
        <v>2471.4099999999876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46213</v>
      </c>
      <c r="D112" s="299" t="s">
        <v>300</v>
      </c>
      <c r="E112" s="522">
        <v>25.52</v>
      </c>
      <c r="F112" s="522"/>
      <c r="G112" s="333">
        <f t="shared" si="3"/>
        <v>2476.7199999999875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46213</v>
      </c>
      <c r="D113" s="299" t="s">
        <v>831</v>
      </c>
      <c r="E113" s="522">
        <v>13.03</v>
      </c>
      <c r="F113" s="522"/>
      <c r="G113" s="333">
        <f t="shared" si="3"/>
        <v>2502.2399999999875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46213</v>
      </c>
      <c r="D114" s="299" t="s">
        <v>371</v>
      </c>
      <c r="E114" s="522">
        <v>9.4600000000000009</v>
      </c>
      <c r="F114" s="522"/>
      <c r="G114" s="333">
        <f t="shared" si="3"/>
        <v>2515.2699999999877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46212</v>
      </c>
      <c r="D115" s="299" t="s">
        <v>981</v>
      </c>
      <c r="E115" s="522">
        <v>50.73</v>
      </c>
      <c r="F115" s="522"/>
      <c r="G115" s="333">
        <f t="shared" si="3"/>
        <v>2524.7299999999877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46212</v>
      </c>
      <c r="D116" s="299" t="s">
        <v>854</v>
      </c>
      <c r="E116" s="522">
        <v>10.68</v>
      </c>
      <c r="F116" s="522"/>
      <c r="G116" s="333">
        <f t="shared" si="3"/>
        <v>2575.4599999999878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46212</v>
      </c>
      <c r="D117" s="299" t="s">
        <v>977</v>
      </c>
      <c r="E117" s="522">
        <v>33.29</v>
      </c>
      <c r="F117" s="522"/>
      <c r="G117" s="333">
        <f t="shared" si="3"/>
        <v>2586.1399999999876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46212</v>
      </c>
      <c r="D118" s="299" t="s">
        <v>978</v>
      </c>
      <c r="E118" s="522">
        <v>41.79</v>
      </c>
      <c r="F118" s="522"/>
      <c r="G118" s="333">
        <f t="shared" si="3"/>
        <v>2619.4299999999876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335</v>
      </c>
      <c r="B119" s="330" t="s">
        <v>335</v>
      </c>
      <c r="C119" s="298">
        <v>46212</v>
      </c>
      <c r="D119" s="299" t="s">
        <v>460</v>
      </c>
      <c r="E119" s="522"/>
      <c r="F119" s="522">
        <v>620</v>
      </c>
      <c r="G119" s="333">
        <f t="shared" si="3"/>
        <v>2661.2199999999875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291</v>
      </c>
      <c r="B120" s="330">
        <v>41</v>
      </c>
      <c r="C120" s="298">
        <v>46212</v>
      </c>
      <c r="D120" s="299" t="s">
        <v>974</v>
      </c>
      <c r="E120" s="522"/>
      <c r="F120" s="522">
        <v>800</v>
      </c>
      <c r="G120" s="333">
        <f t="shared" si="3"/>
        <v>2041.2199999999875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291</v>
      </c>
      <c r="B121" s="330">
        <v>39</v>
      </c>
      <c r="C121" s="298">
        <v>46212</v>
      </c>
      <c r="D121" s="299" t="s">
        <v>292</v>
      </c>
      <c r="E121" s="522"/>
      <c r="F121" s="522">
        <v>2763.78</v>
      </c>
      <c r="G121" s="333">
        <f t="shared" si="3"/>
        <v>1241.2199999999875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46211</v>
      </c>
      <c r="D122" s="299" t="s">
        <v>390</v>
      </c>
      <c r="E122" s="522">
        <v>7.73</v>
      </c>
      <c r="F122" s="522"/>
      <c r="G122" s="333">
        <f t="shared" si="3"/>
        <v>-1522.5600000000127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3</v>
      </c>
      <c r="C123" s="298">
        <v>46211</v>
      </c>
      <c r="D123" s="299" t="s">
        <v>904</v>
      </c>
      <c r="E123" s="522">
        <v>3.5</v>
      </c>
      <c r="F123" s="522"/>
      <c r="G123" s="333">
        <f t="shared" si="3"/>
        <v>-1514.8300000000127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4</v>
      </c>
      <c r="C124" s="298">
        <v>46211</v>
      </c>
      <c r="D124" s="299" t="s">
        <v>904</v>
      </c>
      <c r="E124" s="522">
        <v>75.75</v>
      </c>
      <c r="F124" s="522"/>
      <c r="G124" s="333">
        <f t="shared" si="3"/>
        <v>-1511.3300000000127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46211</v>
      </c>
      <c r="D125" s="299" t="s">
        <v>309</v>
      </c>
      <c r="E125" s="522">
        <v>4.1900000000000004</v>
      </c>
      <c r="F125" s="522"/>
      <c r="G125" s="333">
        <f t="shared" si="3"/>
        <v>-1435.5800000000127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1</v>
      </c>
      <c r="C126" s="298">
        <v>46211</v>
      </c>
      <c r="D126" s="299" t="s">
        <v>306</v>
      </c>
      <c r="E126" s="522">
        <v>145.94999999999999</v>
      </c>
      <c r="F126" s="522"/>
      <c r="G126" s="333">
        <f t="shared" si="3"/>
        <v>-1431.3900000000126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46211</v>
      </c>
      <c r="D127" s="299" t="s">
        <v>296</v>
      </c>
      <c r="E127" s="522">
        <v>63.09</v>
      </c>
      <c r="F127" s="522"/>
      <c r="G127" s="333">
        <f t="shared" si="3"/>
        <v>-1285.4400000000126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8</v>
      </c>
      <c r="C128" s="298">
        <v>46211</v>
      </c>
      <c r="D128" s="299" t="s">
        <v>296</v>
      </c>
      <c r="E128" s="522">
        <v>17.739999999999998</v>
      </c>
      <c r="F128" s="522"/>
      <c r="G128" s="333">
        <f t="shared" si="3"/>
        <v>-1222.3500000000126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46211</v>
      </c>
      <c r="D129" s="299" t="s">
        <v>306</v>
      </c>
      <c r="E129" s="522">
        <v>155.91999999999999</v>
      </c>
      <c r="F129" s="522"/>
      <c r="G129" s="333">
        <f t="shared" si="3"/>
        <v>-1204.6100000000126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1</v>
      </c>
      <c r="C130" s="298">
        <v>46211</v>
      </c>
      <c r="D130" s="299" t="s">
        <v>976</v>
      </c>
      <c r="E130" s="522">
        <v>31.58</v>
      </c>
      <c r="F130" s="522"/>
      <c r="G130" s="333">
        <f t="shared" si="3"/>
        <v>-1048.6900000000126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46211</v>
      </c>
      <c r="D131" s="299" t="s">
        <v>455</v>
      </c>
      <c r="E131" s="522">
        <v>23.31</v>
      </c>
      <c r="F131" s="522"/>
      <c r="G131" s="333">
        <f t="shared" si="3"/>
        <v>-1017.1100000000125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46211</v>
      </c>
      <c r="D132" s="299" t="s">
        <v>442</v>
      </c>
      <c r="E132" s="522">
        <v>16</v>
      </c>
      <c r="F132" s="522"/>
      <c r="G132" s="333">
        <f t="shared" si="3"/>
        <v>-993.80000000001257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4</v>
      </c>
      <c r="C133" s="298">
        <v>46210</v>
      </c>
      <c r="D133" s="299" t="s">
        <v>310</v>
      </c>
      <c r="E133" s="522">
        <v>39.11</v>
      </c>
      <c r="F133" s="522"/>
      <c r="G133" s="333">
        <f t="shared" si="3"/>
        <v>-977.80000000001257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9</v>
      </c>
      <c r="C134" s="298">
        <v>46210</v>
      </c>
      <c r="D134" s="299" t="s">
        <v>58</v>
      </c>
      <c r="E134" s="522">
        <v>1231.68</v>
      </c>
      <c r="F134" s="522"/>
      <c r="G134" s="333">
        <f t="shared" si="3"/>
        <v>-938.69000000001256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335</v>
      </c>
      <c r="B135" s="330" t="s">
        <v>335</v>
      </c>
      <c r="C135" s="298">
        <v>46210</v>
      </c>
      <c r="D135" s="299" t="s">
        <v>447</v>
      </c>
      <c r="E135" s="522">
        <v>53.37</v>
      </c>
      <c r="F135" s="522"/>
      <c r="G135" s="333">
        <f t="shared" si="3"/>
        <v>292.9899999999875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13</v>
      </c>
      <c r="C136" s="298">
        <v>46209</v>
      </c>
      <c r="D136" s="299" t="s">
        <v>902</v>
      </c>
      <c r="E136" s="522">
        <v>218.33</v>
      </c>
      <c r="F136" s="522"/>
      <c r="G136" s="333">
        <f t="shared" si="3"/>
        <v>346.35999999998751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46209</v>
      </c>
      <c r="D137" s="299" t="s">
        <v>959</v>
      </c>
      <c r="E137" s="522">
        <v>1182.68</v>
      </c>
      <c r="F137" s="522">
        <v>1182.68</v>
      </c>
      <c r="G137" s="333">
        <f t="shared" si="3"/>
        <v>564.68999999998755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3</v>
      </c>
      <c r="C138" s="298">
        <v>46209</v>
      </c>
      <c r="D138" s="299" t="s">
        <v>309</v>
      </c>
      <c r="E138" s="522">
        <v>6.19</v>
      </c>
      <c r="F138" s="522"/>
      <c r="G138" s="333">
        <f t="shared" si="3"/>
        <v>564.68999999998755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46209</v>
      </c>
      <c r="D139" s="299" t="s">
        <v>969</v>
      </c>
      <c r="E139" s="522">
        <v>9.7200000000000006</v>
      </c>
      <c r="F139" s="522"/>
      <c r="G139" s="333">
        <f t="shared" si="3"/>
        <v>570.8799999999876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46209</v>
      </c>
      <c r="D140" s="299" t="s">
        <v>353</v>
      </c>
      <c r="E140" s="522">
        <v>21.99</v>
      </c>
      <c r="F140" s="522"/>
      <c r="G140" s="333">
        <f t="shared" si="3"/>
        <v>580.59999999998763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46209</v>
      </c>
      <c r="D141" s="299" t="s">
        <v>296</v>
      </c>
      <c r="E141" s="522">
        <v>10.02</v>
      </c>
      <c r="F141" s="522"/>
      <c r="G141" s="333">
        <f t="shared" si="3"/>
        <v>602.58999999998764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4</v>
      </c>
      <c r="C142" s="298">
        <v>46209</v>
      </c>
      <c r="D142" s="299" t="s">
        <v>296</v>
      </c>
      <c r="E142" s="522">
        <v>55.19</v>
      </c>
      <c r="F142" s="522"/>
      <c r="G142" s="333">
        <f t="shared" si="3"/>
        <v>612.60999999998762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14</v>
      </c>
      <c r="C143" s="298">
        <v>46209</v>
      </c>
      <c r="D143" s="299" t="s">
        <v>958</v>
      </c>
      <c r="E143" s="522">
        <v>66.67</v>
      </c>
      <c r="F143" s="522"/>
      <c r="G143" s="333">
        <f t="shared" si="3"/>
        <v>667.79999999998756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14</v>
      </c>
      <c r="C144" s="298">
        <v>46209</v>
      </c>
      <c r="D144" s="299" t="s">
        <v>367</v>
      </c>
      <c r="E144" s="522">
        <v>70.25</v>
      </c>
      <c r="F144" s="522"/>
      <c r="G144" s="333">
        <f t="shared" si="3"/>
        <v>734.46999999998752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46209</v>
      </c>
      <c r="D145" s="299" t="s">
        <v>334</v>
      </c>
      <c r="E145" s="522">
        <v>36.090000000000003</v>
      </c>
      <c r="F145" s="522"/>
      <c r="G145" s="333">
        <f t="shared" si="3"/>
        <v>804.71999999998752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46209</v>
      </c>
      <c r="D146" s="299" t="s">
        <v>301</v>
      </c>
      <c r="E146" s="522">
        <v>16.05</v>
      </c>
      <c r="F146" s="522"/>
      <c r="G146" s="333">
        <f t="shared" si="3"/>
        <v>840.80999999998755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46208</v>
      </c>
      <c r="D147" s="299" t="s">
        <v>960</v>
      </c>
      <c r="E147" s="522">
        <v>23.03</v>
      </c>
      <c r="F147" s="522"/>
      <c r="G147" s="333">
        <f t="shared" si="3"/>
        <v>856.85999999998751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46208</v>
      </c>
      <c r="D148" s="299" t="s">
        <v>371</v>
      </c>
      <c r="E148" s="522">
        <v>15.11</v>
      </c>
      <c r="F148" s="522"/>
      <c r="G148" s="333">
        <f t="shared" si="3"/>
        <v>879.88999999998748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46207</v>
      </c>
      <c r="D149" s="299" t="s">
        <v>950</v>
      </c>
      <c r="E149" s="522">
        <v>47.95</v>
      </c>
      <c r="F149" s="522"/>
      <c r="G149" s="333">
        <f t="shared" si="3"/>
        <v>894.99999999998749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46207</v>
      </c>
      <c r="D150" s="299" t="s">
        <v>951</v>
      </c>
      <c r="E150" s="522">
        <v>8.75</v>
      </c>
      <c r="F150" s="522"/>
      <c r="G150" s="333">
        <f t="shared" si="3"/>
        <v>942.94999999998754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17</v>
      </c>
      <c r="C151" s="298">
        <v>46207</v>
      </c>
      <c r="D151" s="299" t="s">
        <v>370</v>
      </c>
      <c r="E151" s="522">
        <v>99</v>
      </c>
      <c r="F151" s="522"/>
      <c r="G151" s="333">
        <f t="shared" si="3"/>
        <v>951.69999999998754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46206</v>
      </c>
      <c r="D152" s="299" t="s">
        <v>950</v>
      </c>
      <c r="E152" s="522">
        <v>85.56</v>
      </c>
      <c r="F152" s="522"/>
      <c r="G152" s="333">
        <f t="shared" si="3"/>
        <v>1050.6999999999875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3</v>
      </c>
      <c r="C153" s="298">
        <v>46206</v>
      </c>
      <c r="D153" s="299" t="s">
        <v>952</v>
      </c>
      <c r="E153" s="522">
        <v>25.07</v>
      </c>
      <c r="F153" s="522"/>
      <c r="G153" s="333">
        <f t="shared" si="3"/>
        <v>1136.2599999999875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46206</v>
      </c>
      <c r="D154" s="299" t="s">
        <v>953</v>
      </c>
      <c r="E154" s="522">
        <v>12.77</v>
      </c>
      <c r="F154" s="522"/>
      <c r="G154" s="333">
        <f t="shared" si="3"/>
        <v>1161.3299999999874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46206</v>
      </c>
      <c r="D155" s="299" t="s">
        <v>963</v>
      </c>
      <c r="E155" s="522">
        <v>50</v>
      </c>
      <c r="F155" s="522"/>
      <c r="G155" s="333">
        <f t="shared" si="3"/>
        <v>1174.0999999999874</v>
      </c>
      <c r="H155" s="334" t="s">
        <v>298</v>
      </c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46206</v>
      </c>
      <c r="D156" s="299" t="s">
        <v>964</v>
      </c>
      <c r="E156" s="522">
        <v>70</v>
      </c>
      <c r="F156" s="522"/>
      <c r="G156" s="333">
        <f t="shared" si="3"/>
        <v>1224.0999999999874</v>
      </c>
      <c r="H156" s="334" t="s">
        <v>298</v>
      </c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46206</v>
      </c>
      <c r="D157" s="299" t="s">
        <v>965</v>
      </c>
      <c r="E157" s="522">
        <v>64</v>
      </c>
      <c r="F157" s="522"/>
      <c r="G157" s="333">
        <f t="shared" si="3"/>
        <v>1294.0999999999874</v>
      </c>
      <c r="H157" s="334" t="s">
        <v>298</v>
      </c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5</v>
      </c>
      <c r="C158" s="298">
        <v>46206</v>
      </c>
      <c r="D158" s="299" t="s">
        <v>962</v>
      </c>
      <c r="E158" s="522">
        <v>286.49</v>
      </c>
      <c r="F158" s="522"/>
      <c r="G158" s="333">
        <f t="shared" si="3"/>
        <v>1358.0999999999874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46206</v>
      </c>
      <c r="D159" s="299" t="s">
        <v>954</v>
      </c>
      <c r="E159" s="522">
        <v>36</v>
      </c>
      <c r="F159" s="522"/>
      <c r="G159" s="333">
        <f t="shared" si="3"/>
        <v>1644.5899999999874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46205</v>
      </c>
      <c r="D160" s="299" t="s">
        <v>956</v>
      </c>
      <c r="E160" s="522">
        <v>-200</v>
      </c>
      <c r="F160" s="522"/>
      <c r="G160" s="333">
        <f t="shared" si="3"/>
        <v>1680.5899999999874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46205</v>
      </c>
      <c r="D161" s="299" t="s">
        <v>956</v>
      </c>
      <c r="E161" s="522">
        <v>-4</v>
      </c>
      <c r="F161" s="522"/>
      <c r="G161" s="333">
        <f t="shared" si="3"/>
        <v>1480.5899999999874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46205</v>
      </c>
      <c r="D162" s="299" t="s">
        <v>956</v>
      </c>
      <c r="E162" s="522">
        <v>204</v>
      </c>
      <c r="F162" s="522"/>
      <c r="G162" s="333">
        <f t="shared" si="3"/>
        <v>1476.5899999999874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46205</v>
      </c>
      <c r="D163" s="299" t="s">
        <v>966</v>
      </c>
      <c r="E163" s="522">
        <v>20</v>
      </c>
      <c r="F163" s="522"/>
      <c r="G163" s="333">
        <f t="shared" si="3"/>
        <v>1680.5899999999874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46205</v>
      </c>
      <c r="D164" s="299" t="s">
        <v>967</v>
      </c>
      <c r="E164" s="522">
        <v>70</v>
      </c>
      <c r="F164" s="522">
        <v>70</v>
      </c>
      <c r="G164" s="333">
        <f t="shared" si="3"/>
        <v>1700.5899999999874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46205</v>
      </c>
      <c r="D165" s="299" t="s">
        <v>968</v>
      </c>
      <c r="E165" s="522">
        <v>783</v>
      </c>
      <c r="F165" s="522">
        <v>783</v>
      </c>
      <c r="G165" s="333">
        <f t="shared" si="3"/>
        <v>1700.5899999999874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22</v>
      </c>
      <c r="C166" s="298">
        <v>46205</v>
      </c>
      <c r="D166" s="299" t="s">
        <v>375</v>
      </c>
      <c r="E166" s="522">
        <v>6.37</v>
      </c>
      <c r="F166" s="522"/>
      <c r="G166" s="333">
        <f t="shared" si="3"/>
        <v>1700.5899999999874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46205</v>
      </c>
      <c r="D167" s="299" t="s">
        <v>961</v>
      </c>
      <c r="E167" s="522">
        <v>21</v>
      </c>
      <c r="F167" s="522"/>
      <c r="G167" s="333">
        <f t="shared" si="3"/>
        <v>1706.9599999999873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284</v>
      </c>
      <c r="B168" s="330">
        <v>36</v>
      </c>
      <c r="C168" s="298">
        <v>46205</v>
      </c>
      <c r="D168" s="299" t="s">
        <v>374</v>
      </c>
      <c r="E168" s="522">
        <v>50</v>
      </c>
      <c r="F168" s="522"/>
      <c r="G168" s="333">
        <f t="shared" si="3"/>
        <v>1727.9599999999873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46205</v>
      </c>
      <c r="D169" s="299" t="s">
        <v>319</v>
      </c>
      <c r="E169" s="522">
        <v>53.8</v>
      </c>
      <c r="F169" s="522"/>
      <c r="G169" s="333">
        <f t="shared" si="3"/>
        <v>1777.9599999999873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3</v>
      </c>
      <c r="C170" s="298">
        <v>46204</v>
      </c>
      <c r="D170" s="299" t="s">
        <v>309</v>
      </c>
      <c r="E170" s="522">
        <v>4.1900000000000004</v>
      </c>
      <c r="F170" s="522"/>
      <c r="G170" s="333">
        <f t="shared" si="3"/>
        <v>1831.7599999999873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46204</v>
      </c>
      <c r="D171" s="299" t="s">
        <v>311</v>
      </c>
      <c r="E171" s="522">
        <v>169.54</v>
      </c>
      <c r="F171" s="522"/>
      <c r="G171" s="333">
        <f t="shared" si="3"/>
        <v>1835.9499999999873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46204</v>
      </c>
      <c r="D172" s="299" t="s">
        <v>955</v>
      </c>
      <c r="E172" s="522">
        <v>64.2</v>
      </c>
      <c r="F172" s="522"/>
      <c r="G172" s="333">
        <f t="shared" si="3"/>
        <v>2005.4899999999873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46204</v>
      </c>
      <c r="D173" s="299" t="s">
        <v>319</v>
      </c>
      <c r="E173" s="522">
        <v>150.86000000000001</v>
      </c>
      <c r="F173" s="522"/>
      <c r="G173" s="333">
        <f t="shared" si="3"/>
        <v>2069.6899999999873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46204</v>
      </c>
      <c r="D174" s="299" t="s">
        <v>455</v>
      </c>
      <c r="E174" s="522">
        <v>10.41</v>
      </c>
      <c r="F174" s="522"/>
      <c r="G174" s="333">
        <f t="shared" si="3"/>
        <v>2220.5499999999874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46204</v>
      </c>
      <c r="D175" s="299" t="s">
        <v>306</v>
      </c>
      <c r="E175" s="522">
        <v>98.37</v>
      </c>
      <c r="F175" s="522"/>
      <c r="G175" s="333">
        <f t="shared" si="3"/>
        <v>2230.9599999999873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46204</v>
      </c>
      <c r="D176" s="299" t="s">
        <v>397</v>
      </c>
      <c r="E176" s="522">
        <v>54.76</v>
      </c>
      <c r="F176" s="522"/>
      <c r="G176" s="333">
        <f t="shared" si="3"/>
        <v>2329.3299999999872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284</v>
      </c>
      <c r="B177" s="330">
        <v>37</v>
      </c>
      <c r="C177" s="298">
        <v>46203</v>
      </c>
      <c r="D177" s="299" t="s">
        <v>970</v>
      </c>
      <c r="E177" s="522">
        <v>6487.16</v>
      </c>
      <c r="F177" s="522"/>
      <c r="G177" s="333">
        <f t="shared" si="3"/>
        <v>2384.0899999999874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25</v>
      </c>
      <c r="C178" s="298">
        <v>46203</v>
      </c>
      <c r="D178" s="298" t="s">
        <v>204</v>
      </c>
      <c r="E178" s="331">
        <v>350</v>
      </c>
      <c r="F178" s="522"/>
      <c r="G178" s="333">
        <f t="shared" si="3"/>
        <v>8871.2499999999873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26</v>
      </c>
      <c r="C179" s="298">
        <v>46203</v>
      </c>
      <c r="D179" s="298" t="s">
        <v>205</v>
      </c>
      <c r="E179" s="331">
        <v>320</v>
      </c>
      <c r="F179" s="522"/>
      <c r="G179" s="333">
        <f t="shared" si="3"/>
        <v>9221.2499999999873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27</v>
      </c>
      <c r="C180" s="298">
        <v>46203</v>
      </c>
      <c r="D180" s="298" t="s">
        <v>206</v>
      </c>
      <c r="E180" s="331">
        <v>25</v>
      </c>
      <c r="F180" s="522"/>
      <c r="G180" s="333">
        <f t="shared" si="3"/>
        <v>9541.2499999999873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28</v>
      </c>
      <c r="C181" s="298">
        <v>46203</v>
      </c>
      <c r="D181" s="298" t="s">
        <v>207</v>
      </c>
      <c r="E181" s="331">
        <v>25</v>
      </c>
      <c r="F181" s="522"/>
      <c r="G181" s="333">
        <f t="shared" si="3"/>
        <v>9566.2499999999873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29</v>
      </c>
      <c r="C182" s="298">
        <v>46203</v>
      </c>
      <c r="D182" s="298" t="s">
        <v>208</v>
      </c>
      <c r="E182" s="331">
        <v>45</v>
      </c>
      <c r="F182" s="522"/>
      <c r="G182" s="333">
        <f t="shared" si="3"/>
        <v>9591.2499999999873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30</v>
      </c>
      <c r="C183" s="298">
        <v>46203</v>
      </c>
      <c r="D183" s="298" t="s">
        <v>209</v>
      </c>
      <c r="E183" s="331">
        <v>400</v>
      </c>
      <c r="F183" s="522"/>
      <c r="G183" s="333">
        <f t="shared" si="3"/>
        <v>9636.2499999999873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31</v>
      </c>
      <c r="C184" s="298">
        <v>46203</v>
      </c>
      <c r="D184" s="298" t="s">
        <v>210</v>
      </c>
      <c r="E184" s="331">
        <v>375</v>
      </c>
      <c r="F184" s="522"/>
      <c r="G184" s="333">
        <f t="shared" si="3"/>
        <v>10036.249999999987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32</v>
      </c>
      <c r="C185" s="298">
        <v>46203</v>
      </c>
      <c r="D185" s="298" t="s">
        <v>211</v>
      </c>
      <c r="E185" s="331">
        <v>100</v>
      </c>
      <c r="F185" s="522"/>
      <c r="G185" s="333">
        <f t="shared" si="3"/>
        <v>10411.249999999987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33</v>
      </c>
      <c r="C186" s="298">
        <v>46203</v>
      </c>
      <c r="D186" s="298" t="s">
        <v>212</v>
      </c>
      <c r="E186" s="331">
        <v>85</v>
      </c>
      <c r="F186" s="522"/>
      <c r="G186" s="333">
        <f t="shared" si="3"/>
        <v>10511.249999999987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34</v>
      </c>
      <c r="C187" s="298">
        <v>46203</v>
      </c>
      <c r="D187" s="298" t="s">
        <v>213</v>
      </c>
      <c r="E187" s="331">
        <v>230</v>
      </c>
      <c r="F187" s="522"/>
      <c r="G187" s="333">
        <f t="shared" si="3"/>
        <v>10596.249999999987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35</v>
      </c>
      <c r="C188" s="298">
        <v>46203</v>
      </c>
      <c r="D188" s="298" t="s">
        <v>214</v>
      </c>
      <c r="E188" s="331">
        <v>45</v>
      </c>
      <c r="F188" s="522"/>
      <c r="G188" s="333">
        <f t="shared" si="3"/>
        <v>10826.249999999987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10</v>
      </c>
      <c r="C189" s="298">
        <v>46203</v>
      </c>
      <c r="D189" s="298" t="s">
        <v>176</v>
      </c>
      <c r="E189" s="522">
        <v>17.899999999999999</v>
      </c>
      <c r="F189" s="522"/>
      <c r="G189" s="333">
        <f t="shared" si="3"/>
        <v>10871.249999999987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46203</v>
      </c>
      <c r="D190" s="299" t="s">
        <v>423</v>
      </c>
      <c r="E190" s="522">
        <v>185.64</v>
      </c>
      <c r="F190" s="522">
        <v>185.64</v>
      </c>
      <c r="G190" s="333">
        <f t="shared" si="3"/>
        <v>10889.149999999987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46203</v>
      </c>
      <c r="D191" s="299" t="s">
        <v>947</v>
      </c>
      <c r="E191" s="522">
        <v>-20</v>
      </c>
      <c r="F191" s="522"/>
      <c r="G191" s="333">
        <f t="shared" si="3"/>
        <v>10889.149999999987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46202</v>
      </c>
      <c r="D192" s="299" t="s">
        <v>948</v>
      </c>
      <c r="E192" s="522">
        <v>580</v>
      </c>
      <c r="F192" s="522">
        <v>580</v>
      </c>
      <c r="G192" s="333">
        <f t="shared" si="3"/>
        <v>10869.149999999987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38</v>
      </c>
      <c r="C193" s="298">
        <v>46202</v>
      </c>
      <c r="D193" s="299" t="s">
        <v>293</v>
      </c>
      <c r="E193" s="522"/>
      <c r="F193" s="522">
        <v>4720.8599999999997</v>
      </c>
      <c r="G193" s="333">
        <f t="shared" si="3"/>
        <v>10869.149999999987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46202</v>
      </c>
      <c r="D194" s="299" t="s">
        <v>942</v>
      </c>
      <c r="E194" s="522">
        <v>180</v>
      </c>
      <c r="F194" s="522">
        <v>180</v>
      </c>
      <c r="G194" s="333">
        <f t="shared" si="3"/>
        <v>6148.2899999999863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20</v>
      </c>
      <c r="C195" s="298">
        <v>46202</v>
      </c>
      <c r="D195" s="299" t="s">
        <v>193</v>
      </c>
      <c r="E195" s="522">
        <v>600</v>
      </c>
      <c r="F195" s="522"/>
      <c r="G195" s="333">
        <f t="shared" si="3"/>
        <v>6148.2899999999863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46202</v>
      </c>
      <c r="D196" s="299" t="s">
        <v>306</v>
      </c>
      <c r="E196" s="522">
        <v>102.13</v>
      </c>
      <c r="F196" s="522"/>
      <c r="G196" s="333">
        <f t="shared" si="3"/>
        <v>6748.2899999999863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46202</v>
      </c>
      <c r="D197" s="299" t="s">
        <v>310</v>
      </c>
      <c r="E197" s="522">
        <v>40.56</v>
      </c>
      <c r="F197" s="522"/>
      <c r="G197" s="333">
        <f t="shared" si="3"/>
        <v>6850.4199999999864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46202</v>
      </c>
      <c r="D198" s="299" t="s">
        <v>310</v>
      </c>
      <c r="E198" s="522">
        <v>6.84</v>
      </c>
      <c r="F198" s="522"/>
      <c r="G198" s="333">
        <f t="shared" si="3"/>
        <v>6890.9799999999868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3</v>
      </c>
      <c r="C199" s="298">
        <v>46202</v>
      </c>
      <c r="D199" s="299" t="s">
        <v>880</v>
      </c>
      <c r="E199" s="522">
        <v>11.98</v>
      </c>
      <c r="F199" s="522"/>
      <c r="G199" s="333">
        <f t="shared" si="3"/>
        <v>6897.819999999987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46201</v>
      </c>
      <c r="D200" s="299" t="s">
        <v>353</v>
      </c>
      <c r="E200" s="522">
        <v>14.99</v>
      </c>
      <c r="F200" s="522"/>
      <c r="G200" s="333">
        <f t="shared" ref="G200:G213" si="4">G201-E200+F200</f>
        <v>6909.7999999999865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46201</v>
      </c>
      <c r="D201" s="299" t="s">
        <v>358</v>
      </c>
      <c r="E201" s="522">
        <v>11.29</v>
      </c>
      <c r="F201" s="522"/>
      <c r="G201" s="333">
        <f t="shared" si="4"/>
        <v>6924.7899999999863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46201</v>
      </c>
      <c r="D202" s="299" t="s">
        <v>319</v>
      </c>
      <c r="E202" s="522">
        <v>158.96</v>
      </c>
      <c r="F202" s="522"/>
      <c r="G202" s="333">
        <f t="shared" si="4"/>
        <v>6936.0799999999863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46201</v>
      </c>
      <c r="D203" s="299" t="s">
        <v>397</v>
      </c>
      <c r="E203" s="522">
        <v>53.24</v>
      </c>
      <c r="F203" s="522"/>
      <c r="G203" s="333">
        <f t="shared" si="4"/>
        <v>7095.0399999999863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46200</v>
      </c>
      <c r="D204" s="299" t="s">
        <v>917</v>
      </c>
      <c r="E204" s="522">
        <v>122.77</v>
      </c>
      <c r="F204" s="522"/>
      <c r="G204" s="333">
        <f t="shared" si="4"/>
        <v>7148.2799999999861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46200</v>
      </c>
      <c r="D205" s="299" t="s">
        <v>831</v>
      </c>
      <c r="E205" s="522">
        <v>77.67</v>
      </c>
      <c r="F205" s="522"/>
      <c r="G205" s="333">
        <f t="shared" si="4"/>
        <v>7271.0499999999865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5</v>
      </c>
      <c r="C206" s="298">
        <v>46200</v>
      </c>
      <c r="D206" s="299" t="s">
        <v>943</v>
      </c>
      <c r="E206" s="522">
        <v>32.99</v>
      </c>
      <c r="F206" s="522"/>
      <c r="G206" s="333">
        <f t="shared" si="4"/>
        <v>7348.7199999999866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46200</v>
      </c>
      <c r="D207" s="299" t="s">
        <v>945</v>
      </c>
      <c r="E207" s="522">
        <v>207.96</v>
      </c>
      <c r="F207" s="522">
        <v>207.96</v>
      </c>
      <c r="G207" s="333">
        <f t="shared" si="4"/>
        <v>7381.7099999999864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46199</v>
      </c>
      <c r="D208" s="299" t="s">
        <v>868</v>
      </c>
      <c r="E208" s="522">
        <v>51.84</v>
      </c>
      <c r="F208" s="522"/>
      <c r="G208" s="333">
        <f t="shared" si="4"/>
        <v>7381.7099999999864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3</v>
      </c>
      <c r="C209" s="298">
        <v>46199</v>
      </c>
      <c r="D209" s="299" t="s">
        <v>296</v>
      </c>
      <c r="E209" s="522">
        <v>10.31</v>
      </c>
      <c r="F209" s="522"/>
      <c r="G209" s="333">
        <f t="shared" si="4"/>
        <v>7433.5499999999865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46199</v>
      </c>
      <c r="D210" s="299" t="s">
        <v>296</v>
      </c>
      <c r="E210" s="522">
        <v>87.14</v>
      </c>
      <c r="F210" s="522"/>
      <c r="G210" s="333">
        <f t="shared" si="4"/>
        <v>7443.8599999999869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5</v>
      </c>
      <c r="C211" s="298">
        <v>46199</v>
      </c>
      <c r="D211" s="299" t="s">
        <v>940</v>
      </c>
      <c r="E211" s="522">
        <v>20</v>
      </c>
      <c r="F211" s="522"/>
      <c r="G211" s="333">
        <f t="shared" si="4"/>
        <v>7530.9999999999873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12</v>
      </c>
      <c r="C212" s="298">
        <v>46198</v>
      </c>
      <c r="D212" s="299" t="s">
        <v>314</v>
      </c>
      <c r="E212" s="522">
        <v>204.48</v>
      </c>
      <c r="F212" s="522"/>
      <c r="G212" s="333">
        <f t="shared" si="4"/>
        <v>7550.9999999999873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291</v>
      </c>
      <c r="B213" s="330">
        <v>39</v>
      </c>
      <c r="C213" s="298">
        <v>46198</v>
      </c>
      <c r="D213" s="299" t="s">
        <v>292</v>
      </c>
      <c r="E213" s="522"/>
      <c r="F213" s="522">
        <v>2763.77</v>
      </c>
      <c r="G213" s="333">
        <f t="shared" si="4"/>
        <v>7755.4799999999868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46198</v>
      </c>
      <c r="D214" s="299" t="s">
        <v>846</v>
      </c>
      <c r="E214" s="522">
        <v>11.2</v>
      </c>
      <c r="F214" s="522"/>
      <c r="G214" s="333">
        <f t="shared" ref="G214:G234" si="5">G215-E214+F214</f>
        <v>4991.7099999999864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46197</v>
      </c>
      <c r="D215" s="299" t="s">
        <v>941</v>
      </c>
      <c r="E215" s="522">
        <v>15.99</v>
      </c>
      <c r="F215" s="522"/>
      <c r="G215" s="333">
        <f t="shared" si="5"/>
        <v>5002.9099999999862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46197</v>
      </c>
      <c r="D216" s="299" t="s">
        <v>340</v>
      </c>
      <c r="E216" s="522">
        <v>47.93</v>
      </c>
      <c r="F216" s="522"/>
      <c r="G216" s="333">
        <f t="shared" si="5"/>
        <v>5018.899999999986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43</v>
      </c>
      <c r="C217" s="298">
        <v>46197</v>
      </c>
      <c r="D217" s="299" t="s">
        <v>201</v>
      </c>
      <c r="E217" s="522">
        <v>42.84</v>
      </c>
      <c r="F217" s="522"/>
      <c r="G217" s="333">
        <f t="shared" si="5"/>
        <v>5066.8299999999863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42</v>
      </c>
      <c r="C218" s="298">
        <v>46197</v>
      </c>
      <c r="D218" s="299" t="s">
        <v>200</v>
      </c>
      <c r="E218" s="522">
        <v>99.4</v>
      </c>
      <c r="F218" s="522"/>
      <c r="G218" s="333">
        <f t="shared" si="5"/>
        <v>5109.6699999999864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46196</v>
      </c>
      <c r="D219" s="299" t="s">
        <v>319</v>
      </c>
      <c r="E219" s="522">
        <v>5.68</v>
      </c>
      <c r="F219" s="522"/>
      <c r="G219" s="333">
        <f t="shared" si="5"/>
        <v>5209.0699999999861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1</v>
      </c>
      <c r="C220" s="298">
        <v>46196</v>
      </c>
      <c r="D220" s="299" t="s">
        <v>306</v>
      </c>
      <c r="E220" s="522">
        <v>167.73</v>
      </c>
      <c r="F220" s="522"/>
      <c r="G220" s="333">
        <f t="shared" si="5"/>
        <v>5214.7499999999864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4</v>
      </c>
      <c r="C221" s="298">
        <v>46196</v>
      </c>
      <c r="D221" s="299" t="s">
        <v>296</v>
      </c>
      <c r="E221" s="522">
        <v>40.81</v>
      </c>
      <c r="F221" s="522"/>
      <c r="G221" s="333">
        <f t="shared" si="5"/>
        <v>5382.4799999999859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46196</v>
      </c>
      <c r="D222" s="299" t="s">
        <v>334</v>
      </c>
      <c r="E222" s="522">
        <v>17.68</v>
      </c>
      <c r="F222" s="522"/>
      <c r="G222" s="333">
        <f t="shared" si="5"/>
        <v>5423.2899999999863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46196</v>
      </c>
      <c r="D223" s="299" t="s">
        <v>320</v>
      </c>
      <c r="E223" s="522">
        <v>5.19</v>
      </c>
      <c r="F223" s="522"/>
      <c r="G223" s="333">
        <f t="shared" si="5"/>
        <v>5440.9699999999866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46196</v>
      </c>
      <c r="D224" s="299" t="s">
        <v>308</v>
      </c>
      <c r="E224" s="522">
        <v>71.75</v>
      </c>
      <c r="F224" s="522"/>
      <c r="G224" s="333">
        <f t="shared" si="5"/>
        <v>5446.1599999999862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22</v>
      </c>
      <c r="C225" s="298">
        <v>46196</v>
      </c>
      <c r="D225" s="299" t="s">
        <v>835</v>
      </c>
      <c r="E225" s="522">
        <v>15.96</v>
      </c>
      <c r="F225" s="522"/>
      <c r="G225" s="333">
        <f t="shared" si="5"/>
        <v>5517.9099999999862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46195</v>
      </c>
      <c r="D226" s="299" t="s">
        <v>334</v>
      </c>
      <c r="E226" s="522">
        <v>7.89</v>
      </c>
      <c r="F226" s="522"/>
      <c r="G226" s="333">
        <f t="shared" si="5"/>
        <v>5533.8699999999862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46195</v>
      </c>
      <c r="D227" s="299" t="s">
        <v>939</v>
      </c>
      <c r="E227" s="522">
        <v>86.07</v>
      </c>
      <c r="F227" s="522">
        <v>86.07</v>
      </c>
      <c r="G227" s="333">
        <f t="shared" si="5"/>
        <v>5541.7599999999866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46195</v>
      </c>
      <c r="D228" s="299" t="s">
        <v>922</v>
      </c>
      <c r="E228" s="522">
        <v>14.98</v>
      </c>
      <c r="F228" s="522">
        <v>14.98</v>
      </c>
      <c r="G228" s="333">
        <f t="shared" si="5"/>
        <v>5541.7599999999866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46195</v>
      </c>
      <c r="D229" s="299" t="s">
        <v>936</v>
      </c>
      <c r="E229" s="522">
        <v>83.52</v>
      </c>
      <c r="F229" s="522">
        <v>83.52</v>
      </c>
      <c r="G229" s="333">
        <f t="shared" si="5"/>
        <v>5541.7599999999866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46195</v>
      </c>
      <c r="D230" s="299" t="s">
        <v>937</v>
      </c>
      <c r="E230" s="522">
        <v>62.19</v>
      </c>
      <c r="F230" s="522">
        <v>62.19</v>
      </c>
      <c r="G230" s="333">
        <f t="shared" si="5"/>
        <v>5541.7599999999866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3</v>
      </c>
      <c r="C231" s="298">
        <v>46195</v>
      </c>
      <c r="D231" s="299" t="s">
        <v>310</v>
      </c>
      <c r="E231" s="522">
        <v>6.99</v>
      </c>
      <c r="F231" s="522"/>
      <c r="G231" s="333">
        <f t="shared" si="5"/>
        <v>5541.7599999999866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46195</v>
      </c>
      <c r="D232" s="299" t="s">
        <v>938</v>
      </c>
      <c r="E232" s="522">
        <v>60.47</v>
      </c>
      <c r="F232" s="522">
        <v>60.47</v>
      </c>
      <c r="G232" s="333">
        <f t="shared" si="5"/>
        <v>5548.7499999999864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22</v>
      </c>
      <c r="C233" s="298">
        <v>46195</v>
      </c>
      <c r="D233" s="299" t="s">
        <v>323</v>
      </c>
      <c r="E233" s="522">
        <v>20.22</v>
      </c>
      <c r="F233" s="522"/>
      <c r="G233" s="333">
        <f t="shared" si="5"/>
        <v>5548.7499999999864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46195</v>
      </c>
      <c r="D234" s="299" t="s">
        <v>919</v>
      </c>
      <c r="E234" s="522">
        <v>200</v>
      </c>
      <c r="F234" s="522"/>
      <c r="G234" s="333">
        <f t="shared" si="5"/>
        <v>5568.9699999999866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5</v>
      </c>
      <c r="C235" s="298">
        <v>46194</v>
      </c>
      <c r="D235" s="299" t="s">
        <v>340</v>
      </c>
      <c r="E235" s="522">
        <v>47.93</v>
      </c>
      <c r="F235" s="522"/>
      <c r="G235" s="333">
        <f t="shared" ref="G235:G255" si="6">G236-E235+F235</f>
        <v>5768.9699999999866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46194</v>
      </c>
      <c r="D236" s="299" t="s">
        <v>935</v>
      </c>
      <c r="E236" s="522"/>
      <c r="F236" s="522">
        <v>50</v>
      </c>
      <c r="G236" s="333">
        <f t="shared" si="6"/>
        <v>5816.8999999999869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46194</v>
      </c>
      <c r="D237" s="299" t="s">
        <v>935</v>
      </c>
      <c r="E237" s="522">
        <v>50</v>
      </c>
      <c r="F237" s="522"/>
      <c r="G237" s="333">
        <f t="shared" si="6"/>
        <v>5766.8999999999869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46194</v>
      </c>
      <c r="D238" s="299" t="s">
        <v>922</v>
      </c>
      <c r="E238" s="522">
        <v>28.38</v>
      </c>
      <c r="F238" s="522">
        <v>28.38</v>
      </c>
      <c r="G238" s="333">
        <f t="shared" si="6"/>
        <v>5816.8999999999869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46194</v>
      </c>
      <c r="D239" s="299" t="s">
        <v>920</v>
      </c>
      <c r="E239" s="522">
        <v>35.020000000000003</v>
      </c>
      <c r="F239" s="522">
        <v>35.020000000000003</v>
      </c>
      <c r="G239" s="333">
        <f t="shared" si="6"/>
        <v>5816.8999999999869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287</v>
      </c>
      <c r="B240" s="330" t="s">
        <v>287</v>
      </c>
      <c r="C240" s="298">
        <v>46194</v>
      </c>
      <c r="D240" s="299" t="s">
        <v>927</v>
      </c>
      <c r="E240" s="522">
        <v>83.81</v>
      </c>
      <c r="F240" s="522">
        <v>83.81</v>
      </c>
      <c r="G240" s="333">
        <f t="shared" si="6"/>
        <v>5816.8999999999869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287</v>
      </c>
      <c r="B241" s="330" t="s">
        <v>287</v>
      </c>
      <c r="C241" s="298">
        <v>46194</v>
      </c>
      <c r="D241" s="299" t="s">
        <v>928</v>
      </c>
      <c r="E241" s="522">
        <v>27.43</v>
      </c>
      <c r="F241" s="522">
        <v>27.43</v>
      </c>
      <c r="G241" s="333">
        <f t="shared" si="6"/>
        <v>5816.8999999999869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46193</v>
      </c>
      <c r="D242" s="299" t="s">
        <v>932</v>
      </c>
      <c r="E242" s="522">
        <v>30.86</v>
      </c>
      <c r="F242" s="522">
        <v>30.86</v>
      </c>
      <c r="G242" s="333">
        <f t="shared" si="6"/>
        <v>5816.8999999999869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46193</v>
      </c>
      <c r="D243" s="299" t="s">
        <v>922</v>
      </c>
      <c r="E243" s="522">
        <v>13.95</v>
      </c>
      <c r="F243" s="522">
        <v>13.95</v>
      </c>
      <c r="G243" s="333">
        <f t="shared" si="6"/>
        <v>5816.8999999999869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46192</v>
      </c>
      <c r="D244" s="299" t="s">
        <v>934</v>
      </c>
      <c r="E244" s="522">
        <v>148.54</v>
      </c>
      <c r="F244" s="522">
        <v>148.54</v>
      </c>
      <c r="G244" s="333">
        <f t="shared" si="6"/>
        <v>5816.8999999999869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46192</v>
      </c>
      <c r="D245" s="299" t="s">
        <v>921</v>
      </c>
      <c r="E245" s="522">
        <v>80</v>
      </c>
      <c r="F245" s="522">
        <v>80</v>
      </c>
      <c r="G245" s="333">
        <f t="shared" si="6"/>
        <v>5816.8999999999869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46192</v>
      </c>
      <c r="D246" s="299" t="s">
        <v>922</v>
      </c>
      <c r="E246" s="522">
        <v>27.98</v>
      </c>
      <c r="F246" s="522">
        <v>27.98</v>
      </c>
      <c r="G246" s="333">
        <f t="shared" si="6"/>
        <v>5816.8999999999869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46192</v>
      </c>
      <c r="D247" s="299" t="s">
        <v>933</v>
      </c>
      <c r="E247" s="522">
        <v>30.63</v>
      </c>
      <c r="F247" s="522">
        <v>30.63</v>
      </c>
      <c r="G247" s="333">
        <f t="shared" si="6"/>
        <v>5816.8999999999869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46192</v>
      </c>
      <c r="D248" s="299" t="s">
        <v>923</v>
      </c>
      <c r="E248" s="522">
        <v>7.46</v>
      </c>
      <c r="F248" s="522"/>
      <c r="G248" s="333">
        <f t="shared" si="6"/>
        <v>5816.8999999999869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287</v>
      </c>
      <c r="B249" s="330" t="s">
        <v>287</v>
      </c>
      <c r="C249" s="298">
        <v>46192</v>
      </c>
      <c r="D249" s="299" t="s">
        <v>924</v>
      </c>
      <c r="E249" s="522">
        <v>22.07</v>
      </c>
      <c r="F249" s="522">
        <v>22.07</v>
      </c>
      <c r="G249" s="333">
        <f t="shared" si="6"/>
        <v>5824.3599999999869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46192</v>
      </c>
      <c r="D250" s="299" t="s">
        <v>924</v>
      </c>
      <c r="E250" s="522">
        <v>51.04</v>
      </c>
      <c r="F250" s="522">
        <v>51.04</v>
      </c>
      <c r="G250" s="333">
        <f t="shared" si="6"/>
        <v>5824.3599999999869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46192</v>
      </c>
      <c r="D251" s="299" t="s">
        <v>924</v>
      </c>
      <c r="E251" s="522">
        <v>90.59</v>
      </c>
      <c r="F251" s="522">
        <v>90.59</v>
      </c>
      <c r="G251" s="333">
        <f t="shared" si="6"/>
        <v>5824.3599999999869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46192</v>
      </c>
      <c r="D252" s="299" t="s">
        <v>925</v>
      </c>
      <c r="E252" s="522">
        <v>26.02</v>
      </c>
      <c r="F252" s="522">
        <v>26.02</v>
      </c>
      <c r="G252" s="333">
        <f t="shared" si="6"/>
        <v>5824.3599999999869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46192</v>
      </c>
      <c r="D253" s="299" t="s">
        <v>925</v>
      </c>
      <c r="E253" s="522">
        <v>26.02</v>
      </c>
      <c r="F253" s="522">
        <v>26.02</v>
      </c>
      <c r="G253" s="333">
        <f t="shared" si="6"/>
        <v>5824.3599999999869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46192</v>
      </c>
      <c r="D254" s="299" t="s">
        <v>925</v>
      </c>
      <c r="E254" s="522">
        <v>38.03</v>
      </c>
      <c r="F254" s="522">
        <v>38.03</v>
      </c>
      <c r="G254" s="333">
        <f t="shared" si="6"/>
        <v>5824.3599999999869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46192</v>
      </c>
      <c r="D255" s="299" t="s">
        <v>925</v>
      </c>
      <c r="E255" s="522">
        <v>26.03</v>
      </c>
      <c r="F255" s="522">
        <v>26.03</v>
      </c>
      <c r="G255" s="333">
        <f t="shared" si="6"/>
        <v>5824.3599999999869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46192</v>
      </c>
      <c r="D256" s="299" t="s">
        <v>922</v>
      </c>
      <c r="E256" s="522">
        <v>21.98</v>
      </c>
      <c r="F256" s="522">
        <v>21.98</v>
      </c>
      <c r="G256" s="333">
        <f t="shared" ref="G256:G313" si="7">G257-E256+F256</f>
        <v>5824.3599999999869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46192</v>
      </c>
      <c r="D257" s="299" t="s">
        <v>922</v>
      </c>
      <c r="E257" s="522">
        <v>27.99</v>
      </c>
      <c r="F257" s="522">
        <v>27.99</v>
      </c>
      <c r="G257" s="333">
        <f t="shared" si="7"/>
        <v>5824.3599999999869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46191</v>
      </c>
      <c r="D258" s="299" t="s">
        <v>926</v>
      </c>
      <c r="E258" s="522">
        <v>22.69</v>
      </c>
      <c r="F258" s="522">
        <v>22.69</v>
      </c>
      <c r="G258" s="333">
        <f t="shared" si="7"/>
        <v>5824.3599999999869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46191</v>
      </c>
      <c r="D259" s="299" t="s">
        <v>927</v>
      </c>
      <c r="E259" s="522">
        <v>42.32</v>
      </c>
      <c r="F259" s="522">
        <v>42.32</v>
      </c>
      <c r="G259" s="333">
        <f t="shared" si="7"/>
        <v>5824.3599999999869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46191</v>
      </c>
      <c r="D260" s="299" t="s">
        <v>928</v>
      </c>
      <c r="E260" s="522">
        <v>72.86</v>
      </c>
      <c r="F260" s="522">
        <v>72.86</v>
      </c>
      <c r="G260" s="333">
        <f t="shared" si="7"/>
        <v>5824.3599999999869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46191</v>
      </c>
      <c r="D261" s="299" t="s">
        <v>929</v>
      </c>
      <c r="E261" s="522">
        <v>106.89</v>
      </c>
      <c r="F261" s="522">
        <v>106.89</v>
      </c>
      <c r="G261" s="333">
        <f t="shared" si="7"/>
        <v>5824.3599999999869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46191</v>
      </c>
      <c r="D262" s="299" t="s">
        <v>931</v>
      </c>
      <c r="E262" s="522">
        <v>94.74</v>
      </c>
      <c r="F262" s="522">
        <v>94.74</v>
      </c>
      <c r="G262" s="333">
        <f t="shared" si="7"/>
        <v>5824.3599999999869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46191</v>
      </c>
      <c r="D263" s="299" t="s">
        <v>306</v>
      </c>
      <c r="E263" s="522">
        <v>99.97</v>
      </c>
      <c r="F263" s="522"/>
      <c r="G263" s="333">
        <f t="shared" si="7"/>
        <v>5824.3599999999869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46191</v>
      </c>
      <c r="D264" s="299" t="s">
        <v>930</v>
      </c>
      <c r="E264" s="522">
        <v>13.84</v>
      </c>
      <c r="F264" s="522"/>
      <c r="G264" s="333">
        <f t="shared" si="7"/>
        <v>5924.3299999999872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46190</v>
      </c>
      <c r="D265" s="299" t="s">
        <v>306</v>
      </c>
      <c r="E265" s="522">
        <v>87.19</v>
      </c>
      <c r="F265" s="522"/>
      <c r="G265" s="333">
        <f t="shared" si="7"/>
        <v>5938.1699999999873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21</v>
      </c>
      <c r="C266" s="298">
        <v>46190</v>
      </c>
      <c r="D266" s="299" t="s">
        <v>194</v>
      </c>
      <c r="E266" s="522">
        <v>81</v>
      </c>
      <c r="F266" s="522"/>
      <c r="G266" s="333">
        <f t="shared" si="7"/>
        <v>6025.3599999999869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43</v>
      </c>
      <c r="C267" s="298">
        <v>46190</v>
      </c>
      <c r="D267" s="299" t="s">
        <v>333</v>
      </c>
      <c r="E267" s="522">
        <v>29.8</v>
      </c>
      <c r="F267" s="522"/>
      <c r="G267" s="333">
        <f t="shared" si="7"/>
        <v>6106.3599999999869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42</v>
      </c>
      <c r="C268" s="298">
        <v>46190</v>
      </c>
      <c r="D268" s="299" t="s">
        <v>333</v>
      </c>
      <c r="E268" s="522">
        <v>74.5</v>
      </c>
      <c r="F268" s="522"/>
      <c r="G268" s="333">
        <f t="shared" si="7"/>
        <v>6136.1599999999871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46190</v>
      </c>
      <c r="D269" s="299" t="s">
        <v>334</v>
      </c>
      <c r="E269" s="522">
        <v>82.35</v>
      </c>
      <c r="F269" s="522"/>
      <c r="G269" s="333">
        <f t="shared" si="7"/>
        <v>6210.6599999999871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46190</v>
      </c>
      <c r="D270" s="299" t="s">
        <v>334</v>
      </c>
      <c r="E270" s="522">
        <v>17.68</v>
      </c>
      <c r="F270" s="522"/>
      <c r="G270" s="333">
        <f t="shared" si="7"/>
        <v>6293.0099999999875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46190</v>
      </c>
      <c r="D271" s="299" t="s">
        <v>300</v>
      </c>
      <c r="E271" s="522">
        <v>14.67</v>
      </c>
      <c r="F271" s="522"/>
      <c r="G271" s="333">
        <f t="shared" si="7"/>
        <v>6310.6899999999878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46190</v>
      </c>
      <c r="D272" s="299" t="s">
        <v>300</v>
      </c>
      <c r="E272" s="522">
        <v>56.42</v>
      </c>
      <c r="F272" s="522"/>
      <c r="G272" s="333">
        <f t="shared" si="7"/>
        <v>6325.3599999999878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46190</v>
      </c>
      <c r="D273" s="299" t="s">
        <v>300</v>
      </c>
      <c r="E273" s="522">
        <v>53.23</v>
      </c>
      <c r="F273" s="522"/>
      <c r="G273" s="333">
        <f t="shared" si="7"/>
        <v>6381.7799999999879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23</v>
      </c>
      <c r="C274" s="298">
        <v>46190</v>
      </c>
      <c r="D274" s="299" t="s">
        <v>63</v>
      </c>
      <c r="E274" s="522">
        <v>529.46</v>
      </c>
      <c r="F274" s="522"/>
      <c r="G274" s="333">
        <f t="shared" si="7"/>
        <v>6435.0099999999875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17</v>
      </c>
      <c r="C275" s="298">
        <v>46190</v>
      </c>
      <c r="D275" s="299" t="s">
        <v>188</v>
      </c>
      <c r="E275" s="522">
        <v>42.65</v>
      </c>
      <c r="F275" s="522"/>
      <c r="G275" s="333">
        <f t="shared" si="7"/>
        <v>6964.4699999999875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15</v>
      </c>
      <c r="C276" s="298">
        <v>46190</v>
      </c>
      <c r="D276" s="299" t="s">
        <v>185</v>
      </c>
      <c r="E276" s="522">
        <v>87.41</v>
      </c>
      <c r="F276" s="522"/>
      <c r="G276" s="333">
        <f t="shared" si="7"/>
        <v>7007.1199999999872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335</v>
      </c>
      <c r="B277" s="330" t="s">
        <v>335</v>
      </c>
      <c r="C277" s="298">
        <v>46190</v>
      </c>
      <c r="D277" s="299" t="s">
        <v>336</v>
      </c>
      <c r="E277" s="522">
        <v>86.48</v>
      </c>
      <c r="F277" s="522"/>
      <c r="G277" s="333">
        <f t="shared" si="7"/>
        <v>7094.529999999987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291</v>
      </c>
      <c r="B278" s="330">
        <v>40</v>
      </c>
      <c r="C278" s="298">
        <v>46190</v>
      </c>
      <c r="D278" s="299" t="s">
        <v>316</v>
      </c>
      <c r="E278" s="522"/>
      <c r="F278" s="522">
        <v>854.38</v>
      </c>
      <c r="G278" s="333">
        <f t="shared" si="7"/>
        <v>7181.0099999999866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46189</v>
      </c>
      <c r="D279" s="299" t="s">
        <v>340</v>
      </c>
      <c r="E279" s="522">
        <v>21.3</v>
      </c>
      <c r="F279" s="522"/>
      <c r="G279" s="333">
        <f t="shared" si="7"/>
        <v>6326.6299999999865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11</v>
      </c>
      <c r="C280" s="298">
        <v>46189</v>
      </c>
      <c r="D280" s="299" t="s">
        <v>178</v>
      </c>
      <c r="E280" s="522">
        <v>267.75</v>
      </c>
      <c r="F280" s="522"/>
      <c r="G280" s="333">
        <f t="shared" si="7"/>
        <v>6347.9299999999866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46188</v>
      </c>
      <c r="D281" s="299" t="s">
        <v>885</v>
      </c>
      <c r="E281" s="522">
        <v>100</v>
      </c>
      <c r="F281" s="522"/>
      <c r="G281" s="333">
        <f t="shared" si="7"/>
        <v>6615.6799999999866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46188</v>
      </c>
      <c r="D282" s="299" t="s">
        <v>334</v>
      </c>
      <c r="E282" s="522">
        <v>11.29</v>
      </c>
      <c r="F282" s="522"/>
      <c r="G282" s="333">
        <f t="shared" si="7"/>
        <v>6715.6799999999866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3</v>
      </c>
      <c r="C283" s="298">
        <v>46188</v>
      </c>
      <c r="D283" s="299" t="s">
        <v>334</v>
      </c>
      <c r="E283" s="522">
        <v>5.39</v>
      </c>
      <c r="F283" s="522"/>
      <c r="G283" s="333">
        <f t="shared" si="7"/>
        <v>6726.9699999999866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46188</v>
      </c>
      <c r="D284" s="299" t="s">
        <v>334</v>
      </c>
      <c r="E284" s="522">
        <v>31.99</v>
      </c>
      <c r="F284" s="522"/>
      <c r="G284" s="333">
        <f t="shared" si="7"/>
        <v>6732.3599999999869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46187</v>
      </c>
      <c r="D285" s="299" t="s">
        <v>917</v>
      </c>
      <c r="E285" s="522">
        <v>102.17</v>
      </c>
      <c r="F285" s="522"/>
      <c r="G285" s="333">
        <f t="shared" si="7"/>
        <v>6764.3499999999867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1</v>
      </c>
      <c r="C286" s="298">
        <v>46187</v>
      </c>
      <c r="D286" s="299" t="s">
        <v>831</v>
      </c>
      <c r="E286" s="522">
        <v>21.86</v>
      </c>
      <c r="F286" s="522"/>
      <c r="G286" s="333">
        <f t="shared" si="7"/>
        <v>6866.5199999999868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46187</v>
      </c>
      <c r="D287" s="299" t="s">
        <v>311</v>
      </c>
      <c r="E287" s="522">
        <v>102.56</v>
      </c>
      <c r="F287" s="522"/>
      <c r="G287" s="333">
        <f t="shared" si="7"/>
        <v>6888.3799999999865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46187</v>
      </c>
      <c r="D288" s="299" t="s">
        <v>329</v>
      </c>
      <c r="E288" s="522">
        <v>121.72</v>
      </c>
      <c r="F288" s="522"/>
      <c r="G288" s="333">
        <f t="shared" si="7"/>
        <v>6990.9399999999869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46186</v>
      </c>
      <c r="D289" s="299" t="s">
        <v>308</v>
      </c>
      <c r="E289" s="522">
        <v>143.91999999999999</v>
      </c>
      <c r="F289" s="522"/>
      <c r="G289" s="333">
        <f t="shared" si="7"/>
        <v>7112.6599999999871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46186</v>
      </c>
      <c r="D290" s="299" t="s">
        <v>346</v>
      </c>
      <c r="E290" s="522">
        <v>11.95</v>
      </c>
      <c r="F290" s="522"/>
      <c r="G290" s="333">
        <f t="shared" si="7"/>
        <v>7256.5799999999872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4</v>
      </c>
      <c r="C291" s="298">
        <v>46186</v>
      </c>
      <c r="D291" s="299" t="s">
        <v>310</v>
      </c>
      <c r="E291" s="522">
        <v>47.29</v>
      </c>
      <c r="F291" s="522"/>
      <c r="G291" s="333">
        <f t="shared" si="7"/>
        <v>7268.529999999987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1</v>
      </c>
      <c r="C292" s="298">
        <v>46186</v>
      </c>
      <c r="D292" s="299" t="s">
        <v>306</v>
      </c>
      <c r="E292" s="522">
        <v>52.7</v>
      </c>
      <c r="F292" s="522"/>
      <c r="G292" s="333">
        <f t="shared" si="7"/>
        <v>7315.819999999987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46186</v>
      </c>
      <c r="D293" s="299" t="s">
        <v>308</v>
      </c>
      <c r="E293" s="522">
        <v>22.26</v>
      </c>
      <c r="F293" s="522"/>
      <c r="G293" s="333">
        <f t="shared" si="7"/>
        <v>7368.5199999999868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46186</v>
      </c>
      <c r="D294" s="299" t="s">
        <v>308</v>
      </c>
      <c r="E294" s="522">
        <v>28.16</v>
      </c>
      <c r="F294" s="522"/>
      <c r="G294" s="333">
        <f t="shared" si="7"/>
        <v>7390.779999999987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46186</v>
      </c>
      <c r="D295" s="299" t="s">
        <v>301</v>
      </c>
      <c r="E295" s="522">
        <v>32.049999999999997</v>
      </c>
      <c r="F295" s="522"/>
      <c r="G295" s="333">
        <f t="shared" si="7"/>
        <v>7418.9399999999869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5</v>
      </c>
      <c r="C296" s="298">
        <v>46186</v>
      </c>
      <c r="D296" s="299" t="s">
        <v>918</v>
      </c>
      <c r="E296" s="522">
        <v>24</v>
      </c>
      <c r="F296" s="522"/>
      <c r="G296" s="333">
        <f t="shared" si="7"/>
        <v>7450.989999999987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46186</v>
      </c>
      <c r="D297" s="299" t="s">
        <v>306</v>
      </c>
      <c r="E297" s="522">
        <v>19.98</v>
      </c>
      <c r="F297" s="522"/>
      <c r="G297" s="333">
        <f t="shared" si="7"/>
        <v>7474.989999999987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46186</v>
      </c>
      <c r="D298" s="299" t="s">
        <v>300</v>
      </c>
      <c r="E298" s="522">
        <v>60.07</v>
      </c>
      <c r="F298" s="522"/>
      <c r="G298" s="333">
        <f t="shared" si="7"/>
        <v>7494.9699999999866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46186</v>
      </c>
      <c r="D299" s="299" t="s">
        <v>915</v>
      </c>
      <c r="E299" s="522"/>
      <c r="F299" s="522">
        <v>319.49</v>
      </c>
      <c r="G299" s="333">
        <f t="shared" si="7"/>
        <v>7555.0399999999863</v>
      </c>
      <c r="H299" s="334" t="s">
        <v>298</v>
      </c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46186</v>
      </c>
      <c r="D300" s="299" t="s">
        <v>300</v>
      </c>
      <c r="E300" s="522">
        <v>319.49</v>
      </c>
      <c r="F300" s="522"/>
      <c r="G300" s="333">
        <f t="shared" si="7"/>
        <v>7235.5499999999865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46186</v>
      </c>
      <c r="D301" s="299" t="s">
        <v>914</v>
      </c>
      <c r="E301" s="522">
        <v>-0.51</v>
      </c>
      <c r="F301" s="522"/>
      <c r="G301" s="333">
        <f t="shared" si="7"/>
        <v>7555.0399999999863</v>
      </c>
      <c r="H301" s="334" t="s">
        <v>298</v>
      </c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46186</v>
      </c>
      <c r="D302" s="299" t="s">
        <v>319</v>
      </c>
      <c r="E302" s="522">
        <v>13.58</v>
      </c>
      <c r="F302" s="522"/>
      <c r="G302" s="333">
        <f t="shared" si="7"/>
        <v>7554.5299999999861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24</v>
      </c>
      <c r="C303" s="298">
        <v>46186</v>
      </c>
      <c r="D303" s="299" t="s">
        <v>860</v>
      </c>
      <c r="E303" s="522">
        <v>109.5</v>
      </c>
      <c r="F303" s="522"/>
      <c r="G303" s="333">
        <f t="shared" si="7"/>
        <v>7568.109999999986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19</v>
      </c>
      <c r="C304" s="298">
        <v>46186</v>
      </c>
      <c r="D304" s="299" t="s">
        <v>191</v>
      </c>
      <c r="E304" s="522">
        <v>200</v>
      </c>
      <c r="F304" s="522"/>
      <c r="G304" s="333">
        <f t="shared" si="7"/>
        <v>7677.609999999986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291</v>
      </c>
      <c r="B305" s="330">
        <v>38</v>
      </c>
      <c r="C305" s="298">
        <v>46186</v>
      </c>
      <c r="D305" s="299" t="s">
        <v>293</v>
      </c>
      <c r="E305" s="522"/>
      <c r="F305" s="522">
        <v>4597.82</v>
      </c>
      <c r="G305" s="333">
        <f t="shared" si="7"/>
        <v>7877.609999999986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46185</v>
      </c>
      <c r="D306" s="299" t="s">
        <v>916</v>
      </c>
      <c r="E306" s="522">
        <v>90.54</v>
      </c>
      <c r="F306" s="522"/>
      <c r="G306" s="333">
        <f t="shared" si="7"/>
        <v>3279.7899999999863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46185</v>
      </c>
      <c r="D307" s="299" t="s">
        <v>916</v>
      </c>
      <c r="E307" s="522">
        <v>50</v>
      </c>
      <c r="F307" s="522"/>
      <c r="G307" s="333">
        <f t="shared" si="7"/>
        <v>3370.3299999999863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46185</v>
      </c>
      <c r="D308" s="299" t="s">
        <v>300</v>
      </c>
      <c r="E308" s="522">
        <v>79.849999999999994</v>
      </c>
      <c r="F308" s="522"/>
      <c r="G308" s="333">
        <f t="shared" si="7"/>
        <v>3420.3299999999863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46184</v>
      </c>
      <c r="D309" s="299" t="s">
        <v>360</v>
      </c>
      <c r="E309" s="522">
        <v>70</v>
      </c>
      <c r="F309" s="522"/>
      <c r="G309" s="333">
        <f t="shared" si="7"/>
        <v>3500.1799999999862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46184</v>
      </c>
      <c r="D310" s="299" t="s">
        <v>911</v>
      </c>
      <c r="E310" s="522">
        <v>2159</v>
      </c>
      <c r="F310" s="522">
        <v>2159</v>
      </c>
      <c r="G310" s="333">
        <f t="shared" si="7"/>
        <v>3570.1799999999862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22</v>
      </c>
      <c r="C311" s="298">
        <v>46184</v>
      </c>
      <c r="D311" s="299" t="s">
        <v>352</v>
      </c>
      <c r="E311" s="522">
        <v>21.29</v>
      </c>
      <c r="F311" s="522"/>
      <c r="G311" s="333">
        <f t="shared" si="7"/>
        <v>3570.1799999999862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4</v>
      </c>
      <c r="C312" s="298">
        <v>46184</v>
      </c>
      <c r="D312" s="299" t="s">
        <v>296</v>
      </c>
      <c r="E312" s="522">
        <v>40.67</v>
      </c>
      <c r="F312" s="522"/>
      <c r="G312" s="333">
        <f t="shared" si="7"/>
        <v>3591.4699999999862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46184</v>
      </c>
      <c r="D313" s="299" t="s">
        <v>319</v>
      </c>
      <c r="E313" s="522">
        <v>15.53</v>
      </c>
      <c r="F313" s="522"/>
      <c r="G313" s="333">
        <f t="shared" si="7"/>
        <v>3632.1399999999862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46184</v>
      </c>
      <c r="D314" s="299" t="s">
        <v>473</v>
      </c>
      <c r="E314" s="522">
        <v>83.89</v>
      </c>
      <c r="F314" s="522"/>
      <c r="G314" s="333">
        <f t="shared" ref="G314:G331" si="8">G315-E314+F314</f>
        <v>3647.6699999999864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23</v>
      </c>
      <c r="C315" s="298">
        <v>46184</v>
      </c>
      <c r="D315" s="299" t="s">
        <v>67</v>
      </c>
      <c r="E315" s="522">
        <v>599.86</v>
      </c>
      <c r="F315" s="522"/>
      <c r="G315" s="333">
        <f t="shared" si="8"/>
        <v>3731.5599999999863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291</v>
      </c>
      <c r="B316" s="330">
        <v>41</v>
      </c>
      <c r="C316" s="298">
        <v>46184</v>
      </c>
      <c r="D316" s="299" t="s">
        <v>909</v>
      </c>
      <c r="E316" s="522"/>
      <c r="F316" s="522">
        <v>800</v>
      </c>
      <c r="G316" s="333">
        <f t="shared" si="8"/>
        <v>4331.4199999999864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291</v>
      </c>
      <c r="B317" s="330">
        <v>39</v>
      </c>
      <c r="C317" s="298">
        <v>46184</v>
      </c>
      <c r="D317" s="299" t="s">
        <v>292</v>
      </c>
      <c r="E317" s="522"/>
      <c r="F317" s="522">
        <v>2763.78</v>
      </c>
      <c r="G317" s="333">
        <f t="shared" si="8"/>
        <v>3531.4199999999864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287</v>
      </c>
      <c r="B318" s="330" t="s">
        <v>287</v>
      </c>
      <c r="C318" s="298">
        <v>46183</v>
      </c>
      <c r="D318" s="299" t="s">
        <v>910</v>
      </c>
      <c r="E318" s="522">
        <v>816.19</v>
      </c>
      <c r="F318" s="522">
        <v>816.19</v>
      </c>
      <c r="G318" s="333">
        <f t="shared" si="8"/>
        <v>767.639999999986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46183</v>
      </c>
      <c r="D319" s="299" t="s">
        <v>412</v>
      </c>
      <c r="E319" s="522">
        <v>-3.99</v>
      </c>
      <c r="F319" s="522"/>
      <c r="G319" s="333">
        <f t="shared" si="8"/>
        <v>767.639999999986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46183</v>
      </c>
      <c r="D320" s="299" t="s">
        <v>907</v>
      </c>
      <c r="E320" s="522">
        <v>-0.03</v>
      </c>
      <c r="F320" s="522"/>
      <c r="G320" s="333">
        <f t="shared" si="8"/>
        <v>763.64999999998599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291</v>
      </c>
      <c r="B321" s="330">
        <v>40</v>
      </c>
      <c r="C321" s="298">
        <v>46183</v>
      </c>
      <c r="D321" s="299" t="s">
        <v>316</v>
      </c>
      <c r="E321" s="522"/>
      <c r="F321" s="522">
        <v>1250.17</v>
      </c>
      <c r="G321" s="333">
        <f t="shared" si="8"/>
        <v>763.61999999998602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46182</v>
      </c>
      <c r="D322" s="299" t="s">
        <v>353</v>
      </c>
      <c r="E322" s="522">
        <v>25.98</v>
      </c>
      <c r="F322" s="522"/>
      <c r="G322" s="333">
        <f t="shared" si="8"/>
        <v>-486.55000000001405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46182</v>
      </c>
      <c r="D323" s="299" t="s">
        <v>854</v>
      </c>
      <c r="E323" s="522">
        <v>10.68</v>
      </c>
      <c r="F323" s="522"/>
      <c r="G323" s="333">
        <f t="shared" si="8"/>
        <v>-460.57000000001403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46182</v>
      </c>
      <c r="D324" s="299" t="s">
        <v>301</v>
      </c>
      <c r="E324" s="522">
        <v>29.95</v>
      </c>
      <c r="F324" s="522"/>
      <c r="G324" s="333">
        <f t="shared" si="8"/>
        <v>-449.89000000001403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46182</v>
      </c>
      <c r="D325" s="299" t="s">
        <v>908</v>
      </c>
      <c r="E325" s="522">
        <v>5.31</v>
      </c>
      <c r="F325" s="522"/>
      <c r="G325" s="333">
        <f t="shared" si="8"/>
        <v>-419.94000000001404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46182</v>
      </c>
      <c r="D326" s="299" t="s">
        <v>435</v>
      </c>
      <c r="E326" s="522">
        <v>58.69</v>
      </c>
      <c r="F326" s="522"/>
      <c r="G326" s="333">
        <f t="shared" si="8"/>
        <v>-414.63000000001404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46182</v>
      </c>
      <c r="D327" s="299" t="s">
        <v>435</v>
      </c>
      <c r="E327" s="522">
        <v>58.69</v>
      </c>
      <c r="F327" s="522"/>
      <c r="G327" s="333">
        <f t="shared" si="8"/>
        <v>-355.94000000001404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46181</v>
      </c>
      <c r="D328" s="299" t="s">
        <v>319</v>
      </c>
      <c r="E328" s="522">
        <v>8.86</v>
      </c>
      <c r="F328" s="522"/>
      <c r="G328" s="333">
        <f t="shared" si="8"/>
        <v>-297.25000000001404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46181</v>
      </c>
      <c r="D329" s="299" t="s">
        <v>397</v>
      </c>
      <c r="E329" s="522">
        <v>12.84</v>
      </c>
      <c r="F329" s="522"/>
      <c r="G329" s="333">
        <f t="shared" si="8"/>
        <v>-288.39000000001403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9</v>
      </c>
      <c r="C330" s="298">
        <v>46181</v>
      </c>
      <c r="D330" s="299" t="s">
        <v>58</v>
      </c>
      <c r="E330" s="522">
        <v>1231.68</v>
      </c>
      <c r="F330" s="522"/>
      <c r="G330" s="333">
        <f t="shared" si="8"/>
        <v>-275.55000000001405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46180</v>
      </c>
      <c r="D331" s="299" t="s">
        <v>310</v>
      </c>
      <c r="E331" s="522">
        <v>47.6</v>
      </c>
      <c r="F331" s="522"/>
      <c r="G331" s="333">
        <f t="shared" si="8"/>
        <v>956.12999999998601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1</v>
      </c>
      <c r="C332" s="298">
        <v>46180</v>
      </c>
      <c r="D332" s="299" t="s">
        <v>368</v>
      </c>
      <c r="E332" s="522">
        <v>48.62</v>
      </c>
      <c r="F332" s="522"/>
      <c r="G332" s="333">
        <f t="shared" ref="G332:G342" si="9">G333-E332+F332</f>
        <v>1003.729999999986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46180</v>
      </c>
      <c r="D333" s="299" t="s">
        <v>363</v>
      </c>
      <c r="E333" s="522">
        <v>6.37</v>
      </c>
      <c r="F333" s="522"/>
      <c r="G333" s="333">
        <f t="shared" si="9"/>
        <v>1052.349999999986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46180</v>
      </c>
      <c r="D334" s="299" t="s">
        <v>890</v>
      </c>
      <c r="E334" s="522">
        <v>313.77999999999997</v>
      </c>
      <c r="F334" s="522">
        <v>313.77999999999997</v>
      </c>
      <c r="G334" s="333">
        <f t="shared" si="9"/>
        <v>1058.7199999999859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46180</v>
      </c>
      <c r="D335" s="299" t="s">
        <v>397</v>
      </c>
      <c r="E335" s="522">
        <v>10.86</v>
      </c>
      <c r="F335" s="522"/>
      <c r="G335" s="333">
        <f t="shared" si="9"/>
        <v>1058.7199999999859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14</v>
      </c>
      <c r="C336" s="298">
        <v>46179</v>
      </c>
      <c r="D336" s="299" t="s">
        <v>366</v>
      </c>
      <c r="E336" s="522">
        <v>66.67</v>
      </c>
      <c r="F336" s="522"/>
      <c r="G336" s="333">
        <f t="shared" si="9"/>
        <v>1069.5799999999858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46179</v>
      </c>
      <c r="D337" s="299" t="s">
        <v>906</v>
      </c>
      <c r="E337" s="522">
        <v>20</v>
      </c>
      <c r="F337" s="522"/>
      <c r="G337" s="333">
        <f t="shared" si="9"/>
        <v>1136.2499999999859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46179</v>
      </c>
      <c r="D338" s="299" t="s">
        <v>831</v>
      </c>
      <c r="E338" s="522">
        <v>54.06</v>
      </c>
      <c r="F338" s="522"/>
      <c r="G338" s="333">
        <f t="shared" si="9"/>
        <v>1156.2499999999859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46179</v>
      </c>
      <c r="D339" s="299" t="s">
        <v>903</v>
      </c>
      <c r="E339" s="522">
        <v>19.98</v>
      </c>
      <c r="F339" s="522"/>
      <c r="G339" s="333">
        <f t="shared" si="9"/>
        <v>1210.3099999999858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46179</v>
      </c>
      <c r="D340" s="299" t="s">
        <v>885</v>
      </c>
      <c r="E340" s="522">
        <v>100</v>
      </c>
      <c r="F340" s="522"/>
      <c r="G340" s="333">
        <f t="shared" si="9"/>
        <v>1230.2899999999859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46178</v>
      </c>
      <c r="D341" s="299" t="s">
        <v>319</v>
      </c>
      <c r="E341" s="522">
        <v>179.72</v>
      </c>
      <c r="F341" s="522"/>
      <c r="G341" s="333">
        <f t="shared" si="9"/>
        <v>1330.2899999999859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46178</v>
      </c>
      <c r="D342" s="299" t="s">
        <v>904</v>
      </c>
      <c r="E342" s="522">
        <v>41.26</v>
      </c>
      <c r="F342" s="522"/>
      <c r="G342" s="333">
        <f t="shared" si="9"/>
        <v>1510.0099999999859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46178</v>
      </c>
      <c r="D343" s="299" t="s">
        <v>358</v>
      </c>
      <c r="E343" s="522">
        <v>10.07</v>
      </c>
      <c r="F343" s="522"/>
      <c r="G343" s="333">
        <f t="shared" ref="G343:G355" si="10">G344-E343+F343</f>
        <v>1551.2699999999859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46178</v>
      </c>
      <c r="D344" s="299" t="s">
        <v>905</v>
      </c>
      <c r="E344" s="522">
        <v>11.75</v>
      </c>
      <c r="F344" s="522"/>
      <c r="G344" s="333">
        <f t="shared" si="10"/>
        <v>1561.3399999999858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335</v>
      </c>
      <c r="B345" s="330" t="s">
        <v>335</v>
      </c>
      <c r="C345" s="298">
        <v>46178</v>
      </c>
      <c r="D345" s="299" t="s">
        <v>447</v>
      </c>
      <c r="E345" s="522">
        <v>39.659999999999997</v>
      </c>
      <c r="F345" s="522"/>
      <c r="G345" s="333">
        <f t="shared" si="10"/>
        <v>1573.0899999999858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46178</v>
      </c>
      <c r="D346" s="299" t="s">
        <v>300</v>
      </c>
      <c r="E346" s="522">
        <v>9.57</v>
      </c>
      <c r="F346" s="522"/>
      <c r="G346" s="333">
        <f t="shared" si="10"/>
        <v>1612.7499999999859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46178</v>
      </c>
      <c r="D347" s="299" t="s">
        <v>376</v>
      </c>
      <c r="E347" s="522">
        <v>46.65</v>
      </c>
      <c r="F347" s="522"/>
      <c r="G347" s="333">
        <f t="shared" si="10"/>
        <v>1622.3199999999858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4</v>
      </c>
      <c r="C348" s="298">
        <v>46177</v>
      </c>
      <c r="D348" s="299" t="s">
        <v>296</v>
      </c>
      <c r="E348" s="522">
        <v>43.69</v>
      </c>
      <c r="F348" s="522"/>
      <c r="G348" s="333">
        <f t="shared" si="10"/>
        <v>1668.9699999999859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3</v>
      </c>
      <c r="C349" s="298">
        <v>46177</v>
      </c>
      <c r="D349" s="299" t="s">
        <v>334</v>
      </c>
      <c r="E349" s="522">
        <v>8.52</v>
      </c>
      <c r="F349" s="522"/>
      <c r="G349" s="333">
        <f t="shared" si="10"/>
        <v>1712.659999999986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14</v>
      </c>
      <c r="C350" s="298">
        <v>46177</v>
      </c>
      <c r="D350" s="299" t="s">
        <v>367</v>
      </c>
      <c r="E350" s="522">
        <v>70.25</v>
      </c>
      <c r="F350" s="522"/>
      <c r="G350" s="333">
        <f t="shared" si="10"/>
        <v>1721.179999999986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46177</v>
      </c>
      <c r="D351" s="299" t="s">
        <v>386</v>
      </c>
      <c r="E351" s="522">
        <v>14.38</v>
      </c>
      <c r="F351" s="522"/>
      <c r="G351" s="333">
        <f t="shared" si="10"/>
        <v>1791.429999999986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13</v>
      </c>
      <c r="C352" s="298">
        <v>46177</v>
      </c>
      <c r="D352" s="299" t="s">
        <v>902</v>
      </c>
      <c r="E352" s="522">
        <v>122.46</v>
      </c>
      <c r="F352" s="522"/>
      <c r="G352" s="333">
        <f t="shared" si="10"/>
        <v>1805.8099999999861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17</v>
      </c>
      <c r="C353" s="298">
        <v>46177</v>
      </c>
      <c r="D353" s="299" t="s">
        <v>370</v>
      </c>
      <c r="E353" s="522">
        <v>99</v>
      </c>
      <c r="F353" s="522"/>
      <c r="G353" s="333">
        <f t="shared" si="10"/>
        <v>1928.2699999999861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22</v>
      </c>
      <c r="C354" s="298">
        <v>46176</v>
      </c>
      <c r="D354" s="299" t="s">
        <v>861</v>
      </c>
      <c r="E354" s="522">
        <v>12.77</v>
      </c>
      <c r="F354" s="522"/>
      <c r="G354" s="333">
        <f t="shared" si="10"/>
        <v>2027.2699999999861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46176</v>
      </c>
      <c r="D355" s="299" t="s">
        <v>319</v>
      </c>
      <c r="E355" s="522">
        <v>11.55</v>
      </c>
      <c r="F355" s="522"/>
      <c r="G355" s="333">
        <f t="shared" si="10"/>
        <v>2040.0399999999861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46176</v>
      </c>
      <c r="D356" s="299" t="s">
        <v>306</v>
      </c>
      <c r="E356" s="522">
        <v>96.16</v>
      </c>
      <c r="F356" s="522"/>
      <c r="G356" s="333">
        <f t="shared" ref="G356:G414" si="11">G357-E356+F356</f>
        <v>2051.589999999986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46175</v>
      </c>
      <c r="D357" s="299" t="s">
        <v>899</v>
      </c>
      <c r="E357" s="522">
        <v>21.38</v>
      </c>
      <c r="F357" s="522"/>
      <c r="G357" s="333">
        <f t="shared" si="11"/>
        <v>2147.7499999999859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46175</v>
      </c>
      <c r="D358" s="299" t="s">
        <v>386</v>
      </c>
      <c r="E358" s="522">
        <v>14.38</v>
      </c>
      <c r="F358" s="522"/>
      <c r="G358" s="333">
        <f t="shared" si="11"/>
        <v>2169.129999999986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6</v>
      </c>
      <c r="C359" s="298">
        <v>46175</v>
      </c>
      <c r="D359" s="299" t="s">
        <v>433</v>
      </c>
      <c r="E359" s="522">
        <v>-142</v>
      </c>
      <c r="F359" s="522"/>
      <c r="G359" s="333">
        <f t="shared" si="11"/>
        <v>2183.5099999999861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284</v>
      </c>
      <c r="B360" s="330">
        <v>36</v>
      </c>
      <c r="C360" s="298">
        <v>46175</v>
      </c>
      <c r="D360" s="299" t="s">
        <v>374</v>
      </c>
      <c r="E360" s="522">
        <v>50</v>
      </c>
      <c r="F360" s="522"/>
      <c r="G360" s="333">
        <f t="shared" si="11"/>
        <v>2041.5099999999861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46175</v>
      </c>
      <c r="D361" s="299" t="s">
        <v>375</v>
      </c>
      <c r="E361" s="522">
        <v>6.37</v>
      </c>
      <c r="F361" s="522"/>
      <c r="G361" s="333">
        <f t="shared" si="11"/>
        <v>2091.5099999999861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46174</v>
      </c>
      <c r="D362" s="299" t="s">
        <v>306</v>
      </c>
      <c r="E362" s="522">
        <v>84.03</v>
      </c>
      <c r="F362" s="522"/>
      <c r="G362" s="333">
        <f t="shared" si="11"/>
        <v>2097.879999999986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3</v>
      </c>
      <c r="C363" s="298">
        <v>46174</v>
      </c>
      <c r="D363" s="299" t="s">
        <v>296</v>
      </c>
      <c r="E363" s="522">
        <v>10.31</v>
      </c>
      <c r="F363" s="522"/>
      <c r="G363" s="333">
        <f t="shared" si="11"/>
        <v>2181.9099999999862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46174</v>
      </c>
      <c r="D364" s="299" t="s">
        <v>301</v>
      </c>
      <c r="E364" s="522">
        <v>16.05</v>
      </c>
      <c r="F364" s="522"/>
      <c r="G364" s="333">
        <f t="shared" si="11"/>
        <v>2192.2199999999862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1</v>
      </c>
      <c r="C365" s="298">
        <v>46174</v>
      </c>
      <c r="D365" s="299" t="s">
        <v>457</v>
      </c>
      <c r="E365" s="522">
        <v>50.44</v>
      </c>
      <c r="F365" s="522"/>
      <c r="G365" s="333">
        <f t="shared" si="11"/>
        <v>2208.2699999999863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46174</v>
      </c>
      <c r="D366" s="299" t="s">
        <v>898</v>
      </c>
      <c r="E366" s="522">
        <v>9.99</v>
      </c>
      <c r="F366" s="522"/>
      <c r="G366" s="333">
        <f t="shared" si="11"/>
        <v>2258.7099999999864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46174</v>
      </c>
      <c r="D367" s="299" t="s">
        <v>310</v>
      </c>
      <c r="E367" s="522">
        <v>44.98</v>
      </c>
      <c r="F367" s="522"/>
      <c r="G367" s="333">
        <f t="shared" si="11"/>
        <v>2268.6999999999862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1</v>
      </c>
      <c r="C368" s="298">
        <v>46174</v>
      </c>
      <c r="D368" s="299" t="s">
        <v>311</v>
      </c>
      <c r="E368" s="522">
        <v>106.14</v>
      </c>
      <c r="F368" s="522"/>
      <c r="G368" s="333">
        <f t="shared" si="11"/>
        <v>2313.6799999999862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16</v>
      </c>
      <c r="C369" s="298">
        <v>46174</v>
      </c>
      <c r="D369" s="299" t="s">
        <v>624</v>
      </c>
      <c r="E369" s="522">
        <v>62.31</v>
      </c>
      <c r="F369" s="522"/>
      <c r="G369" s="333">
        <f t="shared" si="11"/>
        <v>2419.8199999999861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46174</v>
      </c>
      <c r="D370" s="299" t="s">
        <v>351</v>
      </c>
      <c r="E370" s="522">
        <v>8.1</v>
      </c>
      <c r="F370" s="522"/>
      <c r="G370" s="333">
        <f t="shared" si="11"/>
        <v>2482.129999999986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46174</v>
      </c>
      <c r="D371" s="299" t="s">
        <v>888</v>
      </c>
      <c r="E371" s="522">
        <v>320</v>
      </c>
      <c r="F371" s="522">
        <v>320</v>
      </c>
      <c r="G371" s="333">
        <f t="shared" si="11"/>
        <v>2490.2299999999859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46174</v>
      </c>
      <c r="D372" s="299" t="s">
        <v>889</v>
      </c>
      <c r="E372" s="522">
        <v>20</v>
      </c>
      <c r="F372" s="522"/>
      <c r="G372" s="333">
        <f t="shared" si="11"/>
        <v>2490.2299999999859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284</v>
      </c>
      <c r="B373" s="330">
        <v>37</v>
      </c>
      <c r="C373" s="298">
        <v>46173</v>
      </c>
      <c r="D373" s="299" t="s">
        <v>895</v>
      </c>
      <c r="E373" s="522">
        <v>1160.3599999999999</v>
      </c>
      <c r="F373" s="522"/>
      <c r="G373" s="333">
        <f t="shared" si="11"/>
        <v>2510.2299999999859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286</v>
      </c>
      <c r="B374" s="330">
        <v>25</v>
      </c>
      <c r="C374" s="298">
        <v>46173</v>
      </c>
      <c r="D374" s="298" t="s">
        <v>204</v>
      </c>
      <c r="E374" s="331">
        <v>350</v>
      </c>
      <c r="F374" s="522"/>
      <c r="G374" s="333">
        <f t="shared" si="11"/>
        <v>3670.5899999999856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286</v>
      </c>
      <c r="B375" s="330">
        <v>26</v>
      </c>
      <c r="C375" s="298">
        <v>46173</v>
      </c>
      <c r="D375" s="298" t="s">
        <v>205</v>
      </c>
      <c r="E375" s="331">
        <v>320</v>
      </c>
      <c r="F375" s="522"/>
      <c r="G375" s="333">
        <f t="shared" si="11"/>
        <v>4020.5899999999856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286</v>
      </c>
      <c r="B376" s="330">
        <v>27</v>
      </c>
      <c r="C376" s="298">
        <v>46173</v>
      </c>
      <c r="D376" s="298" t="s">
        <v>206</v>
      </c>
      <c r="E376" s="331">
        <v>25</v>
      </c>
      <c r="F376" s="522"/>
      <c r="G376" s="333">
        <f t="shared" si="11"/>
        <v>4340.5899999999856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286</v>
      </c>
      <c r="B377" s="330">
        <v>28</v>
      </c>
      <c r="C377" s="298">
        <v>46173</v>
      </c>
      <c r="D377" s="298" t="s">
        <v>207</v>
      </c>
      <c r="E377" s="331">
        <v>25</v>
      </c>
      <c r="F377" s="522"/>
      <c r="G377" s="333">
        <f t="shared" si="11"/>
        <v>4365.5899999999856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286</v>
      </c>
      <c r="B378" s="330">
        <v>29</v>
      </c>
      <c r="C378" s="298">
        <v>46173</v>
      </c>
      <c r="D378" s="298" t="s">
        <v>208</v>
      </c>
      <c r="E378" s="331">
        <v>45</v>
      </c>
      <c r="F378" s="522"/>
      <c r="G378" s="333">
        <f t="shared" si="11"/>
        <v>4390.5899999999856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286</v>
      </c>
      <c r="B379" s="330">
        <v>30</v>
      </c>
      <c r="C379" s="298">
        <v>46173</v>
      </c>
      <c r="D379" s="298" t="s">
        <v>209</v>
      </c>
      <c r="E379" s="331">
        <v>400</v>
      </c>
      <c r="F379" s="522"/>
      <c r="G379" s="333">
        <f t="shared" si="11"/>
        <v>4435.5899999999856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286</v>
      </c>
      <c r="B380" s="330">
        <v>31</v>
      </c>
      <c r="C380" s="298">
        <v>46173</v>
      </c>
      <c r="D380" s="298" t="s">
        <v>210</v>
      </c>
      <c r="E380" s="331">
        <v>375</v>
      </c>
      <c r="F380" s="522"/>
      <c r="G380" s="333">
        <f t="shared" si="11"/>
        <v>4835.5899999999856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286</v>
      </c>
      <c r="B381" s="330">
        <v>32</v>
      </c>
      <c r="C381" s="298">
        <v>46173</v>
      </c>
      <c r="D381" s="298" t="s">
        <v>211</v>
      </c>
      <c r="E381" s="331">
        <v>100</v>
      </c>
      <c r="F381" s="522"/>
      <c r="G381" s="333">
        <f t="shared" si="11"/>
        <v>5210.5899999999856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286</v>
      </c>
      <c r="B382" s="330">
        <v>33</v>
      </c>
      <c r="C382" s="298">
        <v>46173</v>
      </c>
      <c r="D382" s="298" t="s">
        <v>212</v>
      </c>
      <c r="E382" s="331">
        <v>85</v>
      </c>
      <c r="F382" s="522"/>
      <c r="G382" s="333">
        <f t="shared" si="11"/>
        <v>5310.5899999999856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34</v>
      </c>
      <c r="C383" s="298">
        <v>46173</v>
      </c>
      <c r="D383" s="298" t="s">
        <v>213</v>
      </c>
      <c r="E383" s="331">
        <v>230</v>
      </c>
      <c r="F383" s="522"/>
      <c r="G383" s="333">
        <f t="shared" si="11"/>
        <v>5395.5899999999856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286</v>
      </c>
      <c r="B384" s="330">
        <v>35</v>
      </c>
      <c r="C384" s="298">
        <v>46173</v>
      </c>
      <c r="D384" s="298" t="s">
        <v>214</v>
      </c>
      <c r="E384" s="331">
        <v>45</v>
      </c>
      <c r="F384" s="522"/>
      <c r="G384" s="333">
        <f t="shared" si="11"/>
        <v>5625.5899999999856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46173</v>
      </c>
      <c r="D385" s="298" t="s">
        <v>885</v>
      </c>
      <c r="E385" s="522">
        <v>50</v>
      </c>
      <c r="F385" s="522"/>
      <c r="G385" s="333">
        <f t="shared" si="11"/>
        <v>5670.5899999999856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22</v>
      </c>
      <c r="C386" s="298">
        <v>46173</v>
      </c>
      <c r="D386" s="298" t="s">
        <v>835</v>
      </c>
      <c r="E386" s="522">
        <v>10.63</v>
      </c>
      <c r="F386" s="522"/>
      <c r="G386" s="333">
        <f t="shared" si="11"/>
        <v>5720.5899999999856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46173</v>
      </c>
      <c r="D387" s="298" t="s">
        <v>363</v>
      </c>
      <c r="E387" s="522">
        <v>108.69</v>
      </c>
      <c r="F387" s="522"/>
      <c r="G387" s="333">
        <f t="shared" si="11"/>
        <v>5731.2199999999857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10</v>
      </c>
      <c r="C388" s="298">
        <v>46173</v>
      </c>
      <c r="D388" s="298" t="s">
        <v>176</v>
      </c>
      <c r="E388" s="522">
        <v>17.899999999999999</v>
      </c>
      <c r="F388" s="522"/>
      <c r="G388" s="333">
        <f t="shared" si="11"/>
        <v>5839.9099999999853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46173</v>
      </c>
      <c r="D389" s="298" t="s">
        <v>445</v>
      </c>
      <c r="E389" s="522">
        <v>9.57</v>
      </c>
      <c r="F389" s="522"/>
      <c r="G389" s="333">
        <f t="shared" si="11"/>
        <v>5857.8099999999849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46172</v>
      </c>
      <c r="D390" s="298" t="s">
        <v>319</v>
      </c>
      <c r="E390" s="522">
        <v>88.98</v>
      </c>
      <c r="F390" s="522"/>
      <c r="G390" s="333">
        <f t="shared" si="11"/>
        <v>5867.3799999999846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46172</v>
      </c>
      <c r="D391" s="298" t="s">
        <v>891</v>
      </c>
      <c r="E391" s="522">
        <v>219.38</v>
      </c>
      <c r="F391" s="522">
        <v>219.38</v>
      </c>
      <c r="G391" s="333">
        <f t="shared" si="11"/>
        <v>5956.3599999999842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46172</v>
      </c>
      <c r="D392" s="298" t="s">
        <v>890</v>
      </c>
      <c r="E392" s="522">
        <v>310.98</v>
      </c>
      <c r="F392" s="522">
        <v>310.98</v>
      </c>
      <c r="G392" s="333">
        <f t="shared" si="11"/>
        <v>5956.3599999999842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46172</v>
      </c>
      <c r="D393" s="298" t="s">
        <v>894</v>
      </c>
      <c r="E393" s="522">
        <v>130.68</v>
      </c>
      <c r="F393" s="522"/>
      <c r="G393" s="333">
        <f t="shared" si="11"/>
        <v>5956.3599999999842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46172</v>
      </c>
      <c r="D394" s="298" t="s">
        <v>356</v>
      </c>
      <c r="E394" s="522">
        <v>49.99</v>
      </c>
      <c r="F394" s="522"/>
      <c r="G394" s="333">
        <f t="shared" si="11"/>
        <v>6087.0399999999845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46171</v>
      </c>
      <c r="D395" s="298" t="s">
        <v>296</v>
      </c>
      <c r="E395" s="522">
        <v>15.1</v>
      </c>
      <c r="F395" s="522"/>
      <c r="G395" s="333">
        <f t="shared" si="11"/>
        <v>6137.0299999999843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46171</v>
      </c>
      <c r="D396" s="298" t="s">
        <v>295</v>
      </c>
      <c r="E396" s="522">
        <v>7.02</v>
      </c>
      <c r="F396" s="522"/>
      <c r="G396" s="333">
        <f t="shared" si="11"/>
        <v>6152.1299999999846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46171</v>
      </c>
      <c r="D397" s="298" t="s">
        <v>295</v>
      </c>
      <c r="E397" s="522">
        <v>93.38</v>
      </c>
      <c r="F397" s="522"/>
      <c r="G397" s="333">
        <f t="shared" si="11"/>
        <v>6159.1499999999851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46171</v>
      </c>
      <c r="D398" s="298" t="s">
        <v>353</v>
      </c>
      <c r="E398" s="522">
        <v>18.98</v>
      </c>
      <c r="F398" s="522"/>
      <c r="G398" s="333">
        <f t="shared" si="11"/>
        <v>6252.5299999999852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23</v>
      </c>
      <c r="C399" s="298">
        <v>46171</v>
      </c>
      <c r="D399" s="299" t="s">
        <v>67</v>
      </c>
      <c r="E399" s="522">
        <v>650.88</v>
      </c>
      <c r="F399" s="522"/>
      <c r="G399" s="333">
        <f t="shared" si="11"/>
        <v>6271.5099999999848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20</v>
      </c>
      <c r="C400" s="298">
        <v>46171</v>
      </c>
      <c r="D400" s="299" t="s">
        <v>193</v>
      </c>
      <c r="E400" s="522">
        <v>600</v>
      </c>
      <c r="F400" s="522"/>
      <c r="G400" s="333">
        <f t="shared" si="11"/>
        <v>6922.3899999999849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291</v>
      </c>
      <c r="B401" s="330">
        <v>38</v>
      </c>
      <c r="C401" s="298">
        <v>46171</v>
      </c>
      <c r="D401" s="299" t="s">
        <v>293</v>
      </c>
      <c r="E401" s="522"/>
      <c r="F401" s="522">
        <v>4597.8100000000004</v>
      </c>
      <c r="G401" s="333">
        <f t="shared" si="11"/>
        <v>7522.3899999999849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42</v>
      </c>
      <c r="C402" s="298">
        <v>46171</v>
      </c>
      <c r="D402" s="299" t="s">
        <v>200</v>
      </c>
      <c r="E402" s="522">
        <v>50.92</v>
      </c>
      <c r="F402" s="522"/>
      <c r="G402" s="333">
        <f t="shared" si="11"/>
        <v>2924.5799999999849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43</v>
      </c>
      <c r="C403" s="298">
        <v>46171</v>
      </c>
      <c r="D403" s="299" t="s">
        <v>201</v>
      </c>
      <c r="E403" s="522">
        <v>42.84</v>
      </c>
      <c r="F403" s="522"/>
      <c r="G403" s="333">
        <f t="shared" si="11"/>
        <v>2975.499999999985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291</v>
      </c>
      <c r="B404" s="330">
        <v>39</v>
      </c>
      <c r="C404" s="298">
        <v>46170</v>
      </c>
      <c r="D404" s="299" t="s">
        <v>292</v>
      </c>
      <c r="E404" s="522"/>
      <c r="F404" s="522">
        <v>2763.79</v>
      </c>
      <c r="G404" s="333">
        <f t="shared" si="11"/>
        <v>3018.3399999999851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46170</v>
      </c>
      <c r="D405" s="299" t="s">
        <v>884</v>
      </c>
      <c r="E405" s="522">
        <v>8.9499999999999993</v>
      </c>
      <c r="F405" s="522"/>
      <c r="G405" s="333">
        <f t="shared" si="11"/>
        <v>254.54999999998506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4</v>
      </c>
      <c r="C406" s="298">
        <v>46170</v>
      </c>
      <c r="D406" s="299" t="s">
        <v>884</v>
      </c>
      <c r="E406" s="522">
        <v>43.44</v>
      </c>
      <c r="F406" s="522"/>
      <c r="G406" s="333">
        <f t="shared" si="11"/>
        <v>263.49999999998505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46170</v>
      </c>
      <c r="D407" s="299" t="s">
        <v>892</v>
      </c>
      <c r="E407" s="522">
        <v>30.89</v>
      </c>
      <c r="F407" s="522"/>
      <c r="G407" s="333">
        <f t="shared" si="11"/>
        <v>306.93999999998505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46170</v>
      </c>
      <c r="D408" s="299" t="s">
        <v>346</v>
      </c>
      <c r="E408" s="522">
        <v>32.659999999999997</v>
      </c>
      <c r="F408" s="522"/>
      <c r="G408" s="333">
        <f t="shared" si="11"/>
        <v>337.82999999998503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46170</v>
      </c>
      <c r="D409" s="299" t="s">
        <v>386</v>
      </c>
      <c r="E409" s="522">
        <v>9.09</v>
      </c>
      <c r="F409" s="522"/>
      <c r="G409" s="333">
        <f t="shared" si="11"/>
        <v>370.48999999998506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8</v>
      </c>
      <c r="C410" s="298">
        <v>46170</v>
      </c>
      <c r="D410" s="299" t="s">
        <v>846</v>
      </c>
      <c r="E410" s="522">
        <v>36.74</v>
      </c>
      <c r="F410" s="522"/>
      <c r="G410" s="333">
        <f t="shared" si="11"/>
        <v>379.57999999998503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5</v>
      </c>
      <c r="C411" s="298">
        <v>46170</v>
      </c>
      <c r="D411" s="299" t="s">
        <v>846</v>
      </c>
      <c r="E411" s="522">
        <v>11.2</v>
      </c>
      <c r="F411" s="522"/>
      <c r="G411" s="333">
        <f t="shared" si="11"/>
        <v>416.31999999998504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46169</v>
      </c>
      <c r="D412" s="299" t="s">
        <v>358</v>
      </c>
      <c r="E412" s="522">
        <v>11.29</v>
      </c>
      <c r="F412" s="522"/>
      <c r="G412" s="333">
        <f t="shared" si="11"/>
        <v>427.51999999998503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46169</v>
      </c>
      <c r="D413" s="299" t="s">
        <v>363</v>
      </c>
      <c r="E413" s="522">
        <v>44.84</v>
      </c>
      <c r="F413" s="522"/>
      <c r="G413" s="333">
        <f t="shared" si="11"/>
        <v>438.80999999998505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7</v>
      </c>
      <c r="C414" s="298">
        <v>46169</v>
      </c>
      <c r="D414" s="299" t="s">
        <v>338</v>
      </c>
      <c r="E414" s="522">
        <v>139.88</v>
      </c>
      <c r="F414" s="522"/>
      <c r="G414" s="333">
        <f t="shared" si="11"/>
        <v>483.64999999998508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46169</v>
      </c>
      <c r="D415" s="299" t="s">
        <v>319</v>
      </c>
      <c r="E415" s="522">
        <v>46.84</v>
      </c>
      <c r="F415" s="522"/>
      <c r="G415" s="333">
        <f t="shared" ref="G415:G452" si="12">G416-E415+F415</f>
        <v>623.52999999998508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46169</v>
      </c>
      <c r="D416" s="299" t="s">
        <v>358</v>
      </c>
      <c r="E416" s="522">
        <v>9.4700000000000006</v>
      </c>
      <c r="F416" s="522"/>
      <c r="G416" s="333">
        <f t="shared" si="12"/>
        <v>670.36999999998511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46168</v>
      </c>
      <c r="D417" s="299" t="s">
        <v>308</v>
      </c>
      <c r="E417" s="522">
        <v>47.99</v>
      </c>
      <c r="F417" s="522"/>
      <c r="G417" s="333">
        <f t="shared" si="12"/>
        <v>679.83999999998514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46168</v>
      </c>
      <c r="D418" s="299" t="s">
        <v>872</v>
      </c>
      <c r="E418" s="522">
        <v>26</v>
      </c>
      <c r="F418" s="522"/>
      <c r="G418" s="333">
        <f t="shared" si="12"/>
        <v>727.82999999998515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4</v>
      </c>
      <c r="C419" s="298">
        <v>46168</v>
      </c>
      <c r="D419" s="299" t="s">
        <v>310</v>
      </c>
      <c r="E419" s="522">
        <v>50.15</v>
      </c>
      <c r="F419" s="522"/>
      <c r="G419" s="333">
        <f t="shared" si="12"/>
        <v>753.82999999998515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46168</v>
      </c>
      <c r="D420" s="299" t="s">
        <v>882</v>
      </c>
      <c r="E420" s="522">
        <v>400</v>
      </c>
      <c r="F420" s="522">
        <v>400</v>
      </c>
      <c r="G420" s="333">
        <f t="shared" si="12"/>
        <v>803.97999999998513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22</v>
      </c>
      <c r="C421" s="298">
        <v>46168</v>
      </c>
      <c r="D421" s="299" t="s">
        <v>835</v>
      </c>
      <c r="E421" s="522">
        <v>15.96</v>
      </c>
      <c r="F421" s="522"/>
      <c r="G421" s="333">
        <f t="shared" si="12"/>
        <v>803.97999999998513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46168</v>
      </c>
      <c r="D422" s="299" t="s">
        <v>296</v>
      </c>
      <c r="E422" s="522">
        <v>15.1</v>
      </c>
      <c r="F422" s="522"/>
      <c r="G422" s="333">
        <f t="shared" si="12"/>
        <v>819.93999999998516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4</v>
      </c>
      <c r="C423" s="298">
        <v>46168</v>
      </c>
      <c r="D423" s="299" t="s">
        <v>296</v>
      </c>
      <c r="E423" s="522">
        <v>44.67</v>
      </c>
      <c r="F423" s="522"/>
      <c r="G423" s="333">
        <f t="shared" si="12"/>
        <v>835.03999999998518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46168</v>
      </c>
      <c r="D424" s="299" t="s">
        <v>300</v>
      </c>
      <c r="E424" s="522">
        <v>32.99</v>
      </c>
      <c r="F424" s="522"/>
      <c r="G424" s="333">
        <f t="shared" si="12"/>
        <v>879.70999999998514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46168</v>
      </c>
      <c r="D425" s="299" t="s">
        <v>386</v>
      </c>
      <c r="E425" s="522">
        <v>14.39</v>
      </c>
      <c r="F425" s="522"/>
      <c r="G425" s="333">
        <f t="shared" si="12"/>
        <v>912.69999999998515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12</v>
      </c>
      <c r="C426" s="298">
        <v>46167</v>
      </c>
      <c r="D426" s="299" t="s">
        <v>314</v>
      </c>
      <c r="E426" s="522">
        <v>204.48</v>
      </c>
      <c r="F426" s="522"/>
      <c r="G426" s="333">
        <f t="shared" si="12"/>
        <v>927.08999999998514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46167</v>
      </c>
      <c r="D427" s="299" t="s">
        <v>319</v>
      </c>
      <c r="E427" s="522">
        <v>29.79</v>
      </c>
      <c r="F427" s="522"/>
      <c r="G427" s="333">
        <f t="shared" si="12"/>
        <v>1131.5699999999852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3</v>
      </c>
      <c r="C428" s="298">
        <v>46167</v>
      </c>
      <c r="D428" s="299" t="s">
        <v>348</v>
      </c>
      <c r="E428" s="522">
        <v>50</v>
      </c>
      <c r="F428" s="522"/>
      <c r="G428" s="333">
        <f t="shared" si="12"/>
        <v>1161.3599999999851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46166</v>
      </c>
      <c r="D429" s="299" t="s">
        <v>329</v>
      </c>
      <c r="E429" s="522">
        <v>122.54</v>
      </c>
      <c r="F429" s="522"/>
      <c r="G429" s="333">
        <f t="shared" si="12"/>
        <v>1211.3599999999851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46166</v>
      </c>
      <c r="D430" s="299" t="s">
        <v>311</v>
      </c>
      <c r="E430" s="522">
        <v>157.97</v>
      </c>
      <c r="F430" s="522"/>
      <c r="G430" s="333">
        <f t="shared" si="12"/>
        <v>1333.8999999999851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46166</v>
      </c>
      <c r="D431" s="299" t="s">
        <v>300</v>
      </c>
      <c r="E431" s="522">
        <v>44.05</v>
      </c>
      <c r="F431" s="522"/>
      <c r="G431" s="333">
        <f t="shared" si="12"/>
        <v>1491.8699999999851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46166</v>
      </c>
      <c r="D432" s="299" t="s">
        <v>319</v>
      </c>
      <c r="E432" s="522">
        <v>70.44</v>
      </c>
      <c r="F432" s="522"/>
      <c r="G432" s="333">
        <f t="shared" si="12"/>
        <v>1535.9199999999851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46166</v>
      </c>
      <c r="D433" s="299" t="s">
        <v>329</v>
      </c>
      <c r="E433" s="522">
        <v>55.96</v>
      </c>
      <c r="F433" s="522"/>
      <c r="G433" s="333">
        <f t="shared" si="12"/>
        <v>1606.3599999999851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46166</v>
      </c>
      <c r="D434" s="299" t="s">
        <v>883</v>
      </c>
      <c r="E434" s="522">
        <v>597.83000000000004</v>
      </c>
      <c r="F434" s="522"/>
      <c r="G434" s="333">
        <f t="shared" si="12"/>
        <v>1662.3199999999852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46166</v>
      </c>
      <c r="D435" s="299" t="s">
        <v>845</v>
      </c>
      <c r="E435" s="522">
        <v>69.2</v>
      </c>
      <c r="F435" s="522">
        <v>69.2</v>
      </c>
      <c r="G435" s="333">
        <f t="shared" si="12"/>
        <v>2260.1499999999851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46165</v>
      </c>
      <c r="D436" s="299" t="s">
        <v>880</v>
      </c>
      <c r="E436" s="522">
        <v>94.76</v>
      </c>
      <c r="F436" s="522"/>
      <c r="G436" s="333">
        <f t="shared" si="12"/>
        <v>2260.1499999999851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46165</v>
      </c>
      <c r="D437" s="299" t="s">
        <v>393</v>
      </c>
      <c r="E437" s="522">
        <v>34.869999999999997</v>
      </c>
      <c r="F437" s="522"/>
      <c r="G437" s="333">
        <f t="shared" si="12"/>
        <v>2354.9099999999853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46165</v>
      </c>
      <c r="D438" s="299" t="s">
        <v>481</v>
      </c>
      <c r="E438" s="522">
        <v>80.48</v>
      </c>
      <c r="F438" s="522"/>
      <c r="G438" s="333">
        <f t="shared" si="12"/>
        <v>2389.7799999999852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5</v>
      </c>
      <c r="C439" s="298">
        <v>46165</v>
      </c>
      <c r="D439" s="299" t="s">
        <v>879</v>
      </c>
      <c r="E439" s="522">
        <v>25</v>
      </c>
      <c r="F439" s="522"/>
      <c r="G439" s="333">
        <f t="shared" si="12"/>
        <v>2470.2599999999852</v>
      </c>
      <c r="H439" s="334" t="s">
        <v>298</v>
      </c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46165</v>
      </c>
      <c r="D440" s="299" t="s">
        <v>877</v>
      </c>
      <c r="E440" s="522">
        <v>50</v>
      </c>
      <c r="F440" s="522"/>
      <c r="G440" s="333">
        <f t="shared" si="12"/>
        <v>2495.2599999999852</v>
      </c>
      <c r="H440" s="334" t="s">
        <v>298</v>
      </c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46165</v>
      </c>
      <c r="D441" s="299" t="s">
        <v>878</v>
      </c>
      <c r="E441" s="522">
        <v>25</v>
      </c>
      <c r="F441" s="522"/>
      <c r="G441" s="333">
        <f t="shared" si="12"/>
        <v>2545.2599999999852</v>
      </c>
      <c r="H441" s="334" t="s">
        <v>298</v>
      </c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46164</v>
      </c>
      <c r="D442" s="299" t="s">
        <v>881</v>
      </c>
      <c r="E442" s="522">
        <v>45.46</v>
      </c>
      <c r="F442" s="522"/>
      <c r="G442" s="333">
        <f t="shared" si="12"/>
        <v>2570.2599999999852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46164</v>
      </c>
      <c r="D443" s="299" t="s">
        <v>873</v>
      </c>
      <c r="E443" s="522">
        <v>22</v>
      </c>
      <c r="F443" s="522"/>
      <c r="G443" s="333">
        <f t="shared" si="12"/>
        <v>2615.7199999999852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46164</v>
      </c>
      <c r="D444" s="299" t="s">
        <v>296</v>
      </c>
      <c r="E444" s="522">
        <v>14.57</v>
      </c>
      <c r="F444" s="522"/>
      <c r="G444" s="333">
        <f t="shared" si="12"/>
        <v>2637.7199999999852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3</v>
      </c>
      <c r="C445" s="298">
        <v>46163</v>
      </c>
      <c r="D445" s="299" t="s">
        <v>334</v>
      </c>
      <c r="E445" s="522">
        <v>9.01</v>
      </c>
      <c r="F445" s="522"/>
      <c r="G445" s="333">
        <f t="shared" si="12"/>
        <v>2652.2899999999854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46163</v>
      </c>
      <c r="D446" s="299" t="s">
        <v>334</v>
      </c>
      <c r="E446" s="522">
        <v>6.8</v>
      </c>
      <c r="F446" s="522"/>
      <c r="G446" s="333">
        <f t="shared" si="12"/>
        <v>2661.2999999999856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46163</v>
      </c>
      <c r="D447" s="299" t="s">
        <v>358</v>
      </c>
      <c r="E447" s="522">
        <v>16.649999999999999</v>
      </c>
      <c r="F447" s="522"/>
      <c r="G447" s="333">
        <f t="shared" si="12"/>
        <v>2668.0999999999858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46163</v>
      </c>
      <c r="D448" s="299" t="s">
        <v>846</v>
      </c>
      <c r="E448" s="522">
        <v>24.89</v>
      </c>
      <c r="F448" s="522"/>
      <c r="G448" s="333">
        <f t="shared" si="12"/>
        <v>2684.7499999999859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5</v>
      </c>
      <c r="C449" s="298">
        <v>46163</v>
      </c>
      <c r="D449" s="299" t="s">
        <v>846</v>
      </c>
      <c r="E449" s="522">
        <v>11.2</v>
      </c>
      <c r="F449" s="522"/>
      <c r="G449" s="333">
        <f t="shared" si="12"/>
        <v>2709.6399999999858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46162</v>
      </c>
      <c r="D450" s="299" t="s">
        <v>296</v>
      </c>
      <c r="E450" s="522">
        <v>11.18</v>
      </c>
      <c r="F450" s="522"/>
      <c r="G450" s="333">
        <f t="shared" si="12"/>
        <v>2720.8399999999856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46162</v>
      </c>
      <c r="D451" s="299" t="s">
        <v>386</v>
      </c>
      <c r="E451" s="522">
        <v>14.38</v>
      </c>
      <c r="F451" s="522"/>
      <c r="G451" s="333">
        <f t="shared" si="12"/>
        <v>2732.0199999999854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22</v>
      </c>
      <c r="C452" s="298">
        <v>46162</v>
      </c>
      <c r="D452" s="299" t="s">
        <v>323</v>
      </c>
      <c r="E452" s="522">
        <v>20.22</v>
      </c>
      <c r="F452" s="522"/>
      <c r="G452" s="333">
        <f t="shared" si="12"/>
        <v>2746.3999999999855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5</v>
      </c>
      <c r="C453" s="298">
        <v>46162</v>
      </c>
      <c r="D453" s="299" t="s">
        <v>872</v>
      </c>
      <c r="E453" s="522">
        <v>30</v>
      </c>
      <c r="F453" s="522"/>
      <c r="G453" s="333">
        <f t="shared" ref="G453:G467" si="13">G454-E453+F453</f>
        <v>2766.6199999999853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46162</v>
      </c>
      <c r="D454" s="299" t="s">
        <v>874</v>
      </c>
      <c r="E454" s="522">
        <v>46.72</v>
      </c>
      <c r="F454" s="522"/>
      <c r="G454" s="333">
        <f t="shared" si="13"/>
        <v>2796.6199999999853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46162</v>
      </c>
      <c r="D455" s="299" t="s">
        <v>310</v>
      </c>
      <c r="E455" s="522">
        <v>56.51</v>
      </c>
      <c r="F455" s="522"/>
      <c r="G455" s="333">
        <f t="shared" si="13"/>
        <v>2843.3399999999851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46161</v>
      </c>
      <c r="D456" s="299" t="s">
        <v>871</v>
      </c>
      <c r="E456" s="522">
        <v>63.99</v>
      </c>
      <c r="F456" s="522"/>
      <c r="G456" s="333">
        <f t="shared" si="13"/>
        <v>2899.8499999999854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46161</v>
      </c>
      <c r="D457" s="299" t="s">
        <v>296</v>
      </c>
      <c r="E457" s="522">
        <v>43.46</v>
      </c>
      <c r="F457" s="522"/>
      <c r="G457" s="333">
        <f t="shared" si="13"/>
        <v>2963.8399999999851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46161</v>
      </c>
      <c r="D458" s="299" t="s">
        <v>296</v>
      </c>
      <c r="E458" s="522">
        <v>8.7200000000000006</v>
      </c>
      <c r="F458" s="522"/>
      <c r="G458" s="333">
        <f t="shared" si="13"/>
        <v>3007.2999999999852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46161</v>
      </c>
      <c r="D459" s="299" t="s">
        <v>301</v>
      </c>
      <c r="E459" s="522">
        <v>30.9</v>
      </c>
      <c r="F459" s="522"/>
      <c r="G459" s="333">
        <f t="shared" si="13"/>
        <v>3016.019999999985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22</v>
      </c>
      <c r="C460" s="298">
        <v>46161</v>
      </c>
      <c r="D460" s="299" t="s">
        <v>328</v>
      </c>
      <c r="E460" s="522">
        <v>7.46</v>
      </c>
      <c r="F460" s="522"/>
      <c r="G460" s="333">
        <f t="shared" si="13"/>
        <v>3046.9199999999851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46161</v>
      </c>
      <c r="D461" s="299" t="s">
        <v>869</v>
      </c>
      <c r="E461" s="522">
        <v>31.05</v>
      </c>
      <c r="F461" s="522"/>
      <c r="G461" s="333">
        <f t="shared" si="13"/>
        <v>3054.3799999999851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46161</v>
      </c>
      <c r="D462" s="299" t="s">
        <v>870</v>
      </c>
      <c r="E462" s="522">
        <v>54.41</v>
      </c>
      <c r="F462" s="522"/>
      <c r="G462" s="333">
        <f t="shared" si="13"/>
        <v>3085.4299999999853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46161</v>
      </c>
      <c r="D463" s="299" t="s">
        <v>875</v>
      </c>
      <c r="E463" s="522">
        <v>20.49</v>
      </c>
      <c r="F463" s="522"/>
      <c r="G463" s="333">
        <f t="shared" si="13"/>
        <v>3139.8399999999851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22</v>
      </c>
      <c r="C464" s="298">
        <v>46160</v>
      </c>
      <c r="D464" s="299" t="s">
        <v>401</v>
      </c>
      <c r="E464" s="522">
        <v>13.84</v>
      </c>
      <c r="F464" s="522"/>
      <c r="G464" s="333">
        <f t="shared" si="13"/>
        <v>3160.3299999999849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46160</v>
      </c>
      <c r="D465" s="299" t="s">
        <v>876</v>
      </c>
      <c r="E465" s="522">
        <v>138.44</v>
      </c>
      <c r="F465" s="522">
        <v>138.44</v>
      </c>
      <c r="G465" s="333">
        <f t="shared" si="13"/>
        <v>3174.1699999999851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46160</v>
      </c>
      <c r="D466" s="299" t="s">
        <v>353</v>
      </c>
      <c r="E466" s="522">
        <v>25.48</v>
      </c>
      <c r="F466" s="522"/>
      <c r="G466" s="333">
        <f t="shared" si="13"/>
        <v>3174.1699999999851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17</v>
      </c>
      <c r="C467" s="298">
        <v>46160</v>
      </c>
      <c r="D467" s="299" t="s">
        <v>188</v>
      </c>
      <c r="E467" s="522">
        <v>42.65</v>
      </c>
      <c r="F467" s="522"/>
      <c r="G467" s="333">
        <f t="shared" si="13"/>
        <v>3199.6499999999851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15</v>
      </c>
      <c r="C468" s="298">
        <v>46160</v>
      </c>
      <c r="D468" s="299" t="s">
        <v>185</v>
      </c>
      <c r="E468" s="522">
        <v>101.37</v>
      </c>
      <c r="F468" s="522"/>
      <c r="G468" s="333">
        <f t="shared" ref="G468:G548" si="14">G469-E468+F468</f>
        <v>3242.2999999999852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335</v>
      </c>
      <c r="B469" s="330" t="s">
        <v>335</v>
      </c>
      <c r="C469" s="298">
        <v>46160</v>
      </c>
      <c r="D469" s="299" t="s">
        <v>336</v>
      </c>
      <c r="E469" s="522">
        <v>93.13</v>
      </c>
      <c r="F469" s="522"/>
      <c r="G469" s="333">
        <f t="shared" si="14"/>
        <v>3343.6699999999851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11</v>
      </c>
      <c r="C470" s="298">
        <v>46160</v>
      </c>
      <c r="D470" s="299" t="s">
        <v>178</v>
      </c>
      <c r="E470" s="522">
        <v>267.68</v>
      </c>
      <c r="F470" s="522"/>
      <c r="G470" s="333">
        <f t="shared" si="14"/>
        <v>3436.7999999999852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23</v>
      </c>
      <c r="C471" s="298">
        <v>46160</v>
      </c>
      <c r="D471" s="299" t="s">
        <v>63</v>
      </c>
      <c r="E471" s="522">
        <v>529.46</v>
      </c>
      <c r="F471" s="522"/>
      <c r="G471" s="333">
        <f t="shared" si="14"/>
        <v>3704.479999999985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1</v>
      </c>
      <c r="C472" s="298">
        <v>46159</v>
      </c>
      <c r="D472" s="299" t="s">
        <v>311</v>
      </c>
      <c r="E472" s="522">
        <v>148.25</v>
      </c>
      <c r="F472" s="522"/>
      <c r="G472" s="333">
        <f t="shared" si="14"/>
        <v>4233.939999999985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1</v>
      </c>
      <c r="C473" s="298">
        <v>46159</v>
      </c>
      <c r="D473" s="299" t="s">
        <v>306</v>
      </c>
      <c r="E473" s="522">
        <v>90.2</v>
      </c>
      <c r="F473" s="522"/>
      <c r="G473" s="333">
        <f t="shared" si="14"/>
        <v>4382.189999999985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21</v>
      </c>
      <c r="C474" s="298">
        <v>46159</v>
      </c>
      <c r="D474" s="299" t="s">
        <v>194</v>
      </c>
      <c r="E474" s="522">
        <v>81</v>
      </c>
      <c r="F474" s="522"/>
      <c r="G474" s="333">
        <f t="shared" si="14"/>
        <v>4472.3899999999849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6</v>
      </c>
      <c r="C475" s="298">
        <v>46159</v>
      </c>
      <c r="D475" s="299" t="s">
        <v>300</v>
      </c>
      <c r="E475" s="522">
        <v>38.33</v>
      </c>
      <c r="F475" s="522"/>
      <c r="G475" s="333">
        <f t="shared" si="14"/>
        <v>4553.3899999999849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42</v>
      </c>
      <c r="C476" s="298">
        <v>46159</v>
      </c>
      <c r="D476" s="299" t="s">
        <v>333</v>
      </c>
      <c r="E476" s="522">
        <v>29.8</v>
      </c>
      <c r="F476" s="522"/>
      <c r="G476" s="333">
        <f t="shared" si="14"/>
        <v>4591.7199999999848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43</v>
      </c>
      <c r="C477" s="298">
        <v>46159</v>
      </c>
      <c r="D477" s="299" t="s">
        <v>333</v>
      </c>
      <c r="E477" s="522">
        <v>22.35</v>
      </c>
      <c r="F477" s="522"/>
      <c r="G477" s="333">
        <f t="shared" si="14"/>
        <v>4621.519999999985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46159</v>
      </c>
      <c r="D478" s="299" t="s">
        <v>319</v>
      </c>
      <c r="E478" s="522">
        <v>50.75</v>
      </c>
      <c r="F478" s="522"/>
      <c r="G478" s="333">
        <f t="shared" si="14"/>
        <v>4643.8699999999853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5</v>
      </c>
      <c r="C479" s="298">
        <v>46158</v>
      </c>
      <c r="D479" s="299" t="s">
        <v>340</v>
      </c>
      <c r="E479" s="522">
        <v>21.3</v>
      </c>
      <c r="F479" s="522"/>
      <c r="G479" s="333">
        <f t="shared" si="14"/>
        <v>4694.6199999999853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46158</v>
      </c>
      <c r="D480" s="299" t="s">
        <v>319</v>
      </c>
      <c r="E480" s="522">
        <v>41.46</v>
      </c>
      <c r="F480" s="522"/>
      <c r="G480" s="333">
        <f t="shared" si="14"/>
        <v>4715.9199999999855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46158</v>
      </c>
      <c r="D481" s="299" t="s">
        <v>849</v>
      </c>
      <c r="E481" s="522">
        <v>95.85</v>
      </c>
      <c r="F481" s="522">
        <v>95.85</v>
      </c>
      <c r="G481" s="333">
        <f t="shared" si="14"/>
        <v>4757.3799999999856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287</v>
      </c>
      <c r="B482" s="330" t="s">
        <v>287</v>
      </c>
      <c r="C482" s="298">
        <v>46158</v>
      </c>
      <c r="D482" s="299" t="s">
        <v>847</v>
      </c>
      <c r="E482" s="522">
        <v>87.13</v>
      </c>
      <c r="F482" s="522">
        <v>87.13</v>
      </c>
      <c r="G482" s="333">
        <f t="shared" si="14"/>
        <v>4757.3799999999856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4</v>
      </c>
      <c r="C483" s="298">
        <v>46158</v>
      </c>
      <c r="D483" s="299" t="s">
        <v>310</v>
      </c>
      <c r="E483" s="522">
        <v>48.15</v>
      </c>
      <c r="F483" s="522"/>
      <c r="G483" s="333">
        <f t="shared" si="14"/>
        <v>4757.3799999999856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46158</v>
      </c>
      <c r="D484" s="299" t="s">
        <v>308</v>
      </c>
      <c r="E484" s="522">
        <v>75.069999999999993</v>
      </c>
      <c r="F484" s="522"/>
      <c r="G484" s="333">
        <f t="shared" si="14"/>
        <v>4805.5299999999852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46158</v>
      </c>
      <c r="D485" s="299" t="s">
        <v>308</v>
      </c>
      <c r="E485" s="522">
        <v>75</v>
      </c>
      <c r="F485" s="522"/>
      <c r="G485" s="333">
        <f t="shared" si="14"/>
        <v>4880.5999999999849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46158</v>
      </c>
      <c r="D486" s="299" t="s">
        <v>348</v>
      </c>
      <c r="E486" s="522">
        <v>8.3800000000000008</v>
      </c>
      <c r="F486" s="522"/>
      <c r="G486" s="333">
        <f t="shared" si="14"/>
        <v>4955.5999999999849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46157</v>
      </c>
      <c r="D487" s="299" t="s">
        <v>319</v>
      </c>
      <c r="E487" s="522">
        <v>63.55</v>
      </c>
      <c r="F487" s="522"/>
      <c r="G487" s="333">
        <f t="shared" si="14"/>
        <v>4963.979999999985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46157</v>
      </c>
      <c r="D488" s="299" t="s">
        <v>296</v>
      </c>
      <c r="E488" s="522">
        <v>45.1</v>
      </c>
      <c r="F488" s="522"/>
      <c r="G488" s="333">
        <f t="shared" si="14"/>
        <v>5027.5299999999852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46157</v>
      </c>
      <c r="D489" s="299" t="s">
        <v>296</v>
      </c>
      <c r="E489" s="522">
        <v>24.54</v>
      </c>
      <c r="F489" s="522"/>
      <c r="G489" s="333">
        <f t="shared" si="14"/>
        <v>5072.6299999999856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46157</v>
      </c>
      <c r="D490" s="299" t="s">
        <v>334</v>
      </c>
      <c r="E490" s="522">
        <v>14.28</v>
      </c>
      <c r="F490" s="522"/>
      <c r="G490" s="333">
        <f t="shared" si="14"/>
        <v>5097.1699999999855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46157</v>
      </c>
      <c r="D491" s="299" t="s">
        <v>506</v>
      </c>
      <c r="E491" s="522">
        <v>146.15</v>
      </c>
      <c r="F491" s="522">
        <v>146.15</v>
      </c>
      <c r="G491" s="333">
        <f t="shared" si="14"/>
        <v>5111.4499999999853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46157</v>
      </c>
      <c r="D492" s="299" t="s">
        <v>868</v>
      </c>
      <c r="E492" s="522">
        <v>202.87</v>
      </c>
      <c r="F492" s="522"/>
      <c r="G492" s="333">
        <f>G493-E492+F492</f>
        <v>5111.4499999999853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46157</v>
      </c>
      <c r="D493" s="299" t="s">
        <v>300</v>
      </c>
      <c r="E493" s="522">
        <v>14.9</v>
      </c>
      <c r="F493" s="522"/>
      <c r="G493" s="333">
        <f t="shared" si="14"/>
        <v>5314.3199999999852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38</v>
      </c>
      <c r="C494" s="298">
        <v>46157</v>
      </c>
      <c r="D494" s="299" t="s">
        <v>293</v>
      </c>
      <c r="E494" s="522"/>
      <c r="F494" s="522">
        <v>4597.82</v>
      </c>
      <c r="G494" s="333">
        <f t="shared" si="14"/>
        <v>5329.2199999999848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46156</v>
      </c>
      <c r="D495" s="299" t="s">
        <v>867</v>
      </c>
      <c r="E495" s="522">
        <v>34.96</v>
      </c>
      <c r="F495" s="522"/>
      <c r="G495" s="333">
        <f t="shared" si="14"/>
        <v>731.39999999998463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46156</v>
      </c>
      <c r="D496" s="299" t="s">
        <v>408</v>
      </c>
      <c r="E496" s="522">
        <v>23.9</v>
      </c>
      <c r="F496" s="522"/>
      <c r="G496" s="333">
        <f t="shared" si="14"/>
        <v>766.35999999998467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24</v>
      </c>
      <c r="C497" s="298">
        <v>46156</v>
      </c>
      <c r="D497" s="299" t="s">
        <v>860</v>
      </c>
      <c r="E497" s="522">
        <v>109.92</v>
      </c>
      <c r="F497" s="522"/>
      <c r="G497" s="333">
        <f t="shared" si="14"/>
        <v>790.25999999998464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2</v>
      </c>
      <c r="C498" s="298">
        <v>46156</v>
      </c>
      <c r="D498" s="299" t="s">
        <v>334</v>
      </c>
      <c r="E498" s="522">
        <v>24.34</v>
      </c>
      <c r="F498" s="522"/>
      <c r="G498" s="333">
        <f t="shared" si="14"/>
        <v>900.1799999999846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46156</v>
      </c>
      <c r="D499" s="299" t="s">
        <v>846</v>
      </c>
      <c r="E499" s="522">
        <v>24.89</v>
      </c>
      <c r="F499" s="522"/>
      <c r="G499" s="333">
        <f t="shared" si="14"/>
        <v>924.51999999998463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46156</v>
      </c>
      <c r="D500" s="299" t="s">
        <v>846</v>
      </c>
      <c r="E500" s="522">
        <v>11.2</v>
      </c>
      <c r="F500" s="522"/>
      <c r="G500" s="333">
        <f t="shared" si="14"/>
        <v>949.40999999998462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46156</v>
      </c>
      <c r="D501" s="299" t="s">
        <v>324</v>
      </c>
      <c r="E501" s="522">
        <v>22.04</v>
      </c>
      <c r="F501" s="522"/>
      <c r="G501" s="333">
        <f t="shared" si="14"/>
        <v>960.60999999998467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291</v>
      </c>
      <c r="B502" s="330">
        <v>39</v>
      </c>
      <c r="C502" s="298">
        <v>46156</v>
      </c>
      <c r="D502" s="299" t="s">
        <v>292</v>
      </c>
      <c r="E502" s="522"/>
      <c r="F502" s="522">
        <v>2763.78</v>
      </c>
      <c r="G502" s="333">
        <f t="shared" si="14"/>
        <v>982.64999999998463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291</v>
      </c>
      <c r="B503" s="330">
        <v>41</v>
      </c>
      <c r="C503" s="298">
        <v>46156</v>
      </c>
      <c r="D503" s="299" t="s">
        <v>299</v>
      </c>
      <c r="E503" s="522"/>
      <c r="F503" s="522">
        <v>250</v>
      </c>
      <c r="G503" s="333">
        <f t="shared" si="14"/>
        <v>-1781.1300000000156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335</v>
      </c>
      <c r="B504" s="330" t="s">
        <v>335</v>
      </c>
      <c r="C504" s="298">
        <v>46156</v>
      </c>
      <c r="D504" s="299" t="s">
        <v>460</v>
      </c>
      <c r="E504" s="522"/>
      <c r="F504" s="522">
        <v>100</v>
      </c>
      <c r="G504" s="333">
        <f t="shared" si="14"/>
        <v>-2031.1300000000156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46156</v>
      </c>
      <c r="D505" s="299" t="s">
        <v>300</v>
      </c>
      <c r="E505" s="522">
        <v>13.3</v>
      </c>
      <c r="F505" s="522"/>
      <c r="G505" s="333">
        <f t="shared" si="14"/>
        <v>-2131.1300000000156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46155</v>
      </c>
      <c r="D506" s="299" t="s">
        <v>296</v>
      </c>
      <c r="E506" s="522">
        <v>14.67</v>
      </c>
      <c r="F506" s="522"/>
      <c r="G506" s="333">
        <f t="shared" si="14"/>
        <v>-2117.8300000000154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46155</v>
      </c>
      <c r="D507" s="299" t="s">
        <v>319</v>
      </c>
      <c r="E507" s="522">
        <v>22.96</v>
      </c>
      <c r="F507" s="522"/>
      <c r="G507" s="333">
        <f t="shared" si="14"/>
        <v>-2103.1600000000153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46155</v>
      </c>
      <c r="D508" s="299" t="s">
        <v>855</v>
      </c>
      <c r="E508" s="522">
        <v>100</v>
      </c>
      <c r="F508" s="522">
        <v>100</v>
      </c>
      <c r="G508" s="333">
        <f t="shared" si="14"/>
        <v>-2080.2000000000153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46154</v>
      </c>
      <c r="D509" s="299" t="s">
        <v>455</v>
      </c>
      <c r="E509" s="522">
        <v>43.14</v>
      </c>
      <c r="F509" s="522"/>
      <c r="G509" s="333">
        <f t="shared" si="14"/>
        <v>-2080.2000000000153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3</v>
      </c>
      <c r="C510" s="298">
        <v>46154</v>
      </c>
      <c r="D510" s="299" t="s">
        <v>455</v>
      </c>
      <c r="E510" s="522">
        <v>7.29</v>
      </c>
      <c r="F510" s="522"/>
      <c r="G510" s="333">
        <f t="shared" si="14"/>
        <v>-2037.0600000000154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19</v>
      </c>
      <c r="C511" s="298">
        <v>46154</v>
      </c>
      <c r="D511" s="299" t="s">
        <v>191</v>
      </c>
      <c r="E511" s="522">
        <v>200</v>
      </c>
      <c r="F511" s="522"/>
      <c r="G511" s="333">
        <f t="shared" si="14"/>
        <v>-2029.7700000000154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46154</v>
      </c>
      <c r="D512" s="299" t="s">
        <v>446</v>
      </c>
      <c r="E512" s="522">
        <v>-0.06</v>
      </c>
      <c r="F512" s="522"/>
      <c r="G512" s="333">
        <f t="shared" si="14"/>
        <v>-1829.7700000000154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46154</v>
      </c>
      <c r="D513" s="299" t="s">
        <v>301</v>
      </c>
      <c r="E513" s="522">
        <v>21.55</v>
      </c>
      <c r="F513" s="522"/>
      <c r="G513" s="333">
        <f t="shared" si="14"/>
        <v>-1829.8300000000154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46153</v>
      </c>
      <c r="D514" s="299" t="s">
        <v>296</v>
      </c>
      <c r="E514" s="522">
        <v>4.79</v>
      </c>
      <c r="F514" s="522"/>
      <c r="G514" s="333">
        <f t="shared" si="14"/>
        <v>-1808.2800000000154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4</v>
      </c>
      <c r="C515" s="298">
        <v>46153</v>
      </c>
      <c r="D515" s="299" t="s">
        <v>296</v>
      </c>
      <c r="E515" s="522">
        <v>66.59</v>
      </c>
      <c r="F515" s="522"/>
      <c r="G515" s="333">
        <f t="shared" si="14"/>
        <v>-1803.4900000000155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46153</v>
      </c>
      <c r="D516" s="299" t="s">
        <v>843</v>
      </c>
      <c r="E516" s="522">
        <v>-51.06</v>
      </c>
      <c r="F516" s="522">
        <v>-51.06</v>
      </c>
      <c r="G516" s="333">
        <f t="shared" si="14"/>
        <v>-1736.9000000000156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22</v>
      </c>
      <c r="C517" s="298">
        <v>46153</v>
      </c>
      <c r="D517" s="299" t="s">
        <v>352</v>
      </c>
      <c r="E517" s="522">
        <v>21.29</v>
      </c>
      <c r="F517" s="522"/>
      <c r="G517" s="333">
        <f t="shared" si="14"/>
        <v>-1736.9000000000156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46152</v>
      </c>
      <c r="D518" s="299" t="s">
        <v>319</v>
      </c>
      <c r="E518" s="522">
        <v>59.25</v>
      </c>
      <c r="F518" s="522"/>
      <c r="G518" s="333">
        <f t="shared" si="14"/>
        <v>-1715.6100000000156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46152</v>
      </c>
      <c r="D519" s="299" t="s">
        <v>304</v>
      </c>
      <c r="E519" s="522">
        <v>145.94999999999999</v>
      </c>
      <c r="F519" s="522"/>
      <c r="G519" s="333">
        <f t="shared" si="14"/>
        <v>-1656.3600000000156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46152</v>
      </c>
      <c r="D520" s="299" t="s">
        <v>311</v>
      </c>
      <c r="E520" s="522">
        <v>131.9</v>
      </c>
      <c r="F520" s="522"/>
      <c r="G520" s="333">
        <f t="shared" si="14"/>
        <v>-1510.4100000000155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46152</v>
      </c>
      <c r="D521" s="299" t="s">
        <v>850</v>
      </c>
      <c r="E521" s="522">
        <v>96.46</v>
      </c>
      <c r="F521" s="522"/>
      <c r="G521" s="333">
        <f t="shared" si="14"/>
        <v>-1378.5100000000155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7</v>
      </c>
      <c r="C522" s="298">
        <v>46152</v>
      </c>
      <c r="D522" s="299" t="s">
        <v>851</v>
      </c>
      <c r="E522" s="522">
        <v>162</v>
      </c>
      <c r="F522" s="522"/>
      <c r="G522" s="333">
        <f t="shared" si="14"/>
        <v>-1282.0500000000154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46152</v>
      </c>
      <c r="D523" s="299" t="s">
        <v>348</v>
      </c>
      <c r="E523" s="522">
        <v>25</v>
      </c>
      <c r="F523" s="522"/>
      <c r="G523" s="333">
        <f t="shared" si="14"/>
        <v>-1120.0500000000154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46151</v>
      </c>
      <c r="D524" s="299" t="s">
        <v>852</v>
      </c>
      <c r="E524" s="522">
        <v>35.83</v>
      </c>
      <c r="F524" s="522"/>
      <c r="G524" s="333">
        <f t="shared" si="14"/>
        <v>-1095.0500000000154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46151</v>
      </c>
      <c r="D525" s="299" t="s">
        <v>310</v>
      </c>
      <c r="E525" s="522">
        <v>50.58</v>
      </c>
      <c r="F525" s="522"/>
      <c r="G525" s="333">
        <f t="shared" si="14"/>
        <v>-1059.2200000000155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46151</v>
      </c>
      <c r="D526" s="299" t="s">
        <v>853</v>
      </c>
      <c r="E526" s="522">
        <v>20.65</v>
      </c>
      <c r="F526" s="522"/>
      <c r="G526" s="333">
        <f t="shared" si="14"/>
        <v>-1008.6400000000156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46151</v>
      </c>
      <c r="D527" s="299" t="s">
        <v>319</v>
      </c>
      <c r="E527" s="522">
        <v>38.770000000000003</v>
      </c>
      <c r="F527" s="522"/>
      <c r="G527" s="333">
        <f t="shared" si="14"/>
        <v>-987.99000000001558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287</v>
      </c>
      <c r="B528" s="330" t="s">
        <v>287</v>
      </c>
      <c r="C528" s="298">
        <v>46151</v>
      </c>
      <c r="D528" s="299" t="s">
        <v>843</v>
      </c>
      <c r="E528" s="522">
        <v>383.63</v>
      </c>
      <c r="F528" s="522">
        <v>383.63</v>
      </c>
      <c r="G528" s="333">
        <f t="shared" si="14"/>
        <v>-949.2200000000156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46151</v>
      </c>
      <c r="D529" s="299" t="s">
        <v>854</v>
      </c>
      <c r="E529" s="522">
        <v>10.68</v>
      </c>
      <c r="F529" s="522"/>
      <c r="G529" s="333">
        <f t="shared" si="14"/>
        <v>-949.2200000000156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3</v>
      </c>
      <c r="C530" s="298">
        <v>46151</v>
      </c>
      <c r="D530" s="299" t="s">
        <v>348</v>
      </c>
      <c r="E530" s="522">
        <v>9.35</v>
      </c>
      <c r="F530" s="522"/>
      <c r="G530" s="333">
        <f t="shared" si="14"/>
        <v>-938.54000000001565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46151</v>
      </c>
      <c r="D531" s="299" t="s">
        <v>331</v>
      </c>
      <c r="E531" s="522">
        <v>-150.9</v>
      </c>
      <c r="F531" s="522">
        <v>-150.9</v>
      </c>
      <c r="G531" s="333">
        <f t="shared" si="14"/>
        <v>-929.19000000001563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46151</v>
      </c>
      <c r="D532" s="299" t="s">
        <v>847</v>
      </c>
      <c r="E532" s="522">
        <v>557.9</v>
      </c>
      <c r="F532" s="522">
        <v>557.9</v>
      </c>
      <c r="G532" s="333">
        <f t="shared" si="14"/>
        <v>-929.19000000001563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18</v>
      </c>
      <c r="C533" s="298">
        <v>46150</v>
      </c>
      <c r="D533" s="299" t="s">
        <v>361</v>
      </c>
      <c r="E533" s="522">
        <v>400</v>
      </c>
      <c r="F533" s="522"/>
      <c r="G533" s="333">
        <f t="shared" si="14"/>
        <v>-929.19000000001574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46150</v>
      </c>
      <c r="D534" s="299" t="s">
        <v>842</v>
      </c>
      <c r="E534" s="522">
        <v>200</v>
      </c>
      <c r="F534" s="522">
        <v>200</v>
      </c>
      <c r="G534" s="333">
        <f t="shared" si="14"/>
        <v>-529.19000000001574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46150</v>
      </c>
      <c r="D535" s="299" t="s">
        <v>473</v>
      </c>
      <c r="E535" s="522">
        <v>52.78</v>
      </c>
      <c r="F535" s="522"/>
      <c r="G535" s="333">
        <f t="shared" si="14"/>
        <v>-529.19000000001574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46150</v>
      </c>
      <c r="D536" s="299" t="s">
        <v>848</v>
      </c>
      <c r="E536" s="522">
        <v>137.07</v>
      </c>
      <c r="F536" s="522">
        <v>137.07</v>
      </c>
      <c r="G536" s="333">
        <f t="shared" si="14"/>
        <v>-476.41000000001571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46150</v>
      </c>
      <c r="D537" s="299" t="s">
        <v>358</v>
      </c>
      <c r="E537" s="522">
        <v>17.440000000000001</v>
      </c>
      <c r="F537" s="522"/>
      <c r="G537" s="333">
        <f t="shared" si="14"/>
        <v>-476.41000000001566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46150</v>
      </c>
      <c r="D538" s="299" t="s">
        <v>849</v>
      </c>
      <c r="E538" s="522">
        <v>359.81</v>
      </c>
      <c r="F538" s="522">
        <v>359.81</v>
      </c>
      <c r="G538" s="333">
        <f t="shared" si="14"/>
        <v>-458.97000000001566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46149</v>
      </c>
      <c r="D539" s="299" t="s">
        <v>846</v>
      </c>
      <c r="E539" s="522">
        <v>23.7</v>
      </c>
      <c r="F539" s="522"/>
      <c r="G539" s="333">
        <f t="shared" si="14"/>
        <v>-458.97000000001566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46149</v>
      </c>
      <c r="D540" s="299" t="s">
        <v>371</v>
      </c>
      <c r="E540" s="522">
        <v>13.43</v>
      </c>
      <c r="F540" s="522"/>
      <c r="G540" s="333">
        <f t="shared" si="14"/>
        <v>-435.27000000001567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13</v>
      </c>
      <c r="C541" s="298">
        <v>46149</v>
      </c>
      <c r="D541" s="299" t="s">
        <v>182</v>
      </c>
      <c r="E541" s="522">
        <v>122.18</v>
      </c>
      <c r="F541" s="522"/>
      <c r="G541" s="333">
        <f t="shared" si="14"/>
        <v>-421.84000000001566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335</v>
      </c>
      <c r="B542" s="330" t="s">
        <v>335</v>
      </c>
      <c r="C542" s="298">
        <v>46149</v>
      </c>
      <c r="D542" s="299" t="s">
        <v>447</v>
      </c>
      <c r="E542" s="522">
        <v>43.62</v>
      </c>
      <c r="F542" s="522"/>
      <c r="G542" s="333">
        <f t="shared" si="14"/>
        <v>-299.66000000001566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9</v>
      </c>
      <c r="C543" s="298">
        <v>46149</v>
      </c>
      <c r="D543" s="299" t="s">
        <v>58</v>
      </c>
      <c r="E543" s="522">
        <v>1231.68</v>
      </c>
      <c r="F543" s="522"/>
      <c r="G543" s="333">
        <f t="shared" si="14"/>
        <v>-256.04000000001565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3</v>
      </c>
      <c r="C544" s="298">
        <v>46149</v>
      </c>
      <c r="D544" s="299" t="s">
        <v>309</v>
      </c>
      <c r="E544" s="522">
        <v>4.49</v>
      </c>
      <c r="F544" s="522"/>
      <c r="G544" s="333">
        <f t="shared" si="14"/>
        <v>975.63999999998441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5</v>
      </c>
      <c r="C545" s="298">
        <v>46149</v>
      </c>
      <c r="D545" s="299" t="s">
        <v>846</v>
      </c>
      <c r="E545" s="522">
        <v>19.2</v>
      </c>
      <c r="F545" s="522"/>
      <c r="G545" s="333">
        <f t="shared" si="14"/>
        <v>980.12999999998442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46149</v>
      </c>
      <c r="D546" s="299" t="s">
        <v>846</v>
      </c>
      <c r="E546" s="522">
        <v>35</v>
      </c>
      <c r="F546" s="522"/>
      <c r="G546" s="333">
        <f t="shared" si="14"/>
        <v>999.32999999998447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46149</v>
      </c>
      <c r="D547" s="299" t="s">
        <v>319</v>
      </c>
      <c r="E547" s="522">
        <v>15.93</v>
      </c>
      <c r="F547" s="522"/>
      <c r="G547" s="333">
        <f t="shared" si="14"/>
        <v>1034.3299999999845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46149</v>
      </c>
      <c r="D548" s="299" t="s">
        <v>296</v>
      </c>
      <c r="E548" s="522">
        <v>11.18</v>
      </c>
      <c r="F548" s="522"/>
      <c r="G548" s="333">
        <f t="shared" si="14"/>
        <v>1050.2599999999845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46149</v>
      </c>
      <c r="D549" s="299" t="s">
        <v>301</v>
      </c>
      <c r="E549" s="522">
        <v>16.05</v>
      </c>
      <c r="F549" s="522"/>
      <c r="G549" s="333">
        <f t="shared" ref="G549:G588" si="15">G550-E549+F549</f>
        <v>1061.4399999999846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46148</v>
      </c>
      <c r="D550" s="299" t="s">
        <v>340</v>
      </c>
      <c r="E550" s="522">
        <v>47.93</v>
      </c>
      <c r="F550" s="522"/>
      <c r="G550" s="333">
        <f t="shared" si="15"/>
        <v>1077.4899999999845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14</v>
      </c>
      <c r="C551" s="298">
        <v>46148</v>
      </c>
      <c r="D551" s="299" t="s">
        <v>366</v>
      </c>
      <c r="E551" s="522">
        <v>66.67</v>
      </c>
      <c r="F551" s="522"/>
      <c r="G551" s="333">
        <f t="shared" si="15"/>
        <v>1125.4199999999846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46148</v>
      </c>
      <c r="D552" s="299" t="s">
        <v>319</v>
      </c>
      <c r="E552" s="522">
        <v>19.14</v>
      </c>
      <c r="F552" s="522"/>
      <c r="G552" s="333">
        <f t="shared" si="15"/>
        <v>1192.0899999999847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46148</v>
      </c>
      <c r="D553" s="299" t="s">
        <v>310</v>
      </c>
      <c r="E553" s="522">
        <v>103.69</v>
      </c>
      <c r="F553" s="522"/>
      <c r="G553" s="333">
        <f t="shared" si="15"/>
        <v>1211.2299999999848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46148</v>
      </c>
      <c r="D554" s="299" t="s">
        <v>843</v>
      </c>
      <c r="E554" s="522">
        <v>513.29999999999995</v>
      </c>
      <c r="F554" s="522">
        <v>513.29999999999995</v>
      </c>
      <c r="G554" s="333">
        <f t="shared" si="15"/>
        <v>1314.9199999999848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46148</v>
      </c>
      <c r="D555" s="299" t="s">
        <v>300</v>
      </c>
      <c r="E555" s="522">
        <v>41.52</v>
      </c>
      <c r="F555" s="522"/>
      <c r="G555" s="333">
        <f t="shared" si="15"/>
        <v>1314.9199999999848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46148</v>
      </c>
      <c r="D556" s="299" t="s">
        <v>844</v>
      </c>
      <c r="E556" s="522">
        <v>500.5</v>
      </c>
      <c r="F556" s="522">
        <v>500.5</v>
      </c>
      <c r="G556" s="333">
        <f t="shared" si="15"/>
        <v>1356.4399999999848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46148</v>
      </c>
      <c r="D557" s="299" t="s">
        <v>845</v>
      </c>
      <c r="E557" s="522">
        <v>457.94</v>
      </c>
      <c r="F557" s="522">
        <v>457.94</v>
      </c>
      <c r="G557" s="333">
        <f t="shared" si="15"/>
        <v>1356.4399999999848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46148</v>
      </c>
      <c r="D558" s="299" t="s">
        <v>306</v>
      </c>
      <c r="E558" s="522">
        <v>23.48</v>
      </c>
      <c r="F558" s="522"/>
      <c r="G558" s="333">
        <f t="shared" si="15"/>
        <v>1356.4399999999848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46147</v>
      </c>
      <c r="D559" s="299" t="s">
        <v>384</v>
      </c>
      <c r="E559" s="522">
        <v>59.03</v>
      </c>
      <c r="F559" s="522"/>
      <c r="G559" s="333">
        <f t="shared" si="15"/>
        <v>1379.9199999999848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46147</v>
      </c>
      <c r="D560" s="299" t="s">
        <v>334</v>
      </c>
      <c r="E560" s="522">
        <v>11.06</v>
      </c>
      <c r="F560" s="522"/>
      <c r="G560" s="333">
        <f t="shared" si="15"/>
        <v>1438.9499999999848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46147</v>
      </c>
      <c r="D561" s="299" t="s">
        <v>296</v>
      </c>
      <c r="E561" s="522">
        <v>8.7200000000000006</v>
      </c>
      <c r="F561" s="522"/>
      <c r="G561" s="333">
        <f t="shared" si="15"/>
        <v>1450.0099999999848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46147</v>
      </c>
      <c r="D562" s="299" t="s">
        <v>296</v>
      </c>
      <c r="E562" s="522">
        <v>42.88</v>
      </c>
      <c r="F562" s="522"/>
      <c r="G562" s="333">
        <f t="shared" si="15"/>
        <v>1458.7299999999848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46147</v>
      </c>
      <c r="D563" s="299" t="s">
        <v>300</v>
      </c>
      <c r="E563" s="522">
        <v>17.03</v>
      </c>
      <c r="F563" s="522"/>
      <c r="G563" s="333">
        <f t="shared" si="15"/>
        <v>1501.6099999999849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22</v>
      </c>
      <c r="C564" s="298">
        <v>46146</v>
      </c>
      <c r="D564" s="299" t="s">
        <v>835</v>
      </c>
      <c r="E564" s="522">
        <v>13.83</v>
      </c>
      <c r="F564" s="522"/>
      <c r="G564" s="333">
        <f t="shared" si="15"/>
        <v>1518.6399999999849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5</v>
      </c>
      <c r="C565" s="298">
        <v>46146</v>
      </c>
      <c r="D565" s="299" t="s">
        <v>340</v>
      </c>
      <c r="E565" s="522">
        <v>47.93</v>
      </c>
      <c r="F565" s="522"/>
      <c r="G565" s="333">
        <f t="shared" si="15"/>
        <v>1532.4699999999848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46146</v>
      </c>
      <c r="D566" s="299" t="s">
        <v>334</v>
      </c>
      <c r="E566" s="522">
        <v>11.06</v>
      </c>
      <c r="F566" s="522"/>
      <c r="G566" s="333">
        <f t="shared" si="15"/>
        <v>1580.3999999999849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14</v>
      </c>
      <c r="C567" s="298">
        <v>46146</v>
      </c>
      <c r="D567" s="299" t="s">
        <v>367</v>
      </c>
      <c r="E567" s="522">
        <v>70.25</v>
      </c>
      <c r="F567" s="522"/>
      <c r="G567" s="333">
        <f t="shared" si="15"/>
        <v>1591.4599999999848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284</v>
      </c>
      <c r="B568" s="330">
        <v>36</v>
      </c>
      <c r="C568" s="298">
        <v>46146</v>
      </c>
      <c r="D568" s="299" t="s">
        <v>374</v>
      </c>
      <c r="E568" s="522">
        <v>50</v>
      </c>
      <c r="F568" s="522"/>
      <c r="G568" s="333">
        <f t="shared" si="15"/>
        <v>1661.7099999999848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17</v>
      </c>
      <c r="C569" s="298">
        <v>46146</v>
      </c>
      <c r="D569" s="299" t="s">
        <v>370</v>
      </c>
      <c r="E569" s="522">
        <v>99</v>
      </c>
      <c r="F569" s="522"/>
      <c r="G569" s="333">
        <f t="shared" si="15"/>
        <v>1711.7099999999848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5</v>
      </c>
      <c r="C570" s="298">
        <v>46145</v>
      </c>
      <c r="D570" s="299" t="s">
        <v>834</v>
      </c>
      <c r="E570" s="522">
        <v>49.13</v>
      </c>
      <c r="F570" s="522"/>
      <c r="G570" s="333">
        <f t="shared" si="15"/>
        <v>1810.7099999999848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1</v>
      </c>
      <c r="C571" s="298">
        <v>46145</v>
      </c>
      <c r="D571" s="299" t="s">
        <v>831</v>
      </c>
      <c r="E571" s="522">
        <v>50</v>
      </c>
      <c r="F571" s="522"/>
      <c r="G571" s="333">
        <f t="shared" si="15"/>
        <v>1859.8399999999849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46145</v>
      </c>
      <c r="D572" s="299" t="s">
        <v>311</v>
      </c>
      <c r="E572" s="522">
        <v>91.98</v>
      </c>
      <c r="F572" s="522"/>
      <c r="G572" s="333">
        <f t="shared" si="15"/>
        <v>1909.8399999999849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46145</v>
      </c>
      <c r="D573" s="299" t="s">
        <v>832</v>
      </c>
      <c r="E573" s="522">
        <v>24.68</v>
      </c>
      <c r="F573" s="522"/>
      <c r="G573" s="333">
        <f t="shared" si="15"/>
        <v>2001.8199999999849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46145</v>
      </c>
      <c r="D574" s="299" t="s">
        <v>358</v>
      </c>
      <c r="E574" s="522">
        <v>2.4900000000000002</v>
      </c>
      <c r="F574" s="522"/>
      <c r="G574" s="333">
        <f t="shared" si="15"/>
        <v>2026.499999999985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22</v>
      </c>
      <c r="C575" s="298">
        <v>46145</v>
      </c>
      <c r="D575" s="299" t="s">
        <v>861</v>
      </c>
      <c r="E575" s="522">
        <v>12.77</v>
      </c>
      <c r="F575" s="522"/>
      <c r="G575" s="333">
        <f t="shared" si="15"/>
        <v>2028.989999999985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46145</v>
      </c>
      <c r="D576" s="299" t="s">
        <v>458</v>
      </c>
      <c r="E576" s="522">
        <v>192.97</v>
      </c>
      <c r="F576" s="522"/>
      <c r="G576" s="333">
        <f t="shared" si="15"/>
        <v>2041.759999999985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46145</v>
      </c>
      <c r="D577" s="299" t="s">
        <v>348</v>
      </c>
      <c r="E577" s="522">
        <v>9.35</v>
      </c>
      <c r="F577" s="522"/>
      <c r="G577" s="333">
        <f t="shared" si="15"/>
        <v>2234.729999999985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46144</v>
      </c>
      <c r="D578" s="299" t="s">
        <v>310</v>
      </c>
      <c r="E578" s="522">
        <v>57.69</v>
      </c>
      <c r="F578" s="522"/>
      <c r="G578" s="333">
        <f t="shared" si="15"/>
        <v>2244.0799999999849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46144</v>
      </c>
      <c r="D579" s="299" t="s">
        <v>310</v>
      </c>
      <c r="E579" s="522">
        <v>6.37</v>
      </c>
      <c r="F579" s="522"/>
      <c r="G579" s="333">
        <f t="shared" si="15"/>
        <v>2301.769999999985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22</v>
      </c>
      <c r="C580" s="298">
        <v>46144</v>
      </c>
      <c r="D580" s="299" t="s">
        <v>375</v>
      </c>
      <c r="E580" s="522">
        <v>6.37</v>
      </c>
      <c r="F580" s="522"/>
      <c r="G580" s="333">
        <f t="shared" si="15"/>
        <v>2308.1399999999849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46144</v>
      </c>
      <c r="D581" s="299" t="s">
        <v>300</v>
      </c>
      <c r="E581" s="522">
        <v>41.51</v>
      </c>
      <c r="F581" s="522"/>
      <c r="G581" s="333">
        <f t="shared" si="15"/>
        <v>2314.5099999999848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7</v>
      </c>
      <c r="C582" s="298">
        <v>46144</v>
      </c>
      <c r="D582" s="299" t="s">
        <v>833</v>
      </c>
      <c r="E582" s="522">
        <v>74.53</v>
      </c>
      <c r="F582" s="522"/>
      <c r="G582" s="333">
        <f t="shared" si="15"/>
        <v>2356.019999999985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1</v>
      </c>
      <c r="C583" s="298">
        <v>46144</v>
      </c>
      <c r="D583" s="299" t="s">
        <v>306</v>
      </c>
      <c r="E583" s="522">
        <v>72.73</v>
      </c>
      <c r="F583" s="522"/>
      <c r="G583" s="333">
        <f t="shared" si="15"/>
        <v>2430.5499999999852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3</v>
      </c>
      <c r="C584" s="298">
        <v>46144</v>
      </c>
      <c r="D584" s="299" t="s">
        <v>348</v>
      </c>
      <c r="E584" s="522">
        <v>25</v>
      </c>
      <c r="F584" s="522"/>
      <c r="G584" s="333">
        <f t="shared" si="15"/>
        <v>2503.2799999999852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46144</v>
      </c>
      <c r="D585" s="299" t="s">
        <v>485</v>
      </c>
      <c r="E585" s="522">
        <v>121.4</v>
      </c>
      <c r="F585" s="522">
        <v>121.4</v>
      </c>
      <c r="G585" s="333">
        <f t="shared" si="15"/>
        <v>2528.2799999999852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3</v>
      </c>
      <c r="C586" s="298">
        <v>46144</v>
      </c>
      <c r="D586" s="299" t="s">
        <v>348</v>
      </c>
      <c r="E586" s="522">
        <v>9.73</v>
      </c>
      <c r="F586" s="522"/>
      <c r="G586" s="333">
        <f t="shared" si="15"/>
        <v>2528.2799999999852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46143</v>
      </c>
      <c r="D587" s="299" t="s">
        <v>358</v>
      </c>
      <c r="E587" s="522">
        <v>8.9700000000000006</v>
      </c>
      <c r="F587" s="522"/>
      <c r="G587" s="333">
        <f t="shared" si="15"/>
        <v>2538.0099999999852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s="540" customFormat="1" ht="12" customHeight="1" x14ac:dyDescent="0.3">
      <c r="A588" s="530" t="s">
        <v>284</v>
      </c>
      <c r="B588" s="531">
        <v>37</v>
      </c>
      <c r="C588" s="532">
        <v>46142</v>
      </c>
      <c r="D588" s="533" t="s">
        <v>285</v>
      </c>
      <c r="E588" s="534">
        <v>5616.82</v>
      </c>
      <c r="F588" s="534"/>
      <c r="G588" s="535">
        <f t="shared" si="15"/>
        <v>2546.979999999985</v>
      </c>
      <c r="H588" s="536"/>
      <c r="I588" s="537"/>
      <c r="J588" s="538"/>
      <c r="K588" s="539"/>
      <c r="L588" s="538"/>
      <c r="M588" s="539"/>
      <c r="N588" s="538"/>
      <c r="O588" s="539"/>
      <c r="P588" s="538"/>
      <c r="Q588" s="539"/>
      <c r="R588" s="538"/>
      <c r="S588" s="539"/>
      <c r="T588" s="538"/>
    </row>
    <row r="589" spans="1:20" ht="12" customHeight="1" x14ac:dyDescent="0.3">
      <c r="A589" s="329" t="s">
        <v>286</v>
      </c>
      <c r="B589" s="330">
        <v>25</v>
      </c>
      <c r="C589" s="298">
        <v>46142</v>
      </c>
      <c r="D589" s="298" t="s">
        <v>204</v>
      </c>
      <c r="E589" s="331">
        <v>350</v>
      </c>
      <c r="F589" s="331"/>
      <c r="G589" s="333">
        <f t="shared" ref="G589:G590" si="16">G590-E589+F589</f>
        <v>8163.7999999999847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286</v>
      </c>
      <c r="B590" s="330">
        <v>26</v>
      </c>
      <c r="C590" s="298">
        <v>46142</v>
      </c>
      <c r="D590" s="298" t="s">
        <v>205</v>
      </c>
      <c r="E590" s="331">
        <v>320</v>
      </c>
      <c r="F590" s="331"/>
      <c r="G590" s="333">
        <f t="shared" si="16"/>
        <v>8513.7999999999847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286</v>
      </c>
      <c r="B591" s="330">
        <v>27</v>
      </c>
      <c r="C591" s="298">
        <v>46142</v>
      </c>
      <c r="D591" s="298" t="s">
        <v>206</v>
      </c>
      <c r="E591" s="331">
        <v>25</v>
      </c>
      <c r="F591" s="331"/>
      <c r="G591" s="333">
        <f t="shared" ref="G591:G842" si="17">G592-E591+F591</f>
        <v>8833.7999999999847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286</v>
      </c>
      <c r="B592" s="330">
        <v>28</v>
      </c>
      <c r="C592" s="298">
        <v>46142</v>
      </c>
      <c r="D592" s="298" t="s">
        <v>207</v>
      </c>
      <c r="E592" s="331">
        <v>25</v>
      </c>
      <c r="F592" s="331"/>
      <c r="G592" s="333">
        <f t="shared" si="17"/>
        <v>8858.7999999999847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286</v>
      </c>
      <c r="B593" s="330">
        <v>29</v>
      </c>
      <c r="C593" s="298">
        <v>46142</v>
      </c>
      <c r="D593" s="298" t="s">
        <v>208</v>
      </c>
      <c r="E593" s="331">
        <v>45</v>
      </c>
      <c r="F593" s="331"/>
      <c r="G593" s="333">
        <f t="shared" si="17"/>
        <v>8883.7999999999847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286</v>
      </c>
      <c r="B594" s="330">
        <v>30</v>
      </c>
      <c r="C594" s="298">
        <v>46142</v>
      </c>
      <c r="D594" s="298" t="s">
        <v>209</v>
      </c>
      <c r="E594" s="331">
        <v>400</v>
      </c>
      <c r="F594" s="331"/>
      <c r="G594" s="333">
        <f t="shared" si="17"/>
        <v>8928.7999999999847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286</v>
      </c>
      <c r="B595" s="330">
        <v>31</v>
      </c>
      <c r="C595" s="298">
        <v>46142</v>
      </c>
      <c r="D595" s="298" t="s">
        <v>210</v>
      </c>
      <c r="E595" s="331">
        <v>375</v>
      </c>
      <c r="F595" s="331"/>
      <c r="G595" s="333">
        <f t="shared" si="17"/>
        <v>9328.7999999999847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286</v>
      </c>
      <c r="B596" s="330">
        <v>32</v>
      </c>
      <c r="C596" s="298">
        <v>46142</v>
      </c>
      <c r="D596" s="298" t="s">
        <v>211</v>
      </c>
      <c r="E596" s="331">
        <v>100</v>
      </c>
      <c r="F596" s="331"/>
      <c r="G596" s="333">
        <f t="shared" si="17"/>
        <v>9703.7999999999847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33</v>
      </c>
      <c r="C597" s="298">
        <v>46142</v>
      </c>
      <c r="D597" s="298" t="s">
        <v>212</v>
      </c>
      <c r="E597" s="331">
        <v>85</v>
      </c>
      <c r="F597" s="331"/>
      <c r="G597" s="333">
        <f t="shared" si="17"/>
        <v>9803.7999999999847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34</v>
      </c>
      <c r="C598" s="298">
        <v>46142</v>
      </c>
      <c r="D598" s="298" t="s">
        <v>213</v>
      </c>
      <c r="E598" s="331">
        <v>230</v>
      </c>
      <c r="F598" s="331"/>
      <c r="G598" s="333">
        <f t="shared" si="17"/>
        <v>9888.7999999999847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35</v>
      </c>
      <c r="C599" s="298">
        <v>46142</v>
      </c>
      <c r="D599" s="298" t="s">
        <v>214</v>
      </c>
      <c r="E599" s="331">
        <v>45</v>
      </c>
      <c r="F599" s="331"/>
      <c r="G599" s="333">
        <f t="shared" si="17"/>
        <v>10118.799999999985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46142</v>
      </c>
      <c r="D600" s="299" t="s">
        <v>288</v>
      </c>
      <c r="E600" s="331">
        <v>185.64</v>
      </c>
      <c r="F600" s="331">
        <v>185.64</v>
      </c>
      <c r="G600" s="333">
        <f t="shared" si="17"/>
        <v>10163.799999999985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46142</v>
      </c>
      <c r="D601" s="299" t="s">
        <v>290</v>
      </c>
      <c r="E601" s="331">
        <v>30</v>
      </c>
      <c r="F601" s="331"/>
      <c r="G601" s="333">
        <f t="shared" si="17"/>
        <v>10163.799999999985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291</v>
      </c>
      <c r="B602" s="330">
        <v>39</v>
      </c>
      <c r="C602" s="298">
        <v>46142</v>
      </c>
      <c r="D602" s="299" t="s">
        <v>292</v>
      </c>
      <c r="E602" s="331"/>
      <c r="F602" s="331">
        <v>2763.78</v>
      </c>
      <c r="G602" s="333">
        <f t="shared" si="17"/>
        <v>10193.799999999985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291</v>
      </c>
      <c r="B603" s="330">
        <v>38</v>
      </c>
      <c r="C603" s="298">
        <v>46142</v>
      </c>
      <c r="D603" s="299" t="s">
        <v>293</v>
      </c>
      <c r="E603" s="331"/>
      <c r="F603" s="331">
        <v>4597.82</v>
      </c>
      <c r="G603" s="333">
        <f t="shared" si="17"/>
        <v>7430.019999999985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42</v>
      </c>
      <c r="C604" s="298">
        <v>46142</v>
      </c>
      <c r="D604" s="299" t="s">
        <v>200</v>
      </c>
      <c r="E604" s="331">
        <v>50.92</v>
      </c>
      <c r="F604" s="331"/>
      <c r="G604" s="333">
        <f t="shared" si="17"/>
        <v>2832.1999999999853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43</v>
      </c>
      <c r="C605" s="298">
        <v>46142</v>
      </c>
      <c r="D605" s="299" t="s">
        <v>201</v>
      </c>
      <c r="E605" s="331">
        <v>50.92</v>
      </c>
      <c r="F605" s="331"/>
      <c r="G605" s="333">
        <f t="shared" si="17"/>
        <v>2883.1199999999853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46142</v>
      </c>
      <c r="D606" s="299" t="s">
        <v>295</v>
      </c>
      <c r="E606" s="331">
        <v>35.799999999999997</v>
      </c>
      <c r="F606" s="331"/>
      <c r="G606" s="333">
        <f t="shared" si="17"/>
        <v>2934.0399999999854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10</v>
      </c>
      <c r="C607" s="298">
        <v>46142</v>
      </c>
      <c r="D607" s="299" t="s">
        <v>176</v>
      </c>
      <c r="E607" s="331">
        <v>17.899999999999999</v>
      </c>
      <c r="F607" s="331"/>
      <c r="G607" s="333">
        <f t="shared" si="17"/>
        <v>2969.8399999999856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46142</v>
      </c>
      <c r="D608" s="299" t="s">
        <v>296</v>
      </c>
      <c r="E608" s="331">
        <v>8.7200000000000006</v>
      </c>
      <c r="F608" s="331"/>
      <c r="G608" s="333">
        <f t="shared" si="17"/>
        <v>2987.7399999999857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46142</v>
      </c>
      <c r="D609" s="299" t="s">
        <v>297</v>
      </c>
      <c r="E609" s="331">
        <v>100</v>
      </c>
      <c r="F609" s="331"/>
      <c r="G609" s="333">
        <f t="shared" si="17"/>
        <v>2996.4599999999855</v>
      </c>
      <c r="H609" s="334" t="s">
        <v>298</v>
      </c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5</v>
      </c>
      <c r="C610" s="298">
        <v>46142</v>
      </c>
      <c r="D610" s="299" t="s">
        <v>297</v>
      </c>
      <c r="E610" s="331">
        <v>100</v>
      </c>
      <c r="F610" s="331"/>
      <c r="G610" s="333">
        <f t="shared" si="17"/>
        <v>3096.4599999999855</v>
      </c>
      <c r="H610" s="334" t="s">
        <v>298</v>
      </c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46142</v>
      </c>
      <c r="D611" s="299" t="s">
        <v>297</v>
      </c>
      <c r="E611" s="331">
        <v>100</v>
      </c>
      <c r="F611" s="331"/>
      <c r="G611" s="333">
        <f t="shared" si="17"/>
        <v>3196.4599999999855</v>
      </c>
      <c r="H611" s="334" t="s">
        <v>298</v>
      </c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46142</v>
      </c>
      <c r="D612" s="299" t="s">
        <v>297</v>
      </c>
      <c r="E612" s="331">
        <v>100</v>
      </c>
      <c r="F612" s="331"/>
      <c r="G612" s="333">
        <f t="shared" si="17"/>
        <v>3296.4599999999855</v>
      </c>
      <c r="H612" s="334" t="s">
        <v>298</v>
      </c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291</v>
      </c>
      <c r="B613" s="330">
        <v>41</v>
      </c>
      <c r="C613" s="298">
        <v>46142</v>
      </c>
      <c r="D613" s="299" t="s">
        <v>299</v>
      </c>
      <c r="E613" s="331"/>
      <c r="F613" s="331">
        <v>250</v>
      </c>
      <c r="G613" s="333">
        <f t="shared" si="17"/>
        <v>3396.4599999999855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46142</v>
      </c>
      <c r="D614" s="299" t="s">
        <v>300</v>
      </c>
      <c r="E614" s="331">
        <v>42.44</v>
      </c>
      <c r="F614" s="331"/>
      <c r="G614" s="333">
        <f t="shared" si="17"/>
        <v>3146.4599999999855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6</v>
      </c>
      <c r="C615" s="298">
        <v>46142</v>
      </c>
      <c r="D615" s="299" t="s">
        <v>300</v>
      </c>
      <c r="E615" s="331">
        <v>24.05</v>
      </c>
      <c r="F615" s="331"/>
      <c r="G615" s="333">
        <f t="shared" si="17"/>
        <v>3188.8999999999855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46141</v>
      </c>
      <c r="D616" s="299" t="s">
        <v>301</v>
      </c>
      <c r="E616" s="331">
        <v>31.8</v>
      </c>
      <c r="F616" s="331"/>
      <c r="G616" s="333">
        <f t="shared" si="17"/>
        <v>3212.9499999999857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46141</v>
      </c>
      <c r="D617" s="299" t="s">
        <v>302</v>
      </c>
      <c r="E617" s="331">
        <v>100</v>
      </c>
      <c r="F617" s="331"/>
      <c r="G617" s="333">
        <f t="shared" si="17"/>
        <v>3244.7499999999859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46141</v>
      </c>
      <c r="D618" s="299" t="s">
        <v>303</v>
      </c>
      <c r="E618" s="331">
        <v>75</v>
      </c>
      <c r="F618" s="331"/>
      <c r="G618" s="333">
        <f t="shared" si="17"/>
        <v>3344.7499999999859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46141</v>
      </c>
      <c r="D619" s="299" t="s">
        <v>304</v>
      </c>
      <c r="E619" s="331">
        <v>52.5</v>
      </c>
      <c r="F619" s="331"/>
      <c r="G619" s="333">
        <f t="shared" si="17"/>
        <v>3419.7499999999859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46141</v>
      </c>
      <c r="D620" s="299" t="s">
        <v>305</v>
      </c>
      <c r="E620" s="331">
        <v>-256</v>
      </c>
      <c r="F620" s="331"/>
      <c r="G620" s="333">
        <f t="shared" si="17"/>
        <v>3472.2499999999859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46140</v>
      </c>
      <c r="D621" s="299" t="s">
        <v>300</v>
      </c>
      <c r="E621" s="331">
        <v>20.38</v>
      </c>
      <c r="F621" s="331"/>
      <c r="G621" s="333">
        <f t="shared" si="17"/>
        <v>3216.2499999999859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46140</v>
      </c>
      <c r="D622" s="299" t="s">
        <v>296</v>
      </c>
      <c r="E622" s="331">
        <v>15.41</v>
      </c>
      <c r="F622" s="331"/>
      <c r="G622" s="333">
        <f t="shared" si="17"/>
        <v>3236.629999999986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46140</v>
      </c>
      <c r="D623" s="299" t="s">
        <v>296</v>
      </c>
      <c r="E623" s="331">
        <v>33.840000000000003</v>
      </c>
      <c r="F623" s="331"/>
      <c r="G623" s="333">
        <f t="shared" si="17"/>
        <v>3252.0399999999859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46140</v>
      </c>
      <c r="D624" s="299" t="s">
        <v>306</v>
      </c>
      <c r="E624" s="331">
        <v>5.3</v>
      </c>
      <c r="F624" s="331"/>
      <c r="G624" s="333">
        <f t="shared" si="17"/>
        <v>3285.879999999986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46140</v>
      </c>
      <c r="D625" s="299" t="s">
        <v>307</v>
      </c>
      <c r="E625" s="331">
        <v>500</v>
      </c>
      <c r="F625" s="331"/>
      <c r="G625" s="333">
        <f t="shared" si="17"/>
        <v>3291.1799999999862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46140</v>
      </c>
      <c r="D626" s="299" t="s">
        <v>308</v>
      </c>
      <c r="E626" s="331">
        <v>47.99</v>
      </c>
      <c r="F626" s="331"/>
      <c r="G626" s="333">
        <f t="shared" si="17"/>
        <v>3791.1799999999862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46139</v>
      </c>
      <c r="D627" s="299" t="s">
        <v>309</v>
      </c>
      <c r="E627" s="331">
        <v>13.11</v>
      </c>
      <c r="F627" s="331"/>
      <c r="G627" s="333">
        <f t="shared" si="17"/>
        <v>3839.169999999986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4</v>
      </c>
      <c r="C628" s="298">
        <v>46139</v>
      </c>
      <c r="D628" s="299" t="s">
        <v>310</v>
      </c>
      <c r="E628" s="331">
        <v>30.54</v>
      </c>
      <c r="F628" s="331"/>
      <c r="G628" s="333">
        <f t="shared" si="17"/>
        <v>3852.2799999999861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1</v>
      </c>
      <c r="C629" s="298">
        <v>46139</v>
      </c>
      <c r="D629" s="299" t="s">
        <v>311</v>
      </c>
      <c r="E629" s="331">
        <v>163.01</v>
      </c>
      <c r="F629" s="331"/>
      <c r="G629" s="333">
        <f t="shared" si="17"/>
        <v>3882.8199999999861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46139</v>
      </c>
      <c r="D630" s="299" t="s">
        <v>312</v>
      </c>
      <c r="E630" s="331">
        <v>54.97</v>
      </c>
      <c r="F630" s="331"/>
      <c r="G630" s="333">
        <f t="shared" si="17"/>
        <v>4045.8299999999858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1</v>
      </c>
      <c r="C631" s="298">
        <v>46139</v>
      </c>
      <c r="D631" s="299" t="s">
        <v>306</v>
      </c>
      <c r="E631" s="331">
        <v>51.28</v>
      </c>
      <c r="F631" s="331"/>
      <c r="G631" s="333">
        <f t="shared" si="17"/>
        <v>4100.7999999999856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46138</v>
      </c>
      <c r="D632" s="299" t="s">
        <v>312</v>
      </c>
      <c r="E632" s="331">
        <v>38.979999999999997</v>
      </c>
      <c r="F632" s="331"/>
      <c r="G632" s="333">
        <f t="shared" si="17"/>
        <v>4152.0799999999854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46138</v>
      </c>
      <c r="D633" s="299" t="s">
        <v>313</v>
      </c>
      <c r="E633" s="331">
        <v>39.83</v>
      </c>
      <c r="F633" s="331"/>
      <c r="G633" s="333">
        <f t="shared" si="17"/>
        <v>4191.0599999999849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46138</v>
      </c>
      <c r="D634" s="299" t="s">
        <v>313</v>
      </c>
      <c r="E634" s="331">
        <v>51.24</v>
      </c>
      <c r="F634" s="331"/>
      <c r="G634" s="333">
        <f t="shared" si="17"/>
        <v>4230.8899999999849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12</v>
      </c>
      <c r="C635" s="298">
        <v>46137</v>
      </c>
      <c r="D635" s="299" t="s">
        <v>314</v>
      </c>
      <c r="E635" s="331">
        <v>214.74</v>
      </c>
      <c r="F635" s="331"/>
      <c r="G635" s="333">
        <f t="shared" si="17"/>
        <v>4282.1299999999846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46136</v>
      </c>
      <c r="D636" s="299" t="s">
        <v>315</v>
      </c>
      <c r="E636" s="331">
        <v>127.68</v>
      </c>
      <c r="F636" s="331">
        <v>127.68</v>
      </c>
      <c r="G636" s="333">
        <f t="shared" si="17"/>
        <v>4496.8699999999844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46135</v>
      </c>
      <c r="D637" s="299" t="s">
        <v>863</v>
      </c>
      <c r="E637" s="331">
        <v>65</v>
      </c>
      <c r="F637" s="331"/>
      <c r="G637" s="333">
        <f t="shared" si="17"/>
        <v>4496.8699999999844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291</v>
      </c>
      <c r="B638" s="330">
        <v>40</v>
      </c>
      <c r="C638" s="298">
        <v>46134</v>
      </c>
      <c r="D638" s="299" t="s">
        <v>316</v>
      </c>
      <c r="E638" s="331"/>
      <c r="F638" s="331">
        <v>838.69</v>
      </c>
      <c r="G638" s="333">
        <f t="shared" si="17"/>
        <v>4561.8699999999844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46134</v>
      </c>
      <c r="D639" s="299" t="s">
        <v>317</v>
      </c>
      <c r="E639" s="331">
        <v>17.03</v>
      </c>
      <c r="F639" s="331"/>
      <c r="G639" s="333">
        <f t="shared" si="17"/>
        <v>3723.1799999999848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46134</v>
      </c>
      <c r="D640" s="299" t="s">
        <v>312</v>
      </c>
      <c r="E640" s="331">
        <v>51.94</v>
      </c>
      <c r="F640" s="331"/>
      <c r="G640" s="333">
        <f t="shared" si="17"/>
        <v>3740.209999999985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1</v>
      </c>
      <c r="C641" s="298">
        <v>46134</v>
      </c>
      <c r="D641" s="299" t="s">
        <v>306</v>
      </c>
      <c r="E641" s="331">
        <v>226.7</v>
      </c>
      <c r="F641" s="331"/>
      <c r="G641" s="333">
        <f t="shared" si="17"/>
        <v>3792.1499999999851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46133</v>
      </c>
      <c r="D642" s="299" t="s">
        <v>318</v>
      </c>
      <c r="E642" s="331">
        <v>70</v>
      </c>
      <c r="F642" s="331"/>
      <c r="G642" s="333">
        <f t="shared" si="17"/>
        <v>4018.8499999999849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46133</v>
      </c>
      <c r="D643" s="299" t="s">
        <v>319</v>
      </c>
      <c r="E643" s="331">
        <v>14.26</v>
      </c>
      <c r="F643" s="331"/>
      <c r="G643" s="333">
        <f t="shared" si="17"/>
        <v>4088.8499999999849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46133</v>
      </c>
      <c r="D644" s="299" t="s">
        <v>320</v>
      </c>
      <c r="E644" s="331">
        <v>8.51</v>
      </c>
      <c r="F644" s="331"/>
      <c r="G644" s="333">
        <f t="shared" si="17"/>
        <v>4103.1099999999851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5</v>
      </c>
      <c r="C645" s="298">
        <v>46133</v>
      </c>
      <c r="D645" s="299" t="s">
        <v>321</v>
      </c>
      <c r="E645" s="331">
        <v>20</v>
      </c>
      <c r="F645" s="331"/>
      <c r="G645" s="333">
        <f t="shared" si="17"/>
        <v>4111.6199999999853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23</v>
      </c>
      <c r="C646" s="298">
        <v>46133</v>
      </c>
      <c r="D646" s="299" t="s">
        <v>67</v>
      </c>
      <c r="E646" s="331">
        <v>650.88</v>
      </c>
      <c r="F646" s="331"/>
      <c r="G646" s="333">
        <f t="shared" si="17"/>
        <v>4131.6199999999853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46133</v>
      </c>
      <c r="D647" s="299" t="s">
        <v>322</v>
      </c>
      <c r="E647" s="331">
        <v>15</v>
      </c>
      <c r="F647" s="331"/>
      <c r="G647" s="333">
        <f t="shared" si="17"/>
        <v>4782.4999999999854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5</v>
      </c>
      <c r="C648" s="298">
        <v>46133</v>
      </c>
      <c r="D648" s="299" t="s">
        <v>322</v>
      </c>
      <c r="E648" s="331">
        <v>250</v>
      </c>
      <c r="F648" s="331"/>
      <c r="G648" s="333">
        <f t="shared" si="17"/>
        <v>4797.4999999999854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22</v>
      </c>
      <c r="C649" s="298">
        <v>46132</v>
      </c>
      <c r="D649" s="299" t="s">
        <v>323</v>
      </c>
      <c r="E649" s="331">
        <v>20.22</v>
      </c>
      <c r="F649" s="331"/>
      <c r="G649" s="333">
        <f t="shared" si="17"/>
        <v>5047.4999999999854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46132</v>
      </c>
      <c r="D650" s="299" t="s">
        <v>403</v>
      </c>
      <c r="E650" s="331">
        <v>44</v>
      </c>
      <c r="F650" s="331"/>
      <c r="G650" s="333">
        <f t="shared" si="17"/>
        <v>5067.7199999999857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46132</v>
      </c>
      <c r="D651" s="299" t="s">
        <v>324</v>
      </c>
      <c r="E651" s="331">
        <v>12.01</v>
      </c>
      <c r="F651" s="331"/>
      <c r="G651" s="333">
        <f t="shared" si="17"/>
        <v>5111.7199999999857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46132</v>
      </c>
      <c r="D652" s="299" t="s">
        <v>296</v>
      </c>
      <c r="E652" s="331">
        <v>12.21</v>
      </c>
      <c r="F652" s="331"/>
      <c r="G652" s="333">
        <f t="shared" si="17"/>
        <v>5123.7299999999859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46132</v>
      </c>
      <c r="D653" s="299" t="s">
        <v>325</v>
      </c>
      <c r="E653" s="331">
        <v>46.4</v>
      </c>
      <c r="F653" s="331"/>
      <c r="G653" s="333">
        <f t="shared" si="17"/>
        <v>5135.939999999986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46131</v>
      </c>
      <c r="D654" s="299" t="s">
        <v>326</v>
      </c>
      <c r="E654" s="331">
        <v>31.7</v>
      </c>
      <c r="F654" s="331"/>
      <c r="G654" s="333">
        <f t="shared" si="17"/>
        <v>5182.3399999999856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46131</v>
      </c>
      <c r="D655" s="299" t="s">
        <v>327</v>
      </c>
      <c r="E655" s="331">
        <v>11.11</v>
      </c>
      <c r="F655" s="331"/>
      <c r="G655" s="333">
        <f t="shared" si="17"/>
        <v>5214.0399999999854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46131</v>
      </c>
      <c r="D656" s="299" t="s">
        <v>306</v>
      </c>
      <c r="E656" s="331">
        <v>79.16</v>
      </c>
      <c r="F656" s="331"/>
      <c r="G656" s="333">
        <f t="shared" si="17"/>
        <v>5225.1499999999851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22</v>
      </c>
      <c r="C657" s="298">
        <v>46131</v>
      </c>
      <c r="D657" s="299" t="s">
        <v>328</v>
      </c>
      <c r="E657" s="331">
        <v>7.46</v>
      </c>
      <c r="F657" s="331"/>
      <c r="G657" s="333">
        <f t="shared" si="17"/>
        <v>5304.3099999999849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46131</v>
      </c>
      <c r="D658" s="299" t="s">
        <v>300</v>
      </c>
      <c r="E658" s="331">
        <v>13.83</v>
      </c>
      <c r="F658" s="331"/>
      <c r="G658" s="333">
        <f t="shared" si="17"/>
        <v>5311.769999999985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6</v>
      </c>
      <c r="C659" s="298">
        <v>46131</v>
      </c>
      <c r="D659" s="299" t="s">
        <v>300</v>
      </c>
      <c r="E659" s="331">
        <v>30</v>
      </c>
      <c r="F659" s="331"/>
      <c r="G659" s="333">
        <f t="shared" si="17"/>
        <v>5325.5999999999849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46131</v>
      </c>
      <c r="D660" s="299" t="s">
        <v>300</v>
      </c>
      <c r="E660" s="331">
        <v>15.17</v>
      </c>
      <c r="F660" s="331"/>
      <c r="G660" s="333">
        <f t="shared" si="17"/>
        <v>5355.5999999999849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46130</v>
      </c>
      <c r="D661" s="299" t="s">
        <v>329</v>
      </c>
      <c r="E661" s="331">
        <v>75.55</v>
      </c>
      <c r="F661" s="331"/>
      <c r="G661" s="333">
        <f t="shared" si="17"/>
        <v>5370.769999999985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46130</v>
      </c>
      <c r="D662" s="299" t="s">
        <v>330</v>
      </c>
      <c r="E662" s="331">
        <v>26</v>
      </c>
      <c r="F662" s="331"/>
      <c r="G662" s="333">
        <f t="shared" si="17"/>
        <v>5446.3199999999852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46130</v>
      </c>
      <c r="D663" s="299" t="s">
        <v>311</v>
      </c>
      <c r="E663" s="331">
        <v>25.28</v>
      </c>
      <c r="F663" s="331"/>
      <c r="G663" s="333">
        <f t="shared" si="17"/>
        <v>5472.3199999999852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46130</v>
      </c>
      <c r="D664" s="299" t="s">
        <v>296</v>
      </c>
      <c r="E664" s="331">
        <v>7.76</v>
      </c>
      <c r="F664" s="331"/>
      <c r="G664" s="333">
        <f t="shared" si="17"/>
        <v>5497.5999999999849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22</v>
      </c>
      <c r="C665" s="298">
        <v>46130</v>
      </c>
      <c r="D665" s="299" t="s">
        <v>401</v>
      </c>
      <c r="E665" s="331">
        <v>13.84</v>
      </c>
      <c r="F665" s="331"/>
      <c r="G665" s="333">
        <f t="shared" si="17"/>
        <v>5505.3599999999851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46130</v>
      </c>
      <c r="D666" s="299" t="s">
        <v>331</v>
      </c>
      <c r="E666" s="331">
        <v>578.57000000000005</v>
      </c>
      <c r="F666" s="331">
        <v>578.57000000000005</v>
      </c>
      <c r="G666" s="333">
        <f t="shared" si="17"/>
        <v>5519.1999999999853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46129</v>
      </c>
      <c r="D667" s="299" t="s">
        <v>324</v>
      </c>
      <c r="E667" s="331">
        <v>12.84</v>
      </c>
      <c r="F667" s="331"/>
      <c r="G667" s="333">
        <f t="shared" si="17"/>
        <v>5519.1999999999853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46129</v>
      </c>
      <c r="D668" s="299" t="s">
        <v>332</v>
      </c>
      <c r="E668" s="331">
        <v>59.71</v>
      </c>
      <c r="F668" s="331"/>
      <c r="G668" s="333">
        <f t="shared" si="17"/>
        <v>5532.0399999999854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21</v>
      </c>
      <c r="C669" s="298">
        <v>46129</v>
      </c>
      <c r="D669" s="299" t="s">
        <v>194</v>
      </c>
      <c r="E669" s="331">
        <v>75.599999999999994</v>
      </c>
      <c r="F669" s="331"/>
      <c r="G669" s="333">
        <f t="shared" si="17"/>
        <v>5591.7499999999854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43</v>
      </c>
      <c r="C670" s="298">
        <v>46129</v>
      </c>
      <c r="D670" s="299" t="s">
        <v>333</v>
      </c>
      <c r="E670" s="331">
        <v>22.35</v>
      </c>
      <c r="F670" s="331"/>
      <c r="G670" s="333">
        <f t="shared" si="17"/>
        <v>5667.3499999999858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42</v>
      </c>
      <c r="C671" s="298">
        <v>46129</v>
      </c>
      <c r="D671" s="299" t="s">
        <v>333</v>
      </c>
      <c r="E671" s="331">
        <v>37.25</v>
      </c>
      <c r="F671" s="331"/>
      <c r="G671" s="333">
        <f t="shared" si="17"/>
        <v>5689.6999999999862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46129</v>
      </c>
      <c r="D672" s="299" t="s">
        <v>319</v>
      </c>
      <c r="E672" s="331">
        <v>35.119999999999997</v>
      </c>
      <c r="F672" s="331"/>
      <c r="G672" s="333">
        <f t="shared" si="17"/>
        <v>5726.9499999999862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46129</v>
      </c>
      <c r="D673" s="299" t="s">
        <v>296</v>
      </c>
      <c r="E673" s="331">
        <v>8.7200000000000006</v>
      </c>
      <c r="F673" s="331"/>
      <c r="G673" s="333">
        <f t="shared" si="17"/>
        <v>5762.0699999999861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46129</v>
      </c>
      <c r="D674" s="299" t="s">
        <v>334</v>
      </c>
      <c r="E674" s="331">
        <v>13.21</v>
      </c>
      <c r="F674" s="331"/>
      <c r="G674" s="333">
        <f t="shared" si="17"/>
        <v>5770.7899999999863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17</v>
      </c>
      <c r="C675" s="298">
        <v>46129</v>
      </c>
      <c r="D675" s="299" t="s">
        <v>188</v>
      </c>
      <c r="E675" s="331">
        <v>42.65</v>
      </c>
      <c r="F675" s="331"/>
      <c r="G675" s="333">
        <f t="shared" si="17"/>
        <v>5783.9999999999864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335</v>
      </c>
      <c r="B676" s="330" t="s">
        <v>335</v>
      </c>
      <c r="C676" s="298">
        <v>46129</v>
      </c>
      <c r="D676" s="299" t="s">
        <v>336</v>
      </c>
      <c r="E676" s="331">
        <v>130.31</v>
      </c>
      <c r="F676" s="331"/>
      <c r="G676" s="333">
        <f t="shared" si="17"/>
        <v>5826.649999999986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15</v>
      </c>
      <c r="C677" s="298">
        <v>46129</v>
      </c>
      <c r="D677" s="299" t="s">
        <v>185</v>
      </c>
      <c r="E677" s="331">
        <v>131.22999999999999</v>
      </c>
      <c r="F677" s="331"/>
      <c r="G677" s="333">
        <f t="shared" si="17"/>
        <v>5956.9599999999864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46129</v>
      </c>
      <c r="D678" s="299" t="s">
        <v>337</v>
      </c>
      <c r="E678" s="331">
        <v>210</v>
      </c>
      <c r="F678" s="331"/>
      <c r="G678" s="333">
        <f t="shared" si="17"/>
        <v>6088.189999999986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23</v>
      </c>
      <c r="C679" s="298">
        <v>46129</v>
      </c>
      <c r="D679" s="299" t="s">
        <v>63</v>
      </c>
      <c r="E679" s="331">
        <v>529.46</v>
      </c>
      <c r="F679" s="331"/>
      <c r="G679" s="333">
        <f t="shared" si="17"/>
        <v>6298.189999999986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7</v>
      </c>
      <c r="C680" s="298">
        <v>46129</v>
      </c>
      <c r="D680" s="299" t="s">
        <v>338</v>
      </c>
      <c r="E680" s="331">
        <v>32.78</v>
      </c>
      <c r="F680" s="331"/>
      <c r="G680" s="333">
        <f t="shared" si="17"/>
        <v>6827.649999999986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46128</v>
      </c>
      <c r="D681" s="299" t="s">
        <v>310</v>
      </c>
      <c r="E681" s="331">
        <v>44.41</v>
      </c>
      <c r="F681" s="331"/>
      <c r="G681" s="333">
        <f t="shared" si="17"/>
        <v>6860.4299999999857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16</v>
      </c>
      <c r="C682" s="298">
        <v>46128</v>
      </c>
      <c r="D682" s="299" t="s">
        <v>339</v>
      </c>
      <c r="E682" s="331">
        <v>15</v>
      </c>
      <c r="F682" s="331"/>
      <c r="G682" s="333">
        <f t="shared" si="17"/>
        <v>6904.8399999999856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46128</v>
      </c>
      <c r="D683" s="299" t="s">
        <v>301</v>
      </c>
      <c r="E683" s="331">
        <v>41.95</v>
      </c>
      <c r="F683" s="331"/>
      <c r="G683" s="333">
        <f t="shared" si="17"/>
        <v>6919.8399999999856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5</v>
      </c>
      <c r="C684" s="298">
        <v>46128</v>
      </c>
      <c r="D684" s="299" t="s">
        <v>340</v>
      </c>
      <c r="E684" s="331">
        <v>21.3</v>
      </c>
      <c r="F684" s="331"/>
      <c r="G684" s="333">
        <f t="shared" si="17"/>
        <v>6961.7899999999854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46128</v>
      </c>
      <c r="D685" s="299" t="s">
        <v>296</v>
      </c>
      <c r="E685" s="331">
        <v>70.03</v>
      </c>
      <c r="F685" s="331"/>
      <c r="G685" s="333">
        <f t="shared" si="17"/>
        <v>6983.0899999999856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46128</v>
      </c>
      <c r="D686" s="299" t="s">
        <v>296</v>
      </c>
      <c r="E686" s="331">
        <v>11.48</v>
      </c>
      <c r="F686" s="331"/>
      <c r="G686" s="333">
        <f t="shared" si="17"/>
        <v>7053.1199999999853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46128</v>
      </c>
      <c r="D687" s="299" t="s">
        <v>341</v>
      </c>
      <c r="E687" s="331">
        <v>26.61</v>
      </c>
      <c r="F687" s="331"/>
      <c r="G687" s="333">
        <f t="shared" si="17"/>
        <v>7064.5999999999849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46128</v>
      </c>
      <c r="D688" s="299" t="s">
        <v>342</v>
      </c>
      <c r="E688" s="331">
        <v>42.59</v>
      </c>
      <c r="F688" s="331"/>
      <c r="G688" s="333">
        <f t="shared" si="17"/>
        <v>7091.2099999999846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46128</v>
      </c>
      <c r="D689" s="299" t="s">
        <v>300</v>
      </c>
      <c r="E689" s="331">
        <v>20.58</v>
      </c>
      <c r="F689" s="331"/>
      <c r="G689" s="333">
        <f t="shared" si="17"/>
        <v>7133.7999999999847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11</v>
      </c>
      <c r="C690" s="298">
        <v>46128</v>
      </c>
      <c r="D690" s="299" t="s">
        <v>178</v>
      </c>
      <c r="E690" s="331">
        <v>267.91000000000003</v>
      </c>
      <c r="F690" s="331"/>
      <c r="G690" s="333">
        <f t="shared" si="17"/>
        <v>7154.3799999999846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291</v>
      </c>
      <c r="B691" s="330">
        <v>41</v>
      </c>
      <c r="C691" s="298">
        <v>46128</v>
      </c>
      <c r="D691" s="299" t="s">
        <v>299</v>
      </c>
      <c r="E691" s="331"/>
      <c r="F691" s="331">
        <v>300</v>
      </c>
      <c r="G691" s="333">
        <f t="shared" si="17"/>
        <v>7422.2899999999845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291</v>
      </c>
      <c r="B692" s="330">
        <v>39</v>
      </c>
      <c r="C692" s="298">
        <v>46128</v>
      </c>
      <c r="D692" s="299" t="s">
        <v>292</v>
      </c>
      <c r="E692" s="331"/>
      <c r="F692" s="331">
        <v>2763.78</v>
      </c>
      <c r="G692" s="333">
        <f t="shared" si="17"/>
        <v>7122.2899999999845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287</v>
      </c>
      <c r="B693" s="330" t="s">
        <v>287</v>
      </c>
      <c r="C693" s="298">
        <v>46127</v>
      </c>
      <c r="D693" s="299" t="s">
        <v>343</v>
      </c>
      <c r="E693" s="331">
        <v>93.71</v>
      </c>
      <c r="F693" s="331">
        <v>93.71</v>
      </c>
      <c r="G693" s="333">
        <f t="shared" si="17"/>
        <v>4358.5099999999848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46127</v>
      </c>
      <c r="D694" s="299" t="s">
        <v>344</v>
      </c>
      <c r="E694" s="331">
        <v>27</v>
      </c>
      <c r="F694" s="331"/>
      <c r="G694" s="333">
        <f t="shared" si="17"/>
        <v>4358.5099999999848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291</v>
      </c>
      <c r="B695" s="330">
        <v>38</v>
      </c>
      <c r="C695" s="298">
        <v>46127</v>
      </c>
      <c r="D695" s="299" t="s">
        <v>293</v>
      </c>
      <c r="E695" s="331"/>
      <c r="F695" s="331">
        <v>4597.82</v>
      </c>
      <c r="G695" s="333">
        <f t="shared" si="17"/>
        <v>4385.5099999999848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46127</v>
      </c>
      <c r="D696" s="299" t="s">
        <v>296</v>
      </c>
      <c r="E696" s="331">
        <v>14.67</v>
      </c>
      <c r="F696" s="331"/>
      <c r="G696" s="333">
        <f t="shared" si="17"/>
        <v>-212.31000000001481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46127</v>
      </c>
      <c r="D697" s="299" t="s">
        <v>345</v>
      </c>
      <c r="E697" s="331">
        <v>102.2</v>
      </c>
      <c r="F697" s="331"/>
      <c r="G697" s="333">
        <f t="shared" si="17"/>
        <v>-197.64000000001482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46126</v>
      </c>
      <c r="D698" s="299" t="s">
        <v>319</v>
      </c>
      <c r="E698" s="331">
        <v>15.53</v>
      </c>
      <c r="F698" s="331"/>
      <c r="G698" s="333">
        <f t="shared" si="17"/>
        <v>-95.440000000014805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24</v>
      </c>
      <c r="C699" s="298">
        <v>46126</v>
      </c>
      <c r="D699" s="299" t="s">
        <v>860</v>
      </c>
      <c r="E699" s="331">
        <v>105.33</v>
      </c>
      <c r="F699" s="331"/>
      <c r="G699" s="333">
        <f t="shared" si="17"/>
        <v>-79.910000000014804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46125</v>
      </c>
      <c r="D700" s="299" t="s">
        <v>346</v>
      </c>
      <c r="E700" s="331">
        <v>11.64</v>
      </c>
      <c r="F700" s="331"/>
      <c r="G700" s="333">
        <f t="shared" si="17"/>
        <v>25.419999999985201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46125</v>
      </c>
      <c r="D701" s="299" t="s">
        <v>306</v>
      </c>
      <c r="E701" s="331">
        <v>50.71</v>
      </c>
      <c r="F701" s="331"/>
      <c r="G701" s="333">
        <f t="shared" si="17"/>
        <v>37.059999999985202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46125</v>
      </c>
      <c r="D702" s="299" t="s">
        <v>334</v>
      </c>
      <c r="E702" s="331">
        <v>11.06</v>
      </c>
      <c r="F702" s="331"/>
      <c r="G702" s="333">
        <f t="shared" si="17"/>
        <v>87.769999999985203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46125</v>
      </c>
      <c r="D703" s="299" t="s">
        <v>295</v>
      </c>
      <c r="E703" s="331">
        <v>35.979999999999997</v>
      </c>
      <c r="F703" s="331"/>
      <c r="G703" s="333">
        <f t="shared" si="17"/>
        <v>98.829999999985205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46125</v>
      </c>
      <c r="D704" s="299" t="s">
        <v>347</v>
      </c>
      <c r="E704" s="331">
        <v>7.83</v>
      </c>
      <c r="F704" s="331"/>
      <c r="G704" s="333">
        <f t="shared" si="17"/>
        <v>134.80999999998519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3</v>
      </c>
      <c r="C705" s="298">
        <v>46125</v>
      </c>
      <c r="D705" s="299" t="s">
        <v>348</v>
      </c>
      <c r="E705" s="331">
        <v>4.1900000000000004</v>
      </c>
      <c r="F705" s="331"/>
      <c r="G705" s="333">
        <f t="shared" si="17"/>
        <v>142.63999999998521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46125</v>
      </c>
      <c r="D706" s="299" t="s">
        <v>349</v>
      </c>
      <c r="E706" s="331">
        <v>39.25</v>
      </c>
      <c r="F706" s="331"/>
      <c r="G706" s="333">
        <f t="shared" si="17"/>
        <v>146.8299999999852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287</v>
      </c>
      <c r="B707" s="330" t="s">
        <v>287</v>
      </c>
      <c r="C707" s="298">
        <v>46125</v>
      </c>
      <c r="D707" s="299" t="s">
        <v>350</v>
      </c>
      <c r="E707" s="331">
        <v>318.36</v>
      </c>
      <c r="F707" s="331">
        <v>318.36</v>
      </c>
      <c r="G707" s="333">
        <f t="shared" si="17"/>
        <v>186.0799999999852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19</v>
      </c>
      <c r="C708" s="298">
        <v>46125</v>
      </c>
      <c r="D708" s="299" t="s">
        <v>191</v>
      </c>
      <c r="E708" s="331">
        <v>200</v>
      </c>
      <c r="F708" s="331"/>
      <c r="G708" s="333">
        <f t="shared" si="17"/>
        <v>186.0799999999852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46124</v>
      </c>
      <c r="D709" s="299" t="s">
        <v>304</v>
      </c>
      <c r="E709" s="331">
        <v>136.05000000000001</v>
      </c>
      <c r="F709" s="331"/>
      <c r="G709" s="333">
        <f t="shared" si="17"/>
        <v>386.0799999999852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3</v>
      </c>
      <c r="C710" s="298">
        <v>46124</v>
      </c>
      <c r="D710" s="299" t="s">
        <v>348</v>
      </c>
      <c r="E710" s="331">
        <v>13.09</v>
      </c>
      <c r="F710" s="331"/>
      <c r="G710" s="333">
        <f t="shared" si="17"/>
        <v>522.12999999998522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46124</v>
      </c>
      <c r="D711" s="299" t="s">
        <v>319</v>
      </c>
      <c r="E711" s="331">
        <v>24.47</v>
      </c>
      <c r="F711" s="331"/>
      <c r="G711" s="333">
        <f t="shared" si="17"/>
        <v>535.21999999998525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46124</v>
      </c>
      <c r="D712" s="299" t="s">
        <v>319</v>
      </c>
      <c r="E712" s="331">
        <v>14.29</v>
      </c>
      <c r="F712" s="331"/>
      <c r="G712" s="333">
        <f t="shared" si="17"/>
        <v>559.68999999998528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22</v>
      </c>
      <c r="C713" s="298">
        <v>46124</v>
      </c>
      <c r="D713" s="299" t="s">
        <v>835</v>
      </c>
      <c r="E713" s="331">
        <v>9.57</v>
      </c>
      <c r="F713" s="331"/>
      <c r="G713" s="333">
        <f t="shared" si="17"/>
        <v>573.97999999998524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3</v>
      </c>
      <c r="C714" s="298">
        <v>46124</v>
      </c>
      <c r="D714" s="299" t="s">
        <v>351</v>
      </c>
      <c r="E714" s="331">
        <v>25</v>
      </c>
      <c r="F714" s="331"/>
      <c r="G714" s="333">
        <f t="shared" si="17"/>
        <v>583.54999999998529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22</v>
      </c>
      <c r="C715" s="298">
        <v>46123</v>
      </c>
      <c r="D715" s="299" t="s">
        <v>352</v>
      </c>
      <c r="E715" s="331">
        <v>19.16</v>
      </c>
      <c r="F715" s="331"/>
      <c r="G715" s="333">
        <f t="shared" si="17"/>
        <v>608.54999999998529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46123</v>
      </c>
      <c r="D716" s="299" t="s">
        <v>301</v>
      </c>
      <c r="E716" s="331">
        <v>20.91</v>
      </c>
      <c r="F716" s="331"/>
      <c r="G716" s="333">
        <f t="shared" si="17"/>
        <v>627.70999999998526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46123</v>
      </c>
      <c r="D717" s="299" t="s">
        <v>296</v>
      </c>
      <c r="E717" s="331">
        <v>12.44</v>
      </c>
      <c r="F717" s="331"/>
      <c r="G717" s="333">
        <f t="shared" si="17"/>
        <v>648.61999999998523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46123</v>
      </c>
      <c r="D718" s="299" t="s">
        <v>353</v>
      </c>
      <c r="E718" s="331">
        <v>41.34</v>
      </c>
      <c r="F718" s="331"/>
      <c r="G718" s="333">
        <f t="shared" si="17"/>
        <v>661.05999999998528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46122</v>
      </c>
      <c r="D719" s="299" t="s">
        <v>446</v>
      </c>
      <c r="E719" s="331">
        <v>-0.04</v>
      </c>
      <c r="F719" s="331"/>
      <c r="G719" s="333">
        <f t="shared" si="17"/>
        <v>702.39999999998531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5</v>
      </c>
      <c r="C720" s="298">
        <v>46122</v>
      </c>
      <c r="D720" s="299" t="s">
        <v>354</v>
      </c>
      <c r="E720" s="331">
        <v>372</v>
      </c>
      <c r="F720" s="331"/>
      <c r="G720" s="333">
        <f t="shared" si="17"/>
        <v>702.35999999998535</v>
      </c>
      <c r="H720" s="334" t="s">
        <v>298</v>
      </c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46122</v>
      </c>
      <c r="D721" s="299" t="s">
        <v>355</v>
      </c>
      <c r="E721" s="331">
        <v>15.22</v>
      </c>
      <c r="F721" s="331"/>
      <c r="G721" s="333">
        <f t="shared" si="17"/>
        <v>1074.3599999999853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3</v>
      </c>
      <c r="C722" s="298">
        <v>46122</v>
      </c>
      <c r="D722" s="299" t="s">
        <v>296</v>
      </c>
      <c r="E722" s="331">
        <v>9.5500000000000007</v>
      </c>
      <c r="F722" s="331"/>
      <c r="G722" s="333">
        <f t="shared" si="17"/>
        <v>1089.5799999999854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46122</v>
      </c>
      <c r="D723" s="299" t="s">
        <v>356</v>
      </c>
      <c r="E723" s="331">
        <v>52.65</v>
      </c>
      <c r="F723" s="331"/>
      <c r="G723" s="333">
        <f t="shared" si="17"/>
        <v>1099.1299999999853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46122</v>
      </c>
      <c r="D724" s="299" t="s">
        <v>311</v>
      </c>
      <c r="E724" s="331">
        <v>68.989999999999995</v>
      </c>
      <c r="F724" s="331"/>
      <c r="G724" s="333">
        <f t="shared" si="17"/>
        <v>1151.7799999999854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46122</v>
      </c>
      <c r="D725" s="299" t="s">
        <v>324</v>
      </c>
      <c r="E725" s="331">
        <v>17.37</v>
      </c>
      <c r="F725" s="331"/>
      <c r="G725" s="333">
        <f t="shared" si="17"/>
        <v>1220.7699999999854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46121</v>
      </c>
      <c r="D726" s="299" t="s">
        <v>357</v>
      </c>
      <c r="E726" s="331">
        <v>64.42</v>
      </c>
      <c r="F726" s="331"/>
      <c r="G726" s="333">
        <f t="shared" si="17"/>
        <v>1238.1399999999853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46121</v>
      </c>
      <c r="D727" s="299" t="s">
        <v>358</v>
      </c>
      <c r="E727" s="331">
        <v>9.4700000000000006</v>
      </c>
      <c r="F727" s="331"/>
      <c r="G727" s="333">
        <f t="shared" si="17"/>
        <v>1302.5599999999854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5</v>
      </c>
      <c r="C728" s="298">
        <v>46121</v>
      </c>
      <c r="D728" s="299" t="s">
        <v>854</v>
      </c>
      <c r="E728" s="331">
        <v>10.68</v>
      </c>
      <c r="F728" s="331"/>
      <c r="G728" s="333">
        <f t="shared" si="17"/>
        <v>1312.0299999999854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7</v>
      </c>
      <c r="C729" s="298">
        <v>46121</v>
      </c>
      <c r="D729" s="299" t="s">
        <v>359</v>
      </c>
      <c r="E729" s="331">
        <v>68.010000000000005</v>
      </c>
      <c r="F729" s="331"/>
      <c r="G729" s="333">
        <f t="shared" si="17"/>
        <v>1322.7099999999855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46121</v>
      </c>
      <c r="D730" s="299" t="s">
        <v>310</v>
      </c>
      <c r="E730" s="331">
        <v>40.85</v>
      </c>
      <c r="F730" s="331"/>
      <c r="G730" s="333">
        <f t="shared" si="17"/>
        <v>1390.7199999999855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46121</v>
      </c>
      <c r="D731" s="299" t="s">
        <v>360</v>
      </c>
      <c r="E731" s="331">
        <v>25</v>
      </c>
      <c r="F731" s="331"/>
      <c r="G731" s="333">
        <f t="shared" si="17"/>
        <v>1431.5699999999854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18</v>
      </c>
      <c r="C732" s="298">
        <v>46120</v>
      </c>
      <c r="D732" s="299" t="s">
        <v>361</v>
      </c>
      <c r="E732" s="331">
        <v>400</v>
      </c>
      <c r="F732" s="331"/>
      <c r="G732" s="333">
        <f t="shared" si="17"/>
        <v>1456.5699999999854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335</v>
      </c>
      <c r="B733" s="330" t="s">
        <v>335</v>
      </c>
      <c r="C733" s="298">
        <v>46120</v>
      </c>
      <c r="D733" s="299" t="s">
        <v>447</v>
      </c>
      <c r="E733" s="331">
        <v>44.96</v>
      </c>
      <c r="F733" s="331"/>
      <c r="G733" s="333">
        <f t="shared" si="17"/>
        <v>1856.5699999999854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13</v>
      </c>
      <c r="C734" s="298">
        <v>46120</v>
      </c>
      <c r="D734" s="299" t="s">
        <v>182</v>
      </c>
      <c r="E734" s="331">
        <v>104.98</v>
      </c>
      <c r="F734" s="331"/>
      <c r="G734" s="333">
        <f t="shared" si="17"/>
        <v>1901.5299999999854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46120</v>
      </c>
      <c r="D735" s="299" t="s">
        <v>296</v>
      </c>
      <c r="E735" s="331">
        <v>13.8</v>
      </c>
      <c r="F735" s="331"/>
      <c r="G735" s="333">
        <f t="shared" si="17"/>
        <v>2006.5099999999854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46120</v>
      </c>
      <c r="D736" s="299" t="s">
        <v>295</v>
      </c>
      <c r="E736" s="331">
        <v>37.92</v>
      </c>
      <c r="F736" s="331"/>
      <c r="G736" s="333">
        <f t="shared" si="17"/>
        <v>2020.3099999999854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46120</v>
      </c>
      <c r="D737" s="299" t="s">
        <v>300</v>
      </c>
      <c r="E737" s="331">
        <v>56.68</v>
      </c>
      <c r="F737" s="331"/>
      <c r="G737" s="333">
        <f t="shared" si="17"/>
        <v>2058.2299999999855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46120</v>
      </c>
      <c r="D738" s="299" t="s">
        <v>362</v>
      </c>
      <c r="E738" s="331">
        <v>29.26</v>
      </c>
      <c r="F738" s="331"/>
      <c r="G738" s="333">
        <f t="shared" si="17"/>
        <v>2114.9099999999853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9</v>
      </c>
      <c r="C739" s="298">
        <v>46119</v>
      </c>
      <c r="D739" s="299" t="s">
        <v>58</v>
      </c>
      <c r="E739" s="331">
        <v>1281.53</v>
      </c>
      <c r="F739" s="331"/>
      <c r="G739" s="333">
        <f t="shared" si="17"/>
        <v>2144.1699999999855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4</v>
      </c>
      <c r="C740" s="298">
        <v>46119</v>
      </c>
      <c r="D740" s="299" t="s">
        <v>363</v>
      </c>
      <c r="E740" s="331">
        <v>25.84</v>
      </c>
      <c r="F740" s="331"/>
      <c r="G740" s="333">
        <f t="shared" si="17"/>
        <v>3425.6999999999853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46119</v>
      </c>
      <c r="D741" s="299" t="s">
        <v>319</v>
      </c>
      <c r="E741" s="331">
        <v>12.05</v>
      </c>
      <c r="F741" s="331"/>
      <c r="G741" s="333">
        <f t="shared" si="17"/>
        <v>3451.5399999999854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46119</v>
      </c>
      <c r="D742" s="299" t="s">
        <v>334</v>
      </c>
      <c r="E742" s="331">
        <v>82.04</v>
      </c>
      <c r="F742" s="331"/>
      <c r="G742" s="333">
        <f t="shared" si="17"/>
        <v>3463.5899999999856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46119</v>
      </c>
      <c r="D743" s="299" t="s">
        <v>364</v>
      </c>
      <c r="E743" s="331">
        <v>22.92</v>
      </c>
      <c r="F743" s="331"/>
      <c r="G743" s="333">
        <f t="shared" si="17"/>
        <v>3545.6299999999856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5</v>
      </c>
      <c r="C744" s="298">
        <v>46118</v>
      </c>
      <c r="D744" s="299" t="s">
        <v>365</v>
      </c>
      <c r="E744" s="331">
        <v>400</v>
      </c>
      <c r="F744" s="331"/>
      <c r="G744" s="333">
        <f t="shared" si="17"/>
        <v>3568.5499999999856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14</v>
      </c>
      <c r="C745" s="298">
        <v>46118</v>
      </c>
      <c r="D745" s="299" t="s">
        <v>366</v>
      </c>
      <c r="E745" s="331">
        <v>66.67</v>
      </c>
      <c r="F745" s="331"/>
      <c r="G745" s="333">
        <f t="shared" si="17"/>
        <v>3968.5499999999856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14</v>
      </c>
      <c r="C746" s="298">
        <v>46118</v>
      </c>
      <c r="D746" s="299" t="s">
        <v>367</v>
      </c>
      <c r="E746" s="331">
        <v>70.25</v>
      </c>
      <c r="F746" s="331"/>
      <c r="G746" s="333">
        <f t="shared" si="17"/>
        <v>4035.2199999999857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46117</v>
      </c>
      <c r="D747" s="299" t="s">
        <v>368</v>
      </c>
      <c r="E747" s="331">
        <v>25.6</v>
      </c>
      <c r="F747" s="331"/>
      <c r="G747" s="333">
        <f t="shared" si="17"/>
        <v>4105.4699999999857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46117</v>
      </c>
      <c r="D748" s="299" t="s">
        <v>319</v>
      </c>
      <c r="E748" s="331">
        <v>8.56</v>
      </c>
      <c r="F748" s="331"/>
      <c r="G748" s="333">
        <f t="shared" si="17"/>
        <v>4131.0699999999861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46117</v>
      </c>
      <c r="D749" s="299" t="s">
        <v>369</v>
      </c>
      <c r="E749" s="331">
        <v>301.67</v>
      </c>
      <c r="F749" s="331"/>
      <c r="G749" s="333">
        <f t="shared" si="17"/>
        <v>4139.6299999999865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46116</v>
      </c>
      <c r="D750" s="299" t="s">
        <v>306</v>
      </c>
      <c r="E750" s="331">
        <v>176.85</v>
      </c>
      <c r="F750" s="331"/>
      <c r="G750" s="333">
        <f t="shared" si="17"/>
        <v>4441.2999999999865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46116</v>
      </c>
      <c r="D751" s="299" t="s">
        <v>311</v>
      </c>
      <c r="E751" s="331">
        <v>139.34</v>
      </c>
      <c r="F751" s="331"/>
      <c r="G751" s="333">
        <f t="shared" si="17"/>
        <v>4618.1499999999869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17</v>
      </c>
      <c r="C752" s="298">
        <v>46116</v>
      </c>
      <c r="D752" s="299" t="s">
        <v>370</v>
      </c>
      <c r="E752" s="331">
        <v>99</v>
      </c>
      <c r="F752" s="331"/>
      <c r="G752" s="333">
        <f t="shared" si="17"/>
        <v>4757.489999999987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46116</v>
      </c>
      <c r="D753" s="299" t="s">
        <v>371</v>
      </c>
      <c r="E753" s="331">
        <v>34</v>
      </c>
      <c r="F753" s="331"/>
      <c r="G753" s="333">
        <f t="shared" si="17"/>
        <v>4856.489999999987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3</v>
      </c>
      <c r="C754" s="298">
        <v>46116</v>
      </c>
      <c r="D754" s="299" t="s">
        <v>348</v>
      </c>
      <c r="E754" s="331">
        <v>10.24</v>
      </c>
      <c r="F754" s="331"/>
      <c r="G754" s="333">
        <f t="shared" si="17"/>
        <v>4890.489999999987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7</v>
      </c>
      <c r="C755" s="298">
        <v>46115</v>
      </c>
      <c r="D755" s="299" t="s">
        <v>372</v>
      </c>
      <c r="E755" s="331">
        <v>100</v>
      </c>
      <c r="F755" s="331"/>
      <c r="G755" s="333">
        <f t="shared" si="17"/>
        <v>4900.7299999999868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46115</v>
      </c>
      <c r="D756" s="299" t="s">
        <v>300</v>
      </c>
      <c r="E756" s="331">
        <v>7.68</v>
      </c>
      <c r="F756" s="331"/>
      <c r="G756" s="333">
        <f t="shared" si="17"/>
        <v>5000.7299999999868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46115</v>
      </c>
      <c r="D757" s="299" t="s">
        <v>296</v>
      </c>
      <c r="E757" s="331">
        <v>8.7200000000000006</v>
      </c>
      <c r="F757" s="331"/>
      <c r="G757" s="333">
        <f t="shared" si="17"/>
        <v>5008.4099999999871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46114</v>
      </c>
      <c r="D758" s="299" t="s">
        <v>373</v>
      </c>
      <c r="E758" s="331">
        <v>81.739999999999995</v>
      </c>
      <c r="F758" s="331"/>
      <c r="G758" s="333">
        <f t="shared" si="17"/>
        <v>5017.1299999999874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284</v>
      </c>
      <c r="B759" s="330">
        <v>36</v>
      </c>
      <c r="C759" s="298">
        <v>46114</v>
      </c>
      <c r="D759" s="299" t="s">
        <v>374</v>
      </c>
      <c r="E759" s="331">
        <v>50</v>
      </c>
      <c r="F759" s="331"/>
      <c r="G759" s="333">
        <f t="shared" si="17"/>
        <v>5098.8699999999872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22</v>
      </c>
      <c r="C760" s="298">
        <v>46114</v>
      </c>
      <c r="D760" s="299" t="s">
        <v>375</v>
      </c>
      <c r="E760" s="331">
        <v>6.37</v>
      </c>
      <c r="F760" s="331"/>
      <c r="G760" s="333">
        <f t="shared" si="17"/>
        <v>5148.8699999999872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46114</v>
      </c>
      <c r="D761" s="299" t="s">
        <v>326</v>
      </c>
      <c r="E761" s="331">
        <v>55.22</v>
      </c>
      <c r="F761" s="331"/>
      <c r="G761" s="333">
        <f t="shared" si="17"/>
        <v>5155.239999999987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46114</v>
      </c>
      <c r="D762" s="299" t="s">
        <v>319</v>
      </c>
      <c r="E762" s="331">
        <v>8.5</v>
      </c>
      <c r="F762" s="331"/>
      <c r="G762" s="333">
        <f t="shared" si="17"/>
        <v>5210.4599999999873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46114</v>
      </c>
      <c r="D763" s="299" t="s">
        <v>334</v>
      </c>
      <c r="E763" s="331">
        <v>38.99</v>
      </c>
      <c r="F763" s="331"/>
      <c r="G763" s="333">
        <f t="shared" si="17"/>
        <v>5218.9599999999873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291</v>
      </c>
      <c r="B764" s="330">
        <v>39</v>
      </c>
      <c r="C764" s="298">
        <v>46113</v>
      </c>
      <c r="D764" s="299" t="s">
        <v>292</v>
      </c>
      <c r="E764" s="331"/>
      <c r="F764" s="331">
        <v>2763.78</v>
      </c>
      <c r="G764" s="333">
        <f t="shared" si="17"/>
        <v>5257.9499999999871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4</v>
      </c>
      <c r="C765" s="298">
        <v>46113</v>
      </c>
      <c r="D765" s="299" t="s">
        <v>296</v>
      </c>
      <c r="E765" s="331">
        <v>36.090000000000003</v>
      </c>
      <c r="F765" s="331"/>
      <c r="G765" s="333">
        <f t="shared" si="17"/>
        <v>2494.1699999999869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46113</v>
      </c>
      <c r="D766" s="299" t="s">
        <v>310</v>
      </c>
      <c r="E766" s="331">
        <v>80</v>
      </c>
      <c r="F766" s="331"/>
      <c r="G766" s="333">
        <f t="shared" si="17"/>
        <v>2530.259999999987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7</v>
      </c>
      <c r="C767" s="298">
        <v>46113</v>
      </c>
      <c r="D767" s="299" t="s">
        <v>320</v>
      </c>
      <c r="E767" s="331">
        <v>47.84</v>
      </c>
      <c r="F767" s="331"/>
      <c r="G767" s="333">
        <f t="shared" si="17"/>
        <v>2610.259999999987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7</v>
      </c>
      <c r="C768" s="298">
        <v>46113</v>
      </c>
      <c r="D768" s="299" t="s">
        <v>320</v>
      </c>
      <c r="E768" s="331">
        <v>21.25</v>
      </c>
      <c r="F768" s="331"/>
      <c r="G768" s="333">
        <f t="shared" si="17"/>
        <v>2658.0999999999872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46113</v>
      </c>
      <c r="D769" s="299" t="s">
        <v>376</v>
      </c>
      <c r="E769" s="331">
        <v>42.9</v>
      </c>
      <c r="F769" s="331"/>
      <c r="G769" s="333">
        <f t="shared" si="17"/>
        <v>2679.3499999999872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284</v>
      </c>
      <c r="B770" s="330">
        <v>37</v>
      </c>
      <c r="C770" s="298">
        <v>46112</v>
      </c>
      <c r="D770" s="299" t="s">
        <v>377</v>
      </c>
      <c r="E770" s="331">
        <v>4309.58</v>
      </c>
      <c r="F770" s="331"/>
      <c r="G770" s="333">
        <f t="shared" si="17"/>
        <v>2722.2499999999873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25</v>
      </c>
      <c r="C771" s="298">
        <v>46112</v>
      </c>
      <c r="D771" s="298" t="s">
        <v>204</v>
      </c>
      <c r="E771" s="331">
        <v>350</v>
      </c>
      <c r="F771" s="331"/>
      <c r="G771" s="333">
        <f t="shared" si="17"/>
        <v>7031.8299999999872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26</v>
      </c>
      <c r="C772" s="298">
        <v>46112</v>
      </c>
      <c r="D772" s="298" t="s">
        <v>205</v>
      </c>
      <c r="E772" s="331">
        <v>320</v>
      </c>
      <c r="F772" s="331"/>
      <c r="G772" s="333">
        <f t="shared" si="17"/>
        <v>7381.8299999999872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286</v>
      </c>
      <c r="B773" s="330">
        <v>27</v>
      </c>
      <c r="C773" s="298">
        <v>46112</v>
      </c>
      <c r="D773" s="298" t="s">
        <v>206</v>
      </c>
      <c r="E773" s="331">
        <v>25</v>
      </c>
      <c r="F773" s="331"/>
      <c r="G773" s="333">
        <f t="shared" si="17"/>
        <v>7701.8299999999872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286</v>
      </c>
      <c r="B774" s="330">
        <v>28</v>
      </c>
      <c r="C774" s="298">
        <v>46112</v>
      </c>
      <c r="D774" s="298" t="s">
        <v>207</v>
      </c>
      <c r="E774" s="331">
        <v>25</v>
      </c>
      <c r="F774" s="331"/>
      <c r="G774" s="333">
        <f t="shared" si="17"/>
        <v>7726.8299999999872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286</v>
      </c>
      <c r="B775" s="330">
        <v>29</v>
      </c>
      <c r="C775" s="298">
        <v>46112</v>
      </c>
      <c r="D775" s="298" t="s">
        <v>208</v>
      </c>
      <c r="E775" s="331">
        <v>45</v>
      </c>
      <c r="F775" s="331"/>
      <c r="G775" s="333">
        <f t="shared" si="17"/>
        <v>7751.8299999999872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286</v>
      </c>
      <c r="B776" s="330">
        <v>30</v>
      </c>
      <c r="C776" s="298">
        <v>46112</v>
      </c>
      <c r="D776" s="298" t="s">
        <v>209</v>
      </c>
      <c r="E776" s="331">
        <v>400</v>
      </c>
      <c r="F776" s="331"/>
      <c r="G776" s="333">
        <f t="shared" si="17"/>
        <v>7796.8299999999872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286</v>
      </c>
      <c r="B777" s="330">
        <v>31</v>
      </c>
      <c r="C777" s="298">
        <v>46112</v>
      </c>
      <c r="D777" s="298" t="s">
        <v>210</v>
      </c>
      <c r="E777" s="331">
        <v>375</v>
      </c>
      <c r="F777" s="331"/>
      <c r="G777" s="333">
        <f t="shared" si="17"/>
        <v>8196.8299999999872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286</v>
      </c>
      <c r="B778" s="330">
        <v>32</v>
      </c>
      <c r="C778" s="298">
        <v>46112</v>
      </c>
      <c r="D778" s="298" t="s">
        <v>211</v>
      </c>
      <c r="E778" s="331">
        <v>100</v>
      </c>
      <c r="F778" s="331"/>
      <c r="G778" s="333">
        <f t="shared" si="17"/>
        <v>8571.8299999999872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286</v>
      </c>
      <c r="B779" s="330">
        <v>33</v>
      </c>
      <c r="C779" s="298">
        <v>46112</v>
      </c>
      <c r="D779" s="298" t="s">
        <v>212</v>
      </c>
      <c r="E779" s="331">
        <v>85</v>
      </c>
      <c r="F779" s="331"/>
      <c r="G779" s="333">
        <f t="shared" si="17"/>
        <v>8671.8299999999872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286</v>
      </c>
      <c r="B780" s="330">
        <v>34</v>
      </c>
      <c r="C780" s="298">
        <v>46112</v>
      </c>
      <c r="D780" s="298" t="s">
        <v>213</v>
      </c>
      <c r="E780" s="331">
        <v>230</v>
      </c>
      <c r="F780" s="331"/>
      <c r="G780" s="333">
        <f t="shared" si="17"/>
        <v>8756.8299999999872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286</v>
      </c>
      <c r="B781" s="330">
        <v>35</v>
      </c>
      <c r="C781" s="298">
        <v>46112</v>
      </c>
      <c r="D781" s="298" t="s">
        <v>214</v>
      </c>
      <c r="E781" s="331">
        <v>45</v>
      </c>
      <c r="F781" s="331"/>
      <c r="G781" s="333">
        <f t="shared" si="17"/>
        <v>8986.8299999999872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46112</v>
      </c>
      <c r="D782" s="298" t="s">
        <v>378</v>
      </c>
      <c r="E782" s="331">
        <v>40</v>
      </c>
      <c r="F782" s="331"/>
      <c r="G782" s="333">
        <f t="shared" si="17"/>
        <v>9031.8299999999872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42</v>
      </c>
      <c r="C783" s="298">
        <v>46112</v>
      </c>
      <c r="D783" s="298" t="s">
        <v>200</v>
      </c>
      <c r="E783" s="331">
        <v>59</v>
      </c>
      <c r="F783" s="331"/>
      <c r="G783" s="333">
        <f t="shared" si="17"/>
        <v>9071.8299999999872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43</v>
      </c>
      <c r="C784" s="298">
        <v>46112</v>
      </c>
      <c r="D784" s="298" t="s">
        <v>201</v>
      </c>
      <c r="E784" s="331">
        <v>42.84</v>
      </c>
      <c r="F784" s="331"/>
      <c r="G784" s="333">
        <f t="shared" si="17"/>
        <v>9130.8299999999872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46112</v>
      </c>
      <c r="D785" s="298" t="s">
        <v>300</v>
      </c>
      <c r="E785" s="331">
        <v>57.21</v>
      </c>
      <c r="F785" s="331"/>
      <c r="G785" s="333">
        <f t="shared" si="17"/>
        <v>9173.6699999999873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46112</v>
      </c>
      <c r="D786" s="298" t="s">
        <v>296</v>
      </c>
      <c r="E786" s="331">
        <v>11.18</v>
      </c>
      <c r="F786" s="331"/>
      <c r="G786" s="333">
        <f t="shared" si="17"/>
        <v>9230.8799999999865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10</v>
      </c>
      <c r="C787" s="298">
        <v>46112</v>
      </c>
      <c r="D787" s="298" t="s">
        <v>176</v>
      </c>
      <c r="E787" s="331">
        <v>17.899999999999999</v>
      </c>
      <c r="F787" s="331"/>
      <c r="G787" s="333">
        <f t="shared" si="17"/>
        <v>9242.0599999999868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46111</v>
      </c>
      <c r="D788" s="298" t="s">
        <v>334</v>
      </c>
      <c r="E788" s="331">
        <v>23.83</v>
      </c>
      <c r="F788" s="331"/>
      <c r="G788" s="333">
        <f t="shared" si="17"/>
        <v>9259.9599999999864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291</v>
      </c>
      <c r="B789" s="330">
        <v>38</v>
      </c>
      <c r="C789" s="298">
        <v>46111</v>
      </c>
      <c r="D789" s="299" t="s">
        <v>293</v>
      </c>
      <c r="E789" s="331"/>
      <c r="F789" s="331">
        <v>4278.1400000000003</v>
      </c>
      <c r="G789" s="333">
        <f t="shared" si="17"/>
        <v>9283.7899999999863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46111</v>
      </c>
      <c r="D790" s="299" t="s">
        <v>351</v>
      </c>
      <c r="E790" s="331">
        <v>30</v>
      </c>
      <c r="F790" s="331"/>
      <c r="G790" s="333">
        <f t="shared" si="17"/>
        <v>5005.649999999986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46111</v>
      </c>
      <c r="D791" s="299" t="s">
        <v>300</v>
      </c>
      <c r="E791" s="331">
        <v>15.96</v>
      </c>
      <c r="F791" s="331"/>
      <c r="G791" s="333">
        <f t="shared" si="17"/>
        <v>5035.649999999986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46111</v>
      </c>
      <c r="D792" s="299" t="s">
        <v>379</v>
      </c>
      <c r="E792" s="331">
        <v>18.96</v>
      </c>
      <c r="F792" s="331"/>
      <c r="G792" s="333">
        <f t="shared" si="17"/>
        <v>5051.609999999986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1</v>
      </c>
      <c r="C793" s="298">
        <v>46110</v>
      </c>
      <c r="D793" s="299" t="s">
        <v>311</v>
      </c>
      <c r="E793" s="331">
        <v>144.22</v>
      </c>
      <c r="F793" s="331"/>
      <c r="G793" s="333">
        <f t="shared" si="17"/>
        <v>5070.5699999999861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7</v>
      </c>
      <c r="C794" s="298">
        <v>46110</v>
      </c>
      <c r="D794" s="299" t="s">
        <v>380</v>
      </c>
      <c r="E794" s="331">
        <v>181.04</v>
      </c>
      <c r="F794" s="331"/>
      <c r="G794" s="333">
        <f t="shared" si="17"/>
        <v>5214.7899999999863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46110</v>
      </c>
      <c r="D795" s="299" t="s">
        <v>381</v>
      </c>
      <c r="E795" s="331">
        <v>196.9</v>
      </c>
      <c r="F795" s="331"/>
      <c r="G795" s="333">
        <f t="shared" si="17"/>
        <v>5395.8299999999863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46110</v>
      </c>
      <c r="D796" s="299" t="s">
        <v>382</v>
      </c>
      <c r="E796" s="331">
        <v>7.5</v>
      </c>
      <c r="F796" s="331"/>
      <c r="G796" s="333">
        <f t="shared" si="17"/>
        <v>5592.7299999999859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46109</v>
      </c>
      <c r="D797" s="299" t="s">
        <v>319</v>
      </c>
      <c r="E797" s="331">
        <v>11.7</v>
      </c>
      <c r="F797" s="331"/>
      <c r="G797" s="333">
        <f t="shared" si="17"/>
        <v>5600.2299999999859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46109</v>
      </c>
      <c r="D798" s="299" t="s">
        <v>308</v>
      </c>
      <c r="E798" s="331">
        <v>210.76</v>
      </c>
      <c r="F798" s="331"/>
      <c r="G798" s="333">
        <f t="shared" si="17"/>
        <v>5611.9299999999857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46109</v>
      </c>
      <c r="D799" s="299" t="s">
        <v>310</v>
      </c>
      <c r="E799" s="331">
        <v>46.9</v>
      </c>
      <c r="F799" s="331"/>
      <c r="G799" s="333">
        <f t="shared" si="17"/>
        <v>5822.689999999986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46109</v>
      </c>
      <c r="D800" s="299" t="s">
        <v>329</v>
      </c>
      <c r="E800" s="331">
        <v>179.1</v>
      </c>
      <c r="F800" s="331"/>
      <c r="G800" s="333">
        <f t="shared" si="17"/>
        <v>5869.5899999999856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46109</v>
      </c>
      <c r="D801" s="299" t="s">
        <v>308</v>
      </c>
      <c r="E801" s="331">
        <v>31.97</v>
      </c>
      <c r="F801" s="331"/>
      <c r="G801" s="333">
        <f t="shared" si="17"/>
        <v>6048.689999999986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8</v>
      </c>
      <c r="C802" s="298">
        <v>46109</v>
      </c>
      <c r="D802" s="299" t="s">
        <v>308</v>
      </c>
      <c r="E802" s="331">
        <v>12.19</v>
      </c>
      <c r="F802" s="331"/>
      <c r="G802" s="333">
        <f t="shared" si="17"/>
        <v>6080.6599999999862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291</v>
      </c>
      <c r="B803" s="330">
        <v>41</v>
      </c>
      <c r="C803" s="298">
        <v>46108</v>
      </c>
      <c r="D803" s="299" t="s">
        <v>383</v>
      </c>
      <c r="E803" s="331"/>
      <c r="F803" s="331">
        <v>400</v>
      </c>
      <c r="G803" s="333">
        <f t="shared" si="17"/>
        <v>6092.8499999999858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46108</v>
      </c>
      <c r="D804" s="299" t="s">
        <v>301</v>
      </c>
      <c r="E804" s="331">
        <v>19.5</v>
      </c>
      <c r="F804" s="331"/>
      <c r="G804" s="333">
        <f t="shared" si="17"/>
        <v>5692.8499999999858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46108</v>
      </c>
      <c r="D805" s="299" t="s">
        <v>296</v>
      </c>
      <c r="E805" s="331">
        <v>11.48</v>
      </c>
      <c r="F805" s="331"/>
      <c r="G805" s="333">
        <f t="shared" si="17"/>
        <v>5712.3499999999858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46108</v>
      </c>
      <c r="D806" s="299" t="s">
        <v>334</v>
      </c>
      <c r="E806" s="331">
        <v>11.46</v>
      </c>
      <c r="F806" s="331"/>
      <c r="G806" s="333">
        <f t="shared" si="17"/>
        <v>5723.8299999999854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46108</v>
      </c>
      <c r="D807" s="299" t="s">
        <v>334</v>
      </c>
      <c r="E807" s="331">
        <v>38.21</v>
      </c>
      <c r="F807" s="331"/>
      <c r="G807" s="333">
        <f t="shared" si="17"/>
        <v>5735.2899999999854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46108</v>
      </c>
      <c r="D808" s="299" t="s">
        <v>384</v>
      </c>
      <c r="E808" s="331">
        <v>69.95</v>
      </c>
      <c r="F808" s="331"/>
      <c r="G808" s="333">
        <f t="shared" si="17"/>
        <v>5773.4999999999854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3</v>
      </c>
      <c r="C809" s="298">
        <v>46108</v>
      </c>
      <c r="D809" s="299" t="s">
        <v>348</v>
      </c>
      <c r="E809" s="331">
        <v>10.78</v>
      </c>
      <c r="F809" s="331"/>
      <c r="G809" s="333">
        <f t="shared" si="17"/>
        <v>5843.4499999999853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46108</v>
      </c>
      <c r="D810" s="299" t="s">
        <v>300</v>
      </c>
      <c r="E810" s="331">
        <v>15.84</v>
      </c>
      <c r="F810" s="331"/>
      <c r="G810" s="333">
        <f t="shared" si="17"/>
        <v>5854.229999999985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46108</v>
      </c>
      <c r="D811" s="299" t="s">
        <v>385</v>
      </c>
      <c r="E811" s="331">
        <v>22.48</v>
      </c>
      <c r="F811" s="331"/>
      <c r="G811" s="333">
        <f t="shared" si="17"/>
        <v>5870.0699999999852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46107</v>
      </c>
      <c r="D812" s="299" t="s">
        <v>358</v>
      </c>
      <c r="E812" s="331">
        <v>11.17</v>
      </c>
      <c r="F812" s="331"/>
      <c r="G812" s="333">
        <f t="shared" si="17"/>
        <v>5892.5499999999847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46107</v>
      </c>
      <c r="D813" s="299" t="s">
        <v>386</v>
      </c>
      <c r="E813" s="331">
        <v>14.38</v>
      </c>
      <c r="F813" s="331"/>
      <c r="G813" s="333">
        <f t="shared" si="17"/>
        <v>5903.7199999999848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46107</v>
      </c>
      <c r="D814" s="299" t="s">
        <v>387</v>
      </c>
      <c r="E814" s="331">
        <v>45</v>
      </c>
      <c r="F814" s="331"/>
      <c r="G814" s="333">
        <f t="shared" si="17"/>
        <v>5918.0999999999849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46107</v>
      </c>
      <c r="D815" s="299" t="s">
        <v>324</v>
      </c>
      <c r="E815" s="331">
        <v>9.0299999999999994</v>
      </c>
      <c r="F815" s="331"/>
      <c r="G815" s="333">
        <f t="shared" si="17"/>
        <v>5963.0999999999849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46107</v>
      </c>
      <c r="D816" s="299" t="s">
        <v>301</v>
      </c>
      <c r="E816" s="331">
        <v>30</v>
      </c>
      <c r="F816" s="331"/>
      <c r="G816" s="333">
        <f t="shared" si="17"/>
        <v>5972.1299999999846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46106</v>
      </c>
      <c r="D817" s="299" t="s">
        <v>388</v>
      </c>
      <c r="E817" s="331">
        <v>12</v>
      </c>
      <c r="F817" s="331"/>
      <c r="G817" s="333">
        <f t="shared" si="17"/>
        <v>6002.1299999999846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46106</v>
      </c>
      <c r="D818" s="299" t="s">
        <v>389</v>
      </c>
      <c r="E818" s="331">
        <v>20</v>
      </c>
      <c r="F818" s="331"/>
      <c r="G818" s="333">
        <f t="shared" si="17"/>
        <v>6014.1299999999846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46106</v>
      </c>
      <c r="D819" s="299" t="s">
        <v>296</v>
      </c>
      <c r="E819" s="331">
        <v>21.05</v>
      </c>
      <c r="F819" s="331"/>
      <c r="G819" s="333">
        <f t="shared" si="17"/>
        <v>6034.1299999999846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46106</v>
      </c>
      <c r="D820" s="299" t="s">
        <v>296</v>
      </c>
      <c r="E820" s="331">
        <v>38.58</v>
      </c>
      <c r="F820" s="331"/>
      <c r="G820" s="333">
        <f t="shared" si="17"/>
        <v>6055.1799999999848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12</v>
      </c>
      <c r="C821" s="298">
        <v>46106</v>
      </c>
      <c r="D821" s="299" t="s">
        <v>314</v>
      </c>
      <c r="E821" s="331">
        <v>204.47</v>
      </c>
      <c r="F821" s="331"/>
      <c r="G821" s="333">
        <f t="shared" si="17"/>
        <v>6093.7599999999848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24</v>
      </c>
      <c r="C822" s="298">
        <v>46105</v>
      </c>
      <c r="D822" s="299" t="s">
        <v>860</v>
      </c>
      <c r="E822" s="331">
        <v>86.58</v>
      </c>
      <c r="F822" s="331"/>
      <c r="G822" s="333">
        <f t="shared" si="17"/>
        <v>6298.229999999985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46105</v>
      </c>
      <c r="D823" s="299" t="s">
        <v>389</v>
      </c>
      <c r="E823" s="331">
        <v>20</v>
      </c>
      <c r="F823" s="331"/>
      <c r="G823" s="333">
        <f t="shared" si="17"/>
        <v>6384.8099999999849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46105</v>
      </c>
      <c r="D824" s="299" t="s">
        <v>390</v>
      </c>
      <c r="E824" s="331">
        <v>15.29</v>
      </c>
      <c r="F824" s="331"/>
      <c r="G824" s="333">
        <f t="shared" si="17"/>
        <v>6404.8099999999849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46105</v>
      </c>
      <c r="D825" s="299" t="s">
        <v>308</v>
      </c>
      <c r="E825" s="331">
        <v>47.99</v>
      </c>
      <c r="F825" s="331"/>
      <c r="G825" s="333">
        <f t="shared" si="17"/>
        <v>6420.0999999999849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23</v>
      </c>
      <c r="C826" s="298">
        <v>46104</v>
      </c>
      <c r="D826" s="299" t="s">
        <v>67</v>
      </c>
      <c r="E826" s="331">
        <v>650.88</v>
      </c>
      <c r="F826" s="331"/>
      <c r="G826" s="333">
        <f t="shared" si="17"/>
        <v>6468.0899999999847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46104</v>
      </c>
      <c r="D827" s="299" t="s">
        <v>391</v>
      </c>
      <c r="E827" s="331">
        <v>46</v>
      </c>
      <c r="F827" s="331"/>
      <c r="G827" s="333">
        <f t="shared" si="17"/>
        <v>7118.9699999999848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46103</v>
      </c>
      <c r="D828" s="299" t="s">
        <v>392</v>
      </c>
      <c r="E828" s="331">
        <v>24.81</v>
      </c>
      <c r="F828" s="331"/>
      <c r="G828" s="333">
        <f t="shared" si="17"/>
        <v>7164.9699999999848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46103</v>
      </c>
      <c r="D829" s="299" t="s">
        <v>296</v>
      </c>
      <c r="E829" s="331">
        <v>28.77</v>
      </c>
      <c r="F829" s="331"/>
      <c r="G829" s="333">
        <f t="shared" si="17"/>
        <v>7189.7799999999852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46103</v>
      </c>
      <c r="D830" s="299" t="s">
        <v>296</v>
      </c>
      <c r="E830" s="331">
        <v>11.9</v>
      </c>
      <c r="F830" s="331"/>
      <c r="G830" s="333">
        <f t="shared" si="17"/>
        <v>7218.5499999999856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46103</v>
      </c>
      <c r="D831" s="299" t="s">
        <v>300</v>
      </c>
      <c r="E831" s="331">
        <v>42.59</v>
      </c>
      <c r="F831" s="331"/>
      <c r="G831" s="333">
        <f t="shared" si="17"/>
        <v>7230.4499999999853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46103</v>
      </c>
      <c r="D832" s="299" t="s">
        <v>300</v>
      </c>
      <c r="E832" s="331">
        <v>17.579999999999998</v>
      </c>
      <c r="F832" s="331"/>
      <c r="G832" s="333">
        <f t="shared" si="17"/>
        <v>7273.0399999999854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46103</v>
      </c>
      <c r="D833" s="299" t="s">
        <v>300</v>
      </c>
      <c r="E833" s="331">
        <v>11.99</v>
      </c>
      <c r="F833" s="331"/>
      <c r="G833" s="333">
        <f t="shared" si="17"/>
        <v>7290.6199999999853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46103</v>
      </c>
      <c r="D834" s="299" t="s">
        <v>311</v>
      </c>
      <c r="E834" s="331">
        <v>81.31</v>
      </c>
      <c r="F834" s="331"/>
      <c r="G834" s="333">
        <f t="shared" si="17"/>
        <v>7302.6099999999851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1</v>
      </c>
      <c r="C835" s="298">
        <v>46103</v>
      </c>
      <c r="D835" s="299" t="s">
        <v>393</v>
      </c>
      <c r="E835" s="331">
        <v>38.44</v>
      </c>
      <c r="F835" s="331"/>
      <c r="G835" s="333">
        <f t="shared" si="17"/>
        <v>7383.9199999999855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46103</v>
      </c>
      <c r="D836" s="299" t="s">
        <v>394</v>
      </c>
      <c r="E836" s="331">
        <v>35.700000000000003</v>
      </c>
      <c r="F836" s="331"/>
      <c r="G836" s="333">
        <f t="shared" si="17"/>
        <v>7422.3599999999851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46102</v>
      </c>
      <c r="D837" s="299" t="s">
        <v>300</v>
      </c>
      <c r="E837" s="331">
        <v>10.64</v>
      </c>
      <c r="F837" s="331"/>
      <c r="G837" s="333">
        <f t="shared" si="17"/>
        <v>7458.0599999999849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46102</v>
      </c>
      <c r="D838" s="299" t="s">
        <v>300</v>
      </c>
      <c r="E838" s="331">
        <v>28.69</v>
      </c>
      <c r="F838" s="331"/>
      <c r="G838" s="333">
        <f t="shared" si="17"/>
        <v>7468.6999999999853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46102</v>
      </c>
      <c r="D839" s="299" t="s">
        <v>348</v>
      </c>
      <c r="E839" s="331">
        <v>11.59</v>
      </c>
      <c r="F839" s="331"/>
      <c r="G839" s="333">
        <f t="shared" si="17"/>
        <v>7497.3899999999849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291</v>
      </c>
      <c r="B840" s="330">
        <v>41</v>
      </c>
      <c r="C840" s="298">
        <v>46102</v>
      </c>
      <c r="D840" s="299" t="s">
        <v>383</v>
      </c>
      <c r="E840" s="331"/>
      <c r="F840" s="331">
        <v>400</v>
      </c>
      <c r="G840" s="333">
        <f t="shared" si="17"/>
        <v>7508.979999999985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5</v>
      </c>
      <c r="C841" s="298">
        <v>46102</v>
      </c>
      <c r="D841" s="299" t="s">
        <v>395</v>
      </c>
      <c r="E841" s="331">
        <v>170</v>
      </c>
      <c r="F841" s="331"/>
      <c r="G841" s="333">
        <f t="shared" si="17"/>
        <v>7108.979999999985</v>
      </c>
      <c r="H841" s="334" t="s">
        <v>298</v>
      </c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5</v>
      </c>
      <c r="C842" s="298">
        <v>46102</v>
      </c>
      <c r="D842" s="299" t="s">
        <v>354</v>
      </c>
      <c r="E842" s="331">
        <v>70</v>
      </c>
      <c r="F842" s="331"/>
      <c r="G842" s="333">
        <f t="shared" si="17"/>
        <v>7278.979999999985</v>
      </c>
      <c r="H842" s="334" t="s">
        <v>298</v>
      </c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5</v>
      </c>
      <c r="C843" s="298">
        <v>46102</v>
      </c>
      <c r="D843" s="299" t="s">
        <v>396</v>
      </c>
      <c r="E843" s="331">
        <v>40</v>
      </c>
      <c r="F843" s="331"/>
      <c r="G843" s="333">
        <f t="shared" ref="G843:G1097" si="18">G844-E843+F843</f>
        <v>7348.979999999985</v>
      </c>
      <c r="H843" s="334" t="s">
        <v>298</v>
      </c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3</v>
      </c>
      <c r="C844" s="298">
        <v>46102</v>
      </c>
      <c r="D844" s="299" t="s">
        <v>348</v>
      </c>
      <c r="E844" s="331">
        <v>25</v>
      </c>
      <c r="F844" s="331"/>
      <c r="G844" s="333">
        <f t="shared" si="18"/>
        <v>7388.979999999985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46102</v>
      </c>
      <c r="D845" s="299" t="s">
        <v>304</v>
      </c>
      <c r="E845" s="331">
        <v>65.19</v>
      </c>
      <c r="F845" s="331"/>
      <c r="G845" s="333">
        <f t="shared" si="18"/>
        <v>7413.979999999985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4</v>
      </c>
      <c r="C846" s="298">
        <v>46102</v>
      </c>
      <c r="D846" s="299" t="s">
        <v>310</v>
      </c>
      <c r="E846" s="331">
        <v>37.450000000000003</v>
      </c>
      <c r="F846" s="331"/>
      <c r="G846" s="333">
        <f t="shared" si="18"/>
        <v>7479.1699999999846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46101</v>
      </c>
      <c r="D847" s="299" t="s">
        <v>356</v>
      </c>
      <c r="E847" s="331">
        <v>65.099999999999994</v>
      </c>
      <c r="F847" s="331"/>
      <c r="G847" s="333">
        <f t="shared" si="18"/>
        <v>7516.6199999999844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22</v>
      </c>
      <c r="C848" s="298">
        <v>46101</v>
      </c>
      <c r="D848" s="299" t="s">
        <v>323</v>
      </c>
      <c r="E848" s="331">
        <v>20.22</v>
      </c>
      <c r="F848" s="331"/>
      <c r="G848" s="333">
        <f t="shared" si="18"/>
        <v>7581.7199999999848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46101</v>
      </c>
      <c r="D849" s="299" t="s">
        <v>433</v>
      </c>
      <c r="E849" s="331">
        <v>-73</v>
      </c>
      <c r="F849" s="331"/>
      <c r="G849" s="333">
        <f t="shared" si="18"/>
        <v>7601.939999999985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46101</v>
      </c>
      <c r="D850" s="299" t="s">
        <v>300</v>
      </c>
      <c r="E850" s="331">
        <v>34.68</v>
      </c>
      <c r="F850" s="331"/>
      <c r="G850" s="333">
        <f t="shared" si="18"/>
        <v>7528.939999999985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46101</v>
      </c>
      <c r="D851" s="299" t="s">
        <v>397</v>
      </c>
      <c r="E851" s="331">
        <v>10.63</v>
      </c>
      <c r="F851" s="331"/>
      <c r="G851" s="333">
        <f t="shared" si="18"/>
        <v>7563.6199999999853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5</v>
      </c>
      <c r="C852" s="298">
        <v>46101</v>
      </c>
      <c r="D852" s="299" t="s">
        <v>398</v>
      </c>
      <c r="E852" s="331">
        <v>106.49</v>
      </c>
      <c r="F852" s="331"/>
      <c r="G852" s="333">
        <f t="shared" si="18"/>
        <v>7574.2499999999854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46100</v>
      </c>
      <c r="D853" s="299" t="s">
        <v>357</v>
      </c>
      <c r="E853" s="331">
        <v>16.739999999999998</v>
      </c>
      <c r="F853" s="331"/>
      <c r="G853" s="333">
        <f t="shared" si="18"/>
        <v>7680.7399999999852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46100</v>
      </c>
      <c r="D854" s="299" t="s">
        <v>399</v>
      </c>
      <c r="E854" s="331">
        <v>108.54</v>
      </c>
      <c r="F854" s="331"/>
      <c r="G854" s="333">
        <f t="shared" si="18"/>
        <v>7697.479999999985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22</v>
      </c>
      <c r="C855" s="298">
        <v>46100</v>
      </c>
      <c r="D855" s="299" t="s">
        <v>835</v>
      </c>
      <c r="E855" s="331">
        <v>12.77</v>
      </c>
      <c r="F855" s="331"/>
      <c r="G855" s="333">
        <f t="shared" si="18"/>
        <v>7806.019999999985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46100</v>
      </c>
      <c r="D856" s="299" t="s">
        <v>334</v>
      </c>
      <c r="E856" s="331">
        <v>28.33</v>
      </c>
      <c r="F856" s="331"/>
      <c r="G856" s="333">
        <f t="shared" si="18"/>
        <v>7818.7899999999854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46100</v>
      </c>
      <c r="D857" s="299" t="s">
        <v>358</v>
      </c>
      <c r="E857" s="331">
        <v>17.45</v>
      </c>
      <c r="F857" s="331"/>
      <c r="G857" s="333">
        <f t="shared" si="18"/>
        <v>7847.1199999999853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22</v>
      </c>
      <c r="C858" s="298">
        <v>46100</v>
      </c>
      <c r="D858" s="299" t="s">
        <v>328</v>
      </c>
      <c r="E858" s="331">
        <v>7.46</v>
      </c>
      <c r="F858" s="331"/>
      <c r="G858" s="333">
        <f t="shared" si="18"/>
        <v>7864.5699999999852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335</v>
      </c>
      <c r="B859" s="330" t="s">
        <v>335</v>
      </c>
      <c r="C859" s="298">
        <v>46100</v>
      </c>
      <c r="D859" s="299" t="s">
        <v>336</v>
      </c>
      <c r="E859" s="331">
        <v>172.29</v>
      </c>
      <c r="F859" s="331"/>
      <c r="G859" s="333">
        <f t="shared" si="18"/>
        <v>7872.0299999999852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15</v>
      </c>
      <c r="C860" s="298">
        <v>46100</v>
      </c>
      <c r="D860" s="299" t="s">
        <v>185</v>
      </c>
      <c r="E860" s="331">
        <v>175.09</v>
      </c>
      <c r="F860" s="331"/>
      <c r="G860" s="333">
        <f t="shared" si="18"/>
        <v>8044.3199999999852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39</v>
      </c>
      <c r="C861" s="298">
        <v>46100</v>
      </c>
      <c r="D861" s="299" t="s">
        <v>292</v>
      </c>
      <c r="E861" s="331"/>
      <c r="F861" s="331">
        <v>2763.78</v>
      </c>
      <c r="G861" s="333">
        <f t="shared" si="18"/>
        <v>8219.4099999999853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46099</v>
      </c>
      <c r="D862" s="299" t="s">
        <v>400</v>
      </c>
      <c r="E862" s="331">
        <v>47.46</v>
      </c>
      <c r="F862" s="331"/>
      <c r="G862" s="333">
        <f t="shared" si="18"/>
        <v>5455.6299999999856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46099</v>
      </c>
      <c r="D863" s="299" t="s">
        <v>400</v>
      </c>
      <c r="E863" s="331">
        <v>15.01</v>
      </c>
      <c r="F863" s="331"/>
      <c r="G863" s="333">
        <f t="shared" si="18"/>
        <v>5503.0899999999856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291</v>
      </c>
      <c r="B864" s="330">
        <v>40</v>
      </c>
      <c r="C864" s="298">
        <v>46099</v>
      </c>
      <c r="D864" s="299" t="s">
        <v>316</v>
      </c>
      <c r="E864" s="331"/>
      <c r="F864" s="331">
        <v>838.67</v>
      </c>
      <c r="G864" s="333">
        <f t="shared" si="18"/>
        <v>5518.0999999999858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46099</v>
      </c>
      <c r="D865" s="299" t="s">
        <v>296</v>
      </c>
      <c r="E865" s="331">
        <v>14.67</v>
      </c>
      <c r="F865" s="331"/>
      <c r="G865" s="333">
        <f t="shared" si="18"/>
        <v>4679.4299999999857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46099</v>
      </c>
      <c r="D866" s="299" t="s">
        <v>296</v>
      </c>
      <c r="E866" s="331">
        <v>40.22</v>
      </c>
      <c r="F866" s="331"/>
      <c r="G866" s="333">
        <f t="shared" si="18"/>
        <v>4694.0999999999858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46099</v>
      </c>
      <c r="D867" s="299" t="s">
        <v>295</v>
      </c>
      <c r="E867" s="331">
        <v>3.49</v>
      </c>
      <c r="F867" s="331"/>
      <c r="G867" s="333">
        <f t="shared" si="18"/>
        <v>4734.3199999999861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22</v>
      </c>
      <c r="C868" s="298">
        <v>46099</v>
      </c>
      <c r="D868" s="299" t="s">
        <v>401</v>
      </c>
      <c r="E868" s="331">
        <v>13.84</v>
      </c>
      <c r="F868" s="331"/>
      <c r="G868" s="333">
        <f t="shared" si="18"/>
        <v>4737.8099999999858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17</v>
      </c>
      <c r="C869" s="298">
        <v>46098</v>
      </c>
      <c r="D869" s="299" t="s">
        <v>188</v>
      </c>
      <c r="E869" s="331">
        <v>42.65</v>
      </c>
      <c r="F869" s="331"/>
      <c r="G869" s="333">
        <f t="shared" si="18"/>
        <v>4751.649999999986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23</v>
      </c>
      <c r="C870" s="298">
        <v>46098</v>
      </c>
      <c r="D870" s="299" t="s">
        <v>402</v>
      </c>
      <c r="E870" s="331">
        <v>529.46</v>
      </c>
      <c r="F870" s="331"/>
      <c r="G870" s="333">
        <f t="shared" si="18"/>
        <v>4794.2999999999856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43</v>
      </c>
      <c r="C871" s="298">
        <v>46098</v>
      </c>
      <c r="D871" s="299" t="s">
        <v>333</v>
      </c>
      <c r="E871" s="331">
        <v>22.35</v>
      </c>
      <c r="F871" s="331"/>
      <c r="G871" s="333">
        <f t="shared" si="18"/>
        <v>5323.7599999999857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42</v>
      </c>
      <c r="C872" s="298">
        <v>46098</v>
      </c>
      <c r="D872" s="299" t="s">
        <v>333</v>
      </c>
      <c r="E872" s="331">
        <v>37.25</v>
      </c>
      <c r="F872" s="331"/>
      <c r="G872" s="333">
        <f t="shared" si="18"/>
        <v>5346.109999999986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46098</v>
      </c>
      <c r="D873" s="299" t="s">
        <v>319</v>
      </c>
      <c r="E873" s="331">
        <v>3.99</v>
      </c>
      <c r="F873" s="331"/>
      <c r="G873" s="333">
        <f t="shared" si="18"/>
        <v>5383.359999999986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46098</v>
      </c>
      <c r="D874" s="299" t="s">
        <v>319</v>
      </c>
      <c r="E874" s="331">
        <v>24.47</v>
      </c>
      <c r="F874" s="331"/>
      <c r="G874" s="333">
        <f t="shared" si="18"/>
        <v>5387.3499999999858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21</v>
      </c>
      <c r="C875" s="298">
        <v>46098</v>
      </c>
      <c r="D875" s="299" t="s">
        <v>194</v>
      </c>
      <c r="E875" s="331">
        <v>75.599999999999994</v>
      </c>
      <c r="F875" s="331"/>
      <c r="G875" s="333">
        <f t="shared" si="18"/>
        <v>5411.8199999999861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5</v>
      </c>
      <c r="C876" s="298">
        <v>46097</v>
      </c>
      <c r="D876" s="299" t="s">
        <v>340</v>
      </c>
      <c r="E876" s="331">
        <v>21.3</v>
      </c>
      <c r="F876" s="331"/>
      <c r="G876" s="333">
        <f t="shared" si="18"/>
        <v>5487.4199999999864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11</v>
      </c>
      <c r="C877" s="298">
        <v>46097</v>
      </c>
      <c r="D877" s="299" t="s">
        <v>178</v>
      </c>
      <c r="E877" s="331">
        <v>267.91000000000003</v>
      </c>
      <c r="F877" s="331"/>
      <c r="G877" s="333">
        <f t="shared" si="18"/>
        <v>5508.7199999999866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287</v>
      </c>
      <c r="B878" s="330" t="s">
        <v>287</v>
      </c>
      <c r="C878" s="298">
        <v>46097</v>
      </c>
      <c r="D878" s="299" t="s">
        <v>403</v>
      </c>
      <c r="E878" s="331"/>
      <c r="F878" s="331">
        <v>80</v>
      </c>
      <c r="G878" s="333">
        <f t="shared" si="18"/>
        <v>5776.6299999999865</v>
      </c>
      <c r="H878" s="334" t="s">
        <v>298</v>
      </c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287</v>
      </c>
      <c r="B879" s="330" t="s">
        <v>287</v>
      </c>
      <c r="C879" s="298">
        <v>46097</v>
      </c>
      <c r="D879" s="299" t="s">
        <v>302</v>
      </c>
      <c r="E879" s="331">
        <v>80</v>
      </c>
      <c r="F879" s="331"/>
      <c r="G879" s="333">
        <f t="shared" si="18"/>
        <v>5696.6299999999865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46097</v>
      </c>
      <c r="D880" s="299" t="s">
        <v>310</v>
      </c>
      <c r="E880" s="331">
        <v>42.47</v>
      </c>
      <c r="F880" s="331"/>
      <c r="G880" s="333">
        <f t="shared" si="18"/>
        <v>5776.6299999999865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46097</v>
      </c>
      <c r="D881" s="299" t="s">
        <v>296</v>
      </c>
      <c r="E881" s="331">
        <v>11.18</v>
      </c>
      <c r="F881" s="331"/>
      <c r="G881" s="333">
        <f t="shared" si="18"/>
        <v>5819.0999999999867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46096</v>
      </c>
      <c r="D882" s="299" t="s">
        <v>404</v>
      </c>
      <c r="E882" s="331">
        <v>38.67</v>
      </c>
      <c r="F882" s="331"/>
      <c r="G882" s="333">
        <f t="shared" si="18"/>
        <v>5830.279999999987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3</v>
      </c>
      <c r="C883" s="298">
        <v>46096</v>
      </c>
      <c r="D883" s="299" t="s">
        <v>348</v>
      </c>
      <c r="E883" s="331">
        <v>7.11</v>
      </c>
      <c r="F883" s="331"/>
      <c r="G883" s="333">
        <f t="shared" si="18"/>
        <v>5868.9499999999871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46096</v>
      </c>
      <c r="D884" s="299" t="s">
        <v>304</v>
      </c>
      <c r="E884" s="331">
        <v>126.64</v>
      </c>
      <c r="F884" s="331"/>
      <c r="G884" s="333">
        <f t="shared" si="18"/>
        <v>5876.0599999999868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46096</v>
      </c>
      <c r="D885" s="299" t="s">
        <v>311</v>
      </c>
      <c r="E885" s="331">
        <v>125.2</v>
      </c>
      <c r="F885" s="331"/>
      <c r="G885" s="333">
        <f t="shared" si="18"/>
        <v>6002.6999999999871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46096</v>
      </c>
      <c r="D886" s="299" t="s">
        <v>306</v>
      </c>
      <c r="E886" s="331">
        <v>37.159999999999997</v>
      </c>
      <c r="F886" s="331"/>
      <c r="G886" s="333">
        <f t="shared" si="18"/>
        <v>6127.8999999999869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16</v>
      </c>
      <c r="C887" s="298">
        <v>46096</v>
      </c>
      <c r="D887" s="299" t="s">
        <v>405</v>
      </c>
      <c r="E887" s="331">
        <v>713.06</v>
      </c>
      <c r="F887" s="331"/>
      <c r="G887" s="333">
        <f t="shared" si="18"/>
        <v>6165.0599999999868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5</v>
      </c>
      <c r="C888" s="298">
        <v>46095</v>
      </c>
      <c r="D888" s="299" t="s">
        <v>406</v>
      </c>
      <c r="E888" s="331">
        <v>24</v>
      </c>
      <c r="F888" s="331"/>
      <c r="G888" s="333">
        <f t="shared" si="18"/>
        <v>6878.1199999999862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3</v>
      </c>
      <c r="C889" s="298">
        <v>46095</v>
      </c>
      <c r="D889" s="299" t="s">
        <v>348</v>
      </c>
      <c r="E889" s="331">
        <v>14.58</v>
      </c>
      <c r="F889" s="331"/>
      <c r="G889" s="333">
        <f t="shared" si="18"/>
        <v>6902.1199999999862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291</v>
      </c>
      <c r="B890" s="330">
        <v>41</v>
      </c>
      <c r="C890" s="298">
        <v>46094</v>
      </c>
      <c r="D890" s="299" t="s">
        <v>407</v>
      </c>
      <c r="E890" s="331"/>
      <c r="F890" s="331">
        <v>300</v>
      </c>
      <c r="G890" s="333">
        <f t="shared" si="18"/>
        <v>6916.6999999999862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46094</v>
      </c>
      <c r="D891" s="299" t="s">
        <v>311</v>
      </c>
      <c r="E891" s="331">
        <v>17.71</v>
      </c>
      <c r="F891" s="331"/>
      <c r="G891" s="333">
        <f t="shared" si="18"/>
        <v>6616.6999999999862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46094</v>
      </c>
      <c r="D892" s="299" t="s">
        <v>296</v>
      </c>
      <c r="E892" s="331">
        <v>31.56</v>
      </c>
      <c r="F892" s="331"/>
      <c r="G892" s="333">
        <f t="shared" si="18"/>
        <v>6634.4099999999862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46094</v>
      </c>
      <c r="D893" s="299" t="s">
        <v>296</v>
      </c>
      <c r="E893" s="331">
        <v>34.79</v>
      </c>
      <c r="F893" s="331"/>
      <c r="G893" s="333">
        <f t="shared" si="18"/>
        <v>6665.9699999999866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46094</v>
      </c>
      <c r="D894" s="299" t="s">
        <v>408</v>
      </c>
      <c r="E894" s="331">
        <v>23.9</v>
      </c>
      <c r="F894" s="331"/>
      <c r="G894" s="333">
        <f t="shared" si="18"/>
        <v>6700.7599999999866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3</v>
      </c>
      <c r="C895" s="298">
        <v>46094</v>
      </c>
      <c r="D895" s="299" t="s">
        <v>348</v>
      </c>
      <c r="E895" s="331">
        <v>7.26</v>
      </c>
      <c r="F895" s="331"/>
      <c r="G895" s="333">
        <f t="shared" si="18"/>
        <v>6724.6599999999862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5</v>
      </c>
      <c r="C896" s="298">
        <v>46094</v>
      </c>
      <c r="D896" s="299" t="s">
        <v>354</v>
      </c>
      <c r="E896" s="331">
        <v>85</v>
      </c>
      <c r="F896" s="331"/>
      <c r="G896" s="333">
        <f t="shared" si="18"/>
        <v>6731.9199999999864</v>
      </c>
      <c r="H896" s="334" t="s">
        <v>298</v>
      </c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46093</v>
      </c>
      <c r="D897" s="299" t="s">
        <v>409</v>
      </c>
      <c r="E897" s="331">
        <v>51.22</v>
      </c>
      <c r="F897" s="331"/>
      <c r="G897" s="333">
        <f t="shared" si="18"/>
        <v>6816.9199999999864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46093</v>
      </c>
      <c r="D898" s="299" t="s">
        <v>410</v>
      </c>
      <c r="E898" s="331">
        <v>57.43</v>
      </c>
      <c r="F898" s="331"/>
      <c r="G898" s="333">
        <f t="shared" si="18"/>
        <v>6868.1399999999867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46093</v>
      </c>
      <c r="D899" s="299" t="s">
        <v>358</v>
      </c>
      <c r="E899" s="331">
        <v>17.45</v>
      </c>
      <c r="F899" s="331"/>
      <c r="G899" s="333">
        <f t="shared" si="18"/>
        <v>6925.569999999987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46093</v>
      </c>
      <c r="D900" s="299" t="s">
        <v>319</v>
      </c>
      <c r="E900" s="331">
        <v>7.92</v>
      </c>
      <c r="F900" s="331"/>
      <c r="G900" s="333">
        <f t="shared" si="18"/>
        <v>6943.0199999999868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291</v>
      </c>
      <c r="B901" s="330">
        <v>38</v>
      </c>
      <c r="C901" s="298">
        <v>46093</v>
      </c>
      <c r="D901" s="299" t="s">
        <v>293</v>
      </c>
      <c r="E901" s="331"/>
      <c r="F901" s="331">
        <v>4726.92</v>
      </c>
      <c r="G901" s="333">
        <f t="shared" si="18"/>
        <v>6950.9399999999869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46093</v>
      </c>
      <c r="D902" s="299" t="s">
        <v>386</v>
      </c>
      <c r="E902" s="331">
        <v>15</v>
      </c>
      <c r="F902" s="331"/>
      <c r="G902" s="333">
        <f t="shared" si="18"/>
        <v>2224.0199999999868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46093</v>
      </c>
      <c r="D903" s="299" t="s">
        <v>411</v>
      </c>
      <c r="E903" s="331">
        <v>12</v>
      </c>
      <c r="F903" s="331"/>
      <c r="G903" s="333">
        <f t="shared" si="18"/>
        <v>2239.0199999999868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19</v>
      </c>
      <c r="C904" s="298">
        <v>46093</v>
      </c>
      <c r="D904" s="299" t="s">
        <v>191</v>
      </c>
      <c r="E904" s="331">
        <v>200</v>
      </c>
      <c r="F904" s="331"/>
      <c r="G904" s="333">
        <f t="shared" si="18"/>
        <v>2251.0199999999868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46092</v>
      </c>
      <c r="D905" s="299" t="s">
        <v>412</v>
      </c>
      <c r="E905" s="331">
        <v>-10.050000000000001</v>
      </c>
      <c r="F905" s="331"/>
      <c r="G905" s="333">
        <f t="shared" si="18"/>
        <v>2451.0199999999868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46092</v>
      </c>
      <c r="D906" s="299" t="s">
        <v>413</v>
      </c>
      <c r="E906" s="331">
        <v>25</v>
      </c>
      <c r="F906" s="331"/>
      <c r="G906" s="333">
        <f t="shared" si="18"/>
        <v>2440.9699999999866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46092</v>
      </c>
      <c r="D907" s="299" t="s">
        <v>301</v>
      </c>
      <c r="E907" s="331">
        <v>-9</v>
      </c>
      <c r="F907" s="331"/>
      <c r="G907" s="333">
        <f t="shared" si="18"/>
        <v>2465.9699999999866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291</v>
      </c>
      <c r="B908" s="330">
        <v>41</v>
      </c>
      <c r="C908" s="298">
        <v>46092</v>
      </c>
      <c r="D908" s="299" t="s">
        <v>407</v>
      </c>
      <c r="E908" s="331"/>
      <c r="F908" s="331">
        <v>500</v>
      </c>
      <c r="G908" s="333">
        <f t="shared" si="18"/>
        <v>2456.9699999999866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46092</v>
      </c>
      <c r="D909" s="299" t="s">
        <v>296</v>
      </c>
      <c r="E909" s="331">
        <v>16.170000000000002</v>
      </c>
      <c r="F909" s="331"/>
      <c r="G909" s="333">
        <f t="shared" si="18"/>
        <v>1956.9699999999864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22</v>
      </c>
      <c r="C910" s="298">
        <v>46092</v>
      </c>
      <c r="D910" s="299" t="s">
        <v>352</v>
      </c>
      <c r="E910" s="331">
        <v>19.16</v>
      </c>
      <c r="F910" s="331"/>
      <c r="G910" s="333">
        <f t="shared" si="18"/>
        <v>1973.1399999999865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335</v>
      </c>
      <c r="B911" s="330" t="s">
        <v>335</v>
      </c>
      <c r="C911" s="298">
        <v>46091</v>
      </c>
      <c r="D911" s="299" t="s">
        <v>447</v>
      </c>
      <c r="E911" s="331">
        <v>47.28</v>
      </c>
      <c r="F911" s="331"/>
      <c r="G911" s="333">
        <f t="shared" si="18"/>
        <v>1992.2999999999865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13</v>
      </c>
      <c r="C912" s="298">
        <v>46091</v>
      </c>
      <c r="D912" s="299" t="s">
        <v>182</v>
      </c>
      <c r="E912" s="331">
        <v>134.93</v>
      </c>
      <c r="F912" s="331"/>
      <c r="G912" s="333">
        <f t="shared" si="18"/>
        <v>2039.5799999999865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46091</v>
      </c>
      <c r="D913" s="299" t="s">
        <v>295</v>
      </c>
      <c r="E913" s="331">
        <v>7.44</v>
      </c>
      <c r="F913" s="331"/>
      <c r="G913" s="333">
        <f t="shared" si="18"/>
        <v>2174.5099999999866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46091</v>
      </c>
      <c r="D914" s="299" t="s">
        <v>295</v>
      </c>
      <c r="E914" s="331">
        <v>29.53</v>
      </c>
      <c r="F914" s="331"/>
      <c r="G914" s="333">
        <f t="shared" si="18"/>
        <v>2181.9499999999866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4</v>
      </c>
      <c r="C915" s="298">
        <v>46091</v>
      </c>
      <c r="D915" s="299" t="s">
        <v>310</v>
      </c>
      <c r="E915" s="331">
        <v>34.119999999999997</v>
      </c>
      <c r="F915" s="331"/>
      <c r="G915" s="333">
        <f t="shared" si="18"/>
        <v>2211.4799999999868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46091</v>
      </c>
      <c r="D916" s="299" t="s">
        <v>414</v>
      </c>
      <c r="E916" s="331">
        <v>18.57</v>
      </c>
      <c r="F916" s="331"/>
      <c r="G916" s="333">
        <f t="shared" si="18"/>
        <v>2245.5999999999867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16</v>
      </c>
      <c r="C917" s="298">
        <v>46091</v>
      </c>
      <c r="D917" s="299" t="s">
        <v>415</v>
      </c>
      <c r="E917" s="331">
        <v>107</v>
      </c>
      <c r="F917" s="331"/>
      <c r="G917" s="333">
        <f t="shared" si="18"/>
        <v>2264.1699999999869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18</v>
      </c>
      <c r="C918" s="298">
        <v>46090</v>
      </c>
      <c r="D918" s="299" t="s">
        <v>361</v>
      </c>
      <c r="E918" s="331">
        <v>400</v>
      </c>
      <c r="F918" s="331"/>
      <c r="G918" s="333">
        <f t="shared" si="18"/>
        <v>2371.1699999999869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46090</v>
      </c>
      <c r="D919" s="299" t="s">
        <v>296</v>
      </c>
      <c r="E919" s="331">
        <v>24.69</v>
      </c>
      <c r="F919" s="331"/>
      <c r="G919" s="333">
        <f t="shared" si="18"/>
        <v>2771.1699999999869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3</v>
      </c>
      <c r="C920" s="298">
        <v>46090</v>
      </c>
      <c r="D920" s="299" t="s">
        <v>416</v>
      </c>
      <c r="E920" s="331">
        <v>4.59</v>
      </c>
      <c r="F920" s="331"/>
      <c r="G920" s="333">
        <f t="shared" si="18"/>
        <v>2795.8599999999869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9</v>
      </c>
      <c r="C921" s="298">
        <v>46090</v>
      </c>
      <c r="D921" s="299" t="s">
        <v>58</v>
      </c>
      <c r="E921" s="331">
        <v>1281.53</v>
      </c>
      <c r="F921" s="331"/>
      <c r="G921" s="333">
        <f t="shared" si="18"/>
        <v>2800.4499999999871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7</v>
      </c>
      <c r="C922" s="298">
        <v>46090</v>
      </c>
      <c r="D922" s="299" t="s">
        <v>338</v>
      </c>
      <c r="E922" s="331">
        <v>40.61</v>
      </c>
      <c r="F922" s="331"/>
      <c r="G922" s="333">
        <f t="shared" si="18"/>
        <v>4081.9799999999873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46090</v>
      </c>
      <c r="D923" s="299" t="s">
        <v>417</v>
      </c>
      <c r="E923" s="331">
        <v>380</v>
      </c>
      <c r="F923" s="331">
        <v>380</v>
      </c>
      <c r="G923" s="333">
        <f t="shared" si="18"/>
        <v>4122.5899999999874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46090</v>
      </c>
      <c r="D924" s="299" t="s">
        <v>418</v>
      </c>
      <c r="E924" s="331">
        <v>15</v>
      </c>
      <c r="F924" s="331"/>
      <c r="G924" s="333">
        <f t="shared" si="18"/>
        <v>4122.5899999999874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46090</v>
      </c>
      <c r="D925" s="299" t="s">
        <v>386</v>
      </c>
      <c r="E925" s="331">
        <v>15</v>
      </c>
      <c r="F925" s="331"/>
      <c r="G925" s="333">
        <f t="shared" si="18"/>
        <v>4137.5899999999874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46090</v>
      </c>
      <c r="D926" s="299" t="s">
        <v>300</v>
      </c>
      <c r="E926" s="331">
        <v>70.66</v>
      </c>
      <c r="F926" s="331"/>
      <c r="G926" s="333">
        <f t="shared" si="18"/>
        <v>4152.5899999999874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46089</v>
      </c>
      <c r="D927" s="299" t="s">
        <v>311</v>
      </c>
      <c r="E927" s="331">
        <v>109.77</v>
      </c>
      <c r="F927" s="331"/>
      <c r="G927" s="333">
        <f t="shared" si="18"/>
        <v>4223.2499999999873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6</v>
      </c>
      <c r="C928" s="298">
        <v>46089</v>
      </c>
      <c r="D928" s="299" t="s">
        <v>306</v>
      </c>
      <c r="E928" s="331">
        <v>9.3800000000000008</v>
      </c>
      <c r="F928" s="331"/>
      <c r="G928" s="333">
        <f t="shared" si="18"/>
        <v>4333.0199999999877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3</v>
      </c>
      <c r="C929" s="298">
        <v>46089</v>
      </c>
      <c r="D929" s="299" t="s">
        <v>419</v>
      </c>
      <c r="E929" s="331">
        <v>3.85</v>
      </c>
      <c r="F929" s="331"/>
      <c r="G929" s="333">
        <f t="shared" si="18"/>
        <v>4342.3999999999878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46089</v>
      </c>
      <c r="D930" s="299" t="s">
        <v>404</v>
      </c>
      <c r="E930" s="331">
        <v>88.54</v>
      </c>
      <c r="F930" s="331"/>
      <c r="G930" s="333">
        <f t="shared" si="18"/>
        <v>4346.2499999999882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46089</v>
      </c>
      <c r="D931" s="299" t="s">
        <v>358</v>
      </c>
      <c r="E931" s="331">
        <v>8.3800000000000008</v>
      </c>
      <c r="F931" s="331"/>
      <c r="G931" s="333">
        <f t="shared" si="18"/>
        <v>4434.7899999999881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46089</v>
      </c>
      <c r="D932" s="299" t="s">
        <v>301</v>
      </c>
      <c r="E932" s="331">
        <v>39.549999999999997</v>
      </c>
      <c r="F932" s="331"/>
      <c r="G932" s="333">
        <f t="shared" si="18"/>
        <v>4443.1699999999882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46089</v>
      </c>
      <c r="D933" s="299" t="s">
        <v>420</v>
      </c>
      <c r="E933" s="331">
        <v>31.68</v>
      </c>
      <c r="F933" s="331"/>
      <c r="G933" s="333">
        <f t="shared" si="18"/>
        <v>4482.7199999999884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46088</v>
      </c>
      <c r="D934" s="299" t="s">
        <v>308</v>
      </c>
      <c r="E934" s="331">
        <v>24.65</v>
      </c>
      <c r="F934" s="331"/>
      <c r="G934" s="333">
        <f t="shared" si="18"/>
        <v>4514.3999999999887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46088</v>
      </c>
      <c r="D935" s="299" t="s">
        <v>346</v>
      </c>
      <c r="E935" s="331">
        <v>11.04</v>
      </c>
      <c r="F935" s="331"/>
      <c r="G935" s="333">
        <f t="shared" si="18"/>
        <v>4539.0499999999884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46088</v>
      </c>
      <c r="D936" s="299" t="s">
        <v>319</v>
      </c>
      <c r="E936" s="331">
        <v>11.5</v>
      </c>
      <c r="F936" s="331"/>
      <c r="G936" s="333">
        <f t="shared" si="18"/>
        <v>4550.0899999999883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46088</v>
      </c>
      <c r="D937" s="299" t="s">
        <v>296</v>
      </c>
      <c r="E937" s="331">
        <v>12.44</v>
      </c>
      <c r="F937" s="331"/>
      <c r="G937" s="333">
        <f t="shared" si="18"/>
        <v>4561.5899999999883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46088</v>
      </c>
      <c r="D938" s="299" t="s">
        <v>296</v>
      </c>
      <c r="E938" s="331">
        <v>23.62</v>
      </c>
      <c r="F938" s="331"/>
      <c r="G938" s="333">
        <f t="shared" si="18"/>
        <v>4574.0299999999879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46088</v>
      </c>
      <c r="D939" s="299" t="s">
        <v>301</v>
      </c>
      <c r="E939" s="331">
        <v>36.049999999999997</v>
      </c>
      <c r="F939" s="331"/>
      <c r="G939" s="333">
        <f t="shared" si="18"/>
        <v>4597.6499999999878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14</v>
      </c>
      <c r="C940" s="298">
        <v>46087</v>
      </c>
      <c r="D940" s="299" t="s">
        <v>366</v>
      </c>
      <c r="E940" s="331">
        <v>66.67</v>
      </c>
      <c r="F940" s="331"/>
      <c r="G940" s="333">
        <f t="shared" si="18"/>
        <v>4633.699999999988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46087</v>
      </c>
      <c r="D941" s="299" t="s">
        <v>296</v>
      </c>
      <c r="E941" s="331">
        <v>17.850000000000001</v>
      </c>
      <c r="F941" s="331"/>
      <c r="G941" s="333">
        <f t="shared" si="18"/>
        <v>4700.3699999999881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46087</v>
      </c>
      <c r="D942" s="299" t="s">
        <v>304</v>
      </c>
      <c r="E942" s="331">
        <v>112.13</v>
      </c>
      <c r="F942" s="331"/>
      <c r="G942" s="333">
        <f t="shared" si="18"/>
        <v>4718.2199999999884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3</v>
      </c>
      <c r="C943" s="298">
        <v>46087</v>
      </c>
      <c r="D943" s="299" t="s">
        <v>324</v>
      </c>
      <c r="E943" s="331">
        <v>7.31</v>
      </c>
      <c r="F943" s="331"/>
      <c r="G943" s="333">
        <f t="shared" si="18"/>
        <v>4830.3499999999885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291</v>
      </c>
      <c r="B944" s="330">
        <v>39</v>
      </c>
      <c r="C944" s="298">
        <v>46086</v>
      </c>
      <c r="D944" s="299" t="s">
        <v>292</v>
      </c>
      <c r="E944" s="331"/>
      <c r="F944" s="331">
        <v>2763.78</v>
      </c>
      <c r="G944" s="333">
        <f t="shared" si="18"/>
        <v>4837.6599999999889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4</v>
      </c>
      <c r="C945" s="298">
        <v>46086</v>
      </c>
      <c r="D945" s="299" t="s">
        <v>295</v>
      </c>
      <c r="E945" s="331">
        <v>31.52</v>
      </c>
      <c r="F945" s="331"/>
      <c r="G945" s="333">
        <f t="shared" si="18"/>
        <v>2073.8799999999892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46086</v>
      </c>
      <c r="D946" s="299" t="s">
        <v>358</v>
      </c>
      <c r="E946" s="331">
        <v>14.86</v>
      </c>
      <c r="F946" s="331"/>
      <c r="G946" s="333">
        <f t="shared" si="18"/>
        <v>2105.3999999999892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8</v>
      </c>
      <c r="C947" s="298">
        <v>46086</v>
      </c>
      <c r="D947" s="299" t="s">
        <v>409</v>
      </c>
      <c r="E947" s="331">
        <v>44.99</v>
      </c>
      <c r="F947" s="331"/>
      <c r="G947" s="333">
        <f t="shared" si="18"/>
        <v>2120.2599999999893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46085</v>
      </c>
      <c r="D948" s="299" t="s">
        <v>421</v>
      </c>
      <c r="E948" s="331">
        <v>15</v>
      </c>
      <c r="F948" s="331"/>
      <c r="G948" s="333">
        <f t="shared" si="18"/>
        <v>2165.2499999999891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46085</v>
      </c>
      <c r="D949" s="299" t="s">
        <v>296</v>
      </c>
      <c r="E949" s="331">
        <v>10.84</v>
      </c>
      <c r="F949" s="331"/>
      <c r="G949" s="333">
        <f t="shared" si="18"/>
        <v>2180.2499999999891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14</v>
      </c>
      <c r="C950" s="298">
        <v>46085</v>
      </c>
      <c r="D950" s="299" t="s">
        <v>367</v>
      </c>
      <c r="E950" s="331">
        <v>68.739999999999995</v>
      </c>
      <c r="F950" s="331"/>
      <c r="G950" s="333">
        <f t="shared" si="18"/>
        <v>2191.0899999999892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46085</v>
      </c>
      <c r="D951" s="299" t="s">
        <v>310</v>
      </c>
      <c r="E951" s="331">
        <v>30.67</v>
      </c>
      <c r="F951" s="331"/>
      <c r="G951" s="333">
        <f t="shared" si="18"/>
        <v>2259.829999999989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17</v>
      </c>
      <c r="C952" s="298">
        <v>46085</v>
      </c>
      <c r="D952" s="299" t="s">
        <v>370</v>
      </c>
      <c r="E952" s="331">
        <v>99</v>
      </c>
      <c r="F952" s="331"/>
      <c r="G952" s="333">
        <f t="shared" si="18"/>
        <v>2290.4999999999891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21</v>
      </c>
      <c r="C953" s="298">
        <v>46084</v>
      </c>
      <c r="D953" s="299" t="s">
        <v>194</v>
      </c>
      <c r="E953" s="331">
        <v>40.72</v>
      </c>
      <c r="F953" s="331"/>
      <c r="G953" s="333">
        <f t="shared" si="18"/>
        <v>2389.4999999999891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284</v>
      </c>
      <c r="B954" s="330">
        <v>36</v>
      </c>
      <c r="C954" s="298">
        <v>46084</v>
      </c>
      <c r="D954" s="299" t="s">
        <v>374</v>
      </c>
      <c r="E954" s="331">
        <v>50</v>
      </c>
      <c r="F954" s="331"/>
      <c r="G954" s="333">
        <f t="shared" si="18"/>
        <v>2430.2199999999889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46084</v>
      </c>
      <c r="D955" s="299" t="s">
        <v>296</v>
      </c>
      <c r="E955" s="331">
        <v>14.67</v>
      </c>
      <c r="F955" s="331"/>
      <c r="G955" s="333">
        <f t="shared" si="18"/>
        <v>2480.2199999999889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46084</v>
      </c>
      <c r="D956" s="299" t="s">
        <v>296</v>
      </c>
      <c r="E956" s="331">
        <v>27.42</v>
      </c>
      <c r="F956" s="331"/>
      <c r="G956" s="333">
        <f t="shared" si="18"/>
        <v>2494.889999999989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46084</v>
      </c>
      <c r="D957" s="299" t="s">
        <v>422</v>
      </c>
      <c r="E957" s="331">
        <v>106.27</v>
      </c>
      <c r="F957" s="331"/>
      <c r="G957" s="333">
        <f t="shared" si="18"/>
        <v>2522.309999999989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46084</v>
      </c>
      <c r="D958" s="299" t="s">
        <v>422</v>
      </c>
      <c r="E958" s="331">
        <v>-107</v>
      </c>
      <c r="F958" s="331"/>
      <c r="G958" s="333">
        <f t="shared" si="18"/>
        <v>2628.579999999989</v>
      </c>
      <c r="H958" s="334" t="s">
        <v>298</v>
      </c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46083</v>
      </c>
      <c r="D959" s="299" t="s">
        <v>301</v>
      </c>
      <c r="E959" s="331">
        <v>20</v>
      </c>
      <c r="F959" s="331"/>
      <c r="G959" s="333">
        <f t="shared" si="18"/>
        <v>2521.579999999989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287</v>
      </c>
      <c r="B960" s="330" t="s">
        <v>287</v>
      </c>
      <c r="C960" s="298">
        <v>46083</v>
      </c>
      <c r="D960" s="299" t="s">
        <v>288</v>
      </c>
      <c r="E960" s="331">
        <v>185.64</v>
      </c>
      <c r="F960" s="331">
        <v>185.64</v>
      </c>
      <c r="G960" s="333">
        <f t="shared" si="18"/>
        <v>2541.579999999989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46083</v>
      </c>
      <c r="D961" s="299" t="s">
        <v>424</v>
      </c>
      <c r="E961" s="331">
        <v>70.12</v>
      </c>
      <c r="F961" s="331"/>
      <c r="G961" s="333">
        <f t="shared" si="18"/>
        <v>2541.579999999989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17</v>
      </c>
      <c r="C962" s="298">
        <v>46083</v>
      </c>
      <c r="D962" s="299" t="s">
        <v>188</v>
      </c>
      <c r="E962" s="331">
        <v>41.44</v>
      </c>
      <c r="F962" s="331"/>
      <c r="G962" s="333">
        <f t="shared" si="18"/>
        <v>2611.6999999999889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46083</v>
      </c>
      <c r="D963" s="299" t="s">
        <v>296</v>
      </c>
      <c r="E963" s="331">
        <v>8.7200000000000006</v>
      </c>
      <c r="F963" s="331"/>
      <c r="G963" s="333">
        <f t="shared" si="18"/>
        <v>2653.139999999989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22</v>
      </c>
      <c r="C964" s="298">
        <v>46082</v>
      </c>
      <c r="D964" s="299" t="s">
        <v>375</v>
      </c>
      <c r="E964" s="331">
        <v>6.37</v>
      </c>
      <c r="F964" s="331"/>
      <c r="G964" s="333">
        <f t="shared" si="18"/>
        <v>2661.8599999999888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46082</v>
      </c>
      <c r="D965" s="299" t="s">
        <v>296</v>
      </c>
      <c r="E965" s="331">
        <v>9.8699999999999992</v>
      </c>
      <c r="F965" s="331"/>
      <c r="G965" s="333">
        <f t="shared" si="18"/>
        <v>2668.2299999999886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1</v>
      </c>
      <c r="C966" s="298">
        <v>46082</v>
      </c>
      <c r="D966" s="299" t="s">
        <v>311</v>
      </c>
      <c r="E966" s="331">
        <v>119.55</v>
      </c>
      <c r="F966" s="331"/>
      <c r="G966" s="333">
        <f t="shared" si="18"/>
        <v>2678.0999999999885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46082</v>
      </c>
      <c r="D967" s="299" t="s">
        <v>348</v>
      </c>
      <c r="E967" s="331">
        <v>25</v>
      </c>
      <c r="F967" s="331"/>
      <c r="G967" s="333">
        <f t="shared" si="18"/>
        <v>2797.6499999999887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46082</v>
      </c>
      <c r="D968" s="299" t="s">
        <v>304</v>
      </c>
      <c r="E968" s="331">
        <v>119.17</v>
      </c>
      <c r="F968" s="331"/>
      <c r="G968" s="333">
        <f t="shared" si="18"/>
        <v>2822.6499999999887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284</v>
      </c>
      <c r="B969" s="330">
        <v>37</v>
      </c>
      <c r="C969" s="298">
        <v>46081</v>
      </c>
      <c r="D969" s="299" t="s">
        <v>425</v>
      </c>
      <c r="E969" s="331">
        <v>3764.91</v>
      </c>
      <c r="F969" s="331"/>
      <c r="G969" s="333">
        <f t="shared" si="18"/>
        <v>2941.8199999999888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286</v>
      </c>
      <c r="B970" s="330">
        <v>25</v>
      </c>
      <c r="C970" s="298">
        <v>46081</v>
      </c>
      <c r="D970" s="298" t="s">
        <v>204</v>
      </c>
      <c r="E970" s="331">
        <v>350</v>
      </c>
      <c r="F970" s="331"/>
      <c r="G970" s="333">
        <f t="shared" si="18"/>
        <v>6706.7299999999886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286</v>
      </c>
      <c r="B971" s="330">
        <v>26</v>
      </c>
      <c r="C971" s="298">
        <v>46081</v>
      </c>
      <c r="D971" s="298" t="s">
        <v>205</v>
      </c>
      <c r="E971" s="331">
        <v>320</v>
      </c>
      <c r="F971" s="331"/>
      <c r="G971" s="333">
        <f t="shared" si="18"/>
        <v>7056.7299999999886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286</v>
      </c>
      <c r="B972" s="330">
        <v>27</v>
      </c>
      <c r="C972" s="298">
        <v>46081</v>
      </c>
      <c r="D972" s="298" t="s">
        <v>206</v>
      </c>
      <c r="E972" s="331">
        <v>25</v>
      </c>
      <c r="F972" s="331"/>
      <c r="G972" s="333">
        <f t="shared" si="18"/>
        <v>7376.7299999999886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286</v>
      </c>
      <c r="B973" s="330">
        <v>28</v>
      </c>
      <c r="C973" s="298">
        <v>46081</v>
      </c>
      <c r="D973" s="298" t="s">
        <v>207</v>
      </c>
      <c r="E973" s="331">
        <v>25</v>
      </c>
      <c r="F973" s="331"/>
      <c r="G973" s="333">
        <f t="shared" si="18"/>
        <v>7401.7299999999886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286</v>
      </c>
      <c r="B974" s="330">
        <v>29</v>
      </c>
      <c r="C974" s="298">
        <v>46081</v>
      </c>
      <c r="D974" s="298" t="s">
        <v>208</v>
      </c>
      <c r="E974" s="331">
        <v>45</v>
      </c>
      <c r="F974" s="331"/>
      <c r="G974" s="333">
        <f t="shared" si="18"/>
        <v>7426.7299999999886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286</v>
      </c>
      <c r="B975" s="330">
        <v>30</v>
      </c>
      <c r="C975" s="298">
        <v>46081</v>
      </c>
      <c r="D975" s="298" t="s">
        <v>209</v>
      </c>
      <c r="E975" s="331">
        <v>400</v>
      </c>
      <c r="F975" s="331"/>
      <c r="G975" s="333">
        <f t="shared" si="18"/>
        <v>7471.7299999999886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286</v>
      </c>
      <c r="B976" s="330">
        <v>31</v>
      </c>
      <c r="C976" s="298">
        <v>46081</v>
      </c>
      <c r="D976" s="298" t="s">
        <v>210</v>
      </c>
      <c r="E976" s="331">
        <v>375</v>
      </c>
      <c r="F976" s="331"/>
      <c r="G976" s="333">
        <f t="shared" si="18"/>
        <v>7871.7299999999886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286</v>
      </c>
      <c r="B977" s="330">
        <v>32</v>
      </c>
      <c r="C977" s="298">
        <v>46081</v>
      </c>
      <c r="D977" s="298" t="s">
        <v>211</v>
      </c>
      <c r="E977" s="331">
        <v>100</v>
      </c>
      <c r="F977" s="331"/>
      <c r="G977" s="333">
        <f t="shared" si="18"/>
        <v>8246.7299999999886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286</v>
      </c>
      <c r="B978" s="330">
        <v>33</v>
      </c>
      <c r="C978" s="298">
        <v>46081</v>
      </c>
      <c r="D978" s="298" t="s">
        <v>212</v>
      </c>
      <c r="E978" s="331">
        <v>85</v>
      </c>
      <c r="F978" s="331"/>
      <c r="G978" s="333">
        <f t="shared" si="18"/>
        <v>8346.7299999999886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34</v>
      </c>
      <c r="C979" s="298">
        <v>46081</v>
      </c>
      <c r="D979" s="298" t="s">
        <v>213</v>
      </c>
      <c r="E979" s="331">
        <v>230</v>
      </c>
      <c r="F979" s="331"/>
      <c r="G979" s="333">
        <f t="shared" si="18"/>
        <v>8431.7299999999886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35</v>
      </c>
      <c r="C980" s="298">
        <v>46081</v>
      </c>
      <c r="D980" s="298" t="s">
        <v>214</v>
      </c>
      <c r="E980" s="331">
        <v>45</v>
      </c>
      <c r="F980" s="331"/>
      <c r="G980" s="333">
        <f t="shared" si="18"/>
        <v>8661.7299999999886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42</v>
      </c>
      <c r="C981" s="298">
        <v>46081</v>
      </c>
      <c r="D981" s="298" t="s">
        <v>200</v>
      </c>
      <c r="E981" s="331">
        <v>51.19</v>
      </c>
      <c r="F981" s="331"/>
      <c r="G981" s="333">
        <f t="shared" si="18"/>
        <v>8706.7299999999886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43</v>
      </c>
      <c r="C982" s="298">
        <v>46081</v>
      </c>
      <c r="D982" s="298" t="s">
        <v>201</v>
      </c>
      <c r="E982" s="331">
        <v>37.17</v>
      </c>
      <c r="F982" s="331"/>
      <c r="G982" s="333">
        <f t="shared" si="18"/>
        <v>8757.9199999999892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10</v>
      </c>
      <c r="C983" s="298">
        <v>46081</v>
      </c>
      <c r="D983" s="298" t="s">
        <v>176</v>
      </c>
      <c r="E983" s="331">
        <v>17.899999999999999</v>
      </c>
      <c r="F983" s="331"/>
      <c r="G983" s="333">
        <f t="shared" si="18"/>
        <v>8795.0899999999892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46080</v>
      </c>
      <c r="D984" s="298" t="s">
        <v>358</v>
      </c>
      <c r="E984" s="331">
        <v>11.17</v>
      </c>
      <c r="F984" s="331"/>
      <c r="G984" s="333">
        <f t="shared" si="18"/>
        <v>8812.9899999999889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46080</v>
      </c>
      <c r="D985" s="299" t="s">
        <v>426</v>
      </c>
      <c r="E985" s="331">
        <v>25</v>
      </c>
      <c r="F985" s="331"/>
      <c r="G985" s="333">
        <f t="shared" si="18"/>
        <v>8824.1599999999889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46080</v>
      </c>
      <c r="D986" s="299" t="s">
        <v>358</v>
      </c>
      <c r="E986" s="331">
        <v>22.84</v>
      </c>
      <c r="F986" s="331"/>
      <c r="G986" s="333">
        <f t="shared" si="18"/>
        <v>8849.1599999999889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46080</v>
      </c>
      <c r="D987" s="299" t="s">
        <v>427</v>
      </c>
      <c r="E987" s="331">
        <v>-88</v>
      </c>
      <c r="F987" s="331"/>
      <c r="G987" s="333">
        <f t="shared" si="18"/>
        <v>8871.9999999999891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38</v>
      </c>
      <c r="C988" s="298">
        <v>46080</v>
      </c>
      <c r="D988" s="299" t="s">
        <v>293</v>
      </c>
      <c r="E988" s="331"/>
      <c r="F988" s="331">
        <v>4278.1499999999996</v>
      </c>
      <c r="G988" s="333">
        <f t="shared" si="18"/>
        <v>8783.9999999999891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6</v>
      </c>
      <c r="C989" s="298">
        <v>46080</v>
      </c>
      <c r="D989" s="299" t="s">
        <v>428</v>
      </c>
      <c r="E989" s="331">
        <v>25.93</v>
      </c>
      <c r="F989" s="331"/>
      <c r="G989" s="333">
        <f t="shared" si="18"/>
        <v>4505.8499999999904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46079</v>
      </c>
      <c r="D990" s="299" t="s">
        <v>310</v>
      </c>
      <c r="E990" s="331">
        <v>29.84</v>
      </c>
      <c r="F990" s="331"/>
      <c r="G990" s="333">
        <f t="shared" si="18"/>
        <v>4531.7799999999907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5</v>
      </c>
      <c r="C991" s="298">
        <v>46079</v>
      </c>
      <c r="D991" s="299" t="s">
        <v>429</v>
      </c>
      <c r="E991" s="331">
        <v>103.25</v>
      </c>
      <c r="F991" s="331"/>
      <c r="G991" s="333">
        <f t="shared" si="18"/>
        <v>4561.6199999999908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46079</v>
      </c>
      <c r="D992" s="299" t="s">
        <v>357</v>
      </c>
      <c r="E992" s="331">
        <v>26.02</v>
      </c>
      <c r="F992" s="331"/>
      <c r="G992" s="333">
        <f t="shared" si="18"/>
        <v>4664.8699999999908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24</v>
      </c>
      <c r="C993" s="298">
        <v>46079</v>
      </c>
      <c r="D993" s="299" t="s">
        <v>860</v>
      </c>
      <c r="E993" s="331">
        <v>84.83</v>
      </c>
      <c r="F993" s="331"/>
      <c r="G993" s="333">
        <f t="shared" si="18"/>
        <v>4690.8899999999912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46079</v>
      </c>
      <c r="D994" s="299" t="s">
        <v>296</v>
      </c>
      <c r="E994" s="331">
        <v>17.87</v>
      </c>
      <c r="F994" s="331"/>
      <c r="G994" s="333">
        <f t="shared" si="18"/>
        <v>4775.7199999999912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5</v>
      </c>
      <c r="C995" s="298">
        <v>46079</v>
      </c>
      <c r="D995" s="299" t="s">
        <v>430</v>
      </c>
      <c r="E995" s="331">
        <v>123.64</v>
      </c>
      <c r="F995" s="331"/>
      <c r="G995" s="333">
        <f t="shared" si="18"/>
        <v>4793.5899999999911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46078</v>
      </c>
      <c r="D996" s="299" t="s">
        <v>319</v>
      </c>
      <c r="E996" s="331">
        <v>18.5</v>
      </c>
      <c r="F996" s="331"/>
      <c r="G996" s="333">
        <f t="shared" si="18"/>
        <v>4917.2299999999914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46078</v>
      </c>
      <c r="D997" s="299" t="s">
        <v>296</v>
      </c>
      <c r="E997" s="331">
        <v>50.96</v>
      </c>
      <c r="F997" s="331"/>
      <c r="G997" s="333">
        <f t="shared" si="18"/>
        <v>4935.7299999999914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46078</v>
      </c>
      <c r="D998" s="299" t="s">
        <v>296</v>
      </c>
      <c r="E998" s="331">
        <v>11.28</v>
      </c>
      <c r="F998" s="331"/>
      <c r="G998" s="333">
        <f t="shared" si="18"/>
        <v>4986.6899999999914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12</v>
      </c>
      <c r="C999" s="298">
        <v>46078</v>
      </c>
      <c r="D999" s="299" t="s">
        <v>314</v>
      </c>
      <c r="E999" s="331">
        <v>204.47</v>
      </c>
      <c r="F999" s="331"/>
      <c r="G999" s="333">
        <f t="shared" si="18"/>
        <v>4997.9699999999912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46078</v>
      </c>
      <c r="D1000" s="299" t="s">
        <v>308</v>
      </c>
      <c r="E1000" s="331">
        <v>47.99</v>
      </c>
      <c r="F1000" s="331"/>
      <c r="G1000" s="333">
        <f t="shared" si="18"/>
        <v>5202.4399999999914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1</v>
      </c>
      <c r="C1001" s="298">
        <v>46078</v>
      </c>
      <c r="D1001" s="299" t="s">
        <v>304</v>
      </c>
      <c r="E1001" s="331">
        <v>19.09</v>
      </c>
      <c r="F1001" s="331"/>
      <c r="G1001" s="333">
        <f t="shared" si="18"/>
        <v>5250.4299999999912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23</v>
      </c>
      <c r="C1002" s="298">
        <v>46076</v>
      </c>
      <c r="D1002" s="299" t="s">
        <v>67</v>
      </c>
      <c r="E1002" s="331">
        <v>650.88</v>
      </c>
      <c r="F1002" s="331"/>
      <c r="G1002" s="333">
        <f t="shared" si="18"/>
        <v>5269.5199999999913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46076</v>
      </c>
      <c r="D1003" s="299" t="s">
        <v>351</v>
      </c>
      <c r="E1003" s="331">
        <v>35</v>
      </c>
      <c r="F1003" s="331"/>
      <c r="G1003" s="333">
        <f t="shared" si="18"/>
        <v>5920.3999999999915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1</v>
      </c>
      <c r="C1004" s="298">
        <v>46076</v>
      </c>
      <c r="D1004" s="299" t="s">
        <v>306</v>
      </c>
      <c r="E1004" s="331">
        <v>128.97999999999999</v>
      </c>
      <c r="F1004" s="331"/>
      <c r="G1004" s="333">
        <f t="shared" si="18"/>
        <v>5955.3999999999915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1</v>
      </c>
      <c r="C1005" s="298">
        <v>46076</v>
      </c>
      <c r="D1005" s="299" t="s">
        <v>320</v>
      </c>
      <c r="E1005" s="331">
        <v>52.55</v>
      </c>
      <c r="F1005" s="331"/>
      <c r="G1005" s="333">
        <f t="shared" si="18"/>
        <v>6084.379999999991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3</v>
      </c>
      <c r="C1006" s="298">
        <v>46075</v>
      </c>
      <c r="D1006" s="299" t="s">
        <v>348</v>
      </c>
      <c r="E1006" s="331">
        <v>13.76</v>
      </c>
      <c r="F1006" s="331"/>
      <c r="G1006" s="333">
        <f t="shared" si="18"/>
        <v>6136.9299999999912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46075</v>
      </c>
      <c r="D1007" s="299" t="s">
        <v>311</v>
      </c>
      <c r="E1007" s="331">
        <v>187.64</v>
      </c>
      <c r="F1007" s="331"/>
      <c r="G1007" s="333">
        <f t="shared" si="18"/>
        <v>6150.6899999999914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46074</v>
      </c>
      <c r="D1008" s="299" t="s">
        <v>393</v>
      </c>
      <c r="E1008" s="331">
        <v>75.78</v>
      </c>
      <c r="F1008" s="331"/>
      <c r="G1008" s="333">
        <f t="shared" si="18"/>
        <v>6338.3299999999917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46074</v>
      </c>
      <c r="D1009" s="299" t="s">
        <v>392</v>
      </c>
      <c r="E1009" s="331">
        <v>27.41</v>
      </c>
      <c r="F1009" s="331"/>
      <c r="G1009" s="333">
        <f t="shared" si="18"/>
        <v>6414.1099999999915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46074</v>
      </c>
      <c r="D1010" s="299" t="s">
        <v>431</v>
      </c>
      <c r="E1010" s="331">
        <v>32.049999999999997</v>
      </c>
      <c r="F1010" s="331"/>
      <c r="G1010" s="333">
        <f t="shared" si="18"/>
        <v>6441.5199999999913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46074</v>
      </c>
      <c r="D1011" s="299" t="s">
        <v>358</v>
      </c>
      <c r="E1011" s="331">
        <v>9.4700000000000006</v>
      </c>
      <c r="F1011" s="331"/>
      <c r="G1011" s="333">
        <f t="shared" si="18"/>
        <v>6473.5699999999915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46073</v>
      </c>
      <c r="D1012" s="299" t="s">
        <v>296</v>
      </c>
      <c r="E1012" s="331">
        <v>14.47</v>
      </c>
      <c r="F1012" s="331"/>
      <c r="G1012" s="333">
        <f t="shared" si="18"/>
        <v>6483.0399999999918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46073</v>
      </c>
      <c r="D1013" s="299" t="s">
        <v>355</v>
      </c>
      <c r="E1013" s="331">
        <v>11.97</v>
      </c>
      <c r="F1013" s="331"/>
      <c r="G1013" s="333">
        <f t="shared" si="18"/>
        <v>6497.509999999992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46073</v>
      </c>
      <c r="D1014" s="299" t="s">
        <v>355</v>
      </c>
      <c r="E1014" s="331">
        <v>59.88</v>
      </c>
      <c r="F1014" s="331"/>
      <c r="G1014" s="333">
        <f t="shared" si="18"/>
        <v>6509.4799999999923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46073</v>
      </c>
      <c r="D1015" s="299" t="s">
        <v>418</v>
      </c>
      <c r="E1015" s="331">
        <v>19.57</v>
      </c>
      <c r="F1015" s="331"/>
      <c r="G1015" s="333">
        <f t="shared" si="18"/>
        <v>6569.3599999999924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22</v>
      </c>
      <c r="C1016" s="298">
        <v>46073</v>
      </c>
      <c r="D1016" s="299" t="s">
        <v>323</v>
      </c>
      <c r="E1016" s="331">
        <v>20.22</v>
      </c>
      <c r="F1016" s="331"/>
      <c r="G1016" s="333">
        <f t="shared" si="18"/>
        <v>6588.9299999999921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46073</v>
      </c>
      <c r="D1017" s="299" t="s">
        <v>358</v>
      </c>
      <c r="E1017" s="331">
        <v>5.3</v>
      </c>
      <c r="F1017" s="331"/>
      <c r="G1017" s="333">
        <f t="shared" si="18"/>
        <v>6609.1499999999924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3</v>
      </c>
      <c r="C1018" s="298">
        <v>46073</v>
      </c>
      <c r="D1018" s="299" t="s">
        <v>324</v>
      </c>
      <c r="E1018" s="331">
        <v>8.1300000000000008</v>
      </c>
      <c r="F1018" s="331"/>
      <c r="G1018" s="333">
        <f t="shared" si="18"/>
        <v>6614.4499999999925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46073</v>
      </c>
      <c r="D1019" s="299" t="s">
        <v>310</v>
      </c>
      <c r="E1019" s="331">
        <v>32.43</v>
      </c>
      <c r="F1019" s="331"/>
      <c r="G1019" s="333">
        <f t="shared" si="18"/>
        <v>6622.5799999999927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46073</v>
      </c>
      <c r="D1020" s="299" t="s">
        <v>432</v>
      </c>
      <c r="E1020" s="331">
        <v>98.65</v>
      </c>
      <c r="F1020" s="331"/>
      <c r="G1020" s="333">
        <f t="shared" si="18"/>
        <v>6655.0099999999929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46072</v>
      </c>
      <c r="D1021" s="299" t="s">
        <v>300</v>
      </c>
      <c r="E1021" s="331">
        <v>30.87</v>
      </c>
      <c r="F1021" s="331"/>
      <c r="G1021" s="333">
        <f t="shared" si="18"/>
        <v>6753.6599999999926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46072</v>
      </c>
      <c r="D1022" s="299" t="s">
        <v>300</v>
      </c>
      <c r="E1022" s="331">
        <v>15.96</v>
      </c>
      <c r="F1022" s="331"/>
      <c r="G1022" s="333">
        <f t="shared" si="18"/>
        <v>6784.5299999999925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46072</v>
      </c>
      <c r="D1023" s="299" t="s">
        <v>296</v>
      </c>
      <c r="E1023" s="331">
        <v>17.36</v>
      </c>
      <c r="F1023" s="331"/>
      <c r="G1023" s="333">
        <f t="shared" si="18"/>
        <v>6800.4899999999925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22</v>
      </c>
      <c r="C1024" s="298">
        <v>46072</v>
      </c>
      <c r="D1024" s="299" t="s">
        <v>328</v>
      </c>
      <c r="E1024" s="331">
        <v>7.46</v>
      </c>
      <c r="F1024" s="331"/>
      <c r="G1024" s="333">
        <f t="shared" si="18"/>
        <v>6817.8499999999922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291</v>
      </c>
      <c r="B1025" s="330">
        <v>39</v>
      </c>
      <c r="C1025" s="298">
        <v>46072</v>
      </c>
      <c r="D1025" s="299" t="s">
        <v>292</v>
      </c>
      <c r="E1025" s="331"/>
      <c r="F1025" s="331">
        <v>2763.77</v>
      </c>
      <c r="G1025" s="333">
        <f t="shared" si="18"/>
        <v>6825.3099999999922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335</v>
      </c>
      <c r="B1026" s="330" t="s">
        <v>335</v>
      </c>
      <c r="C1026" s="298">
        <v>46071</v>
      </c>
      <c r="D1026" s="299" t="s">
        <v>336</v>
      </c>
      <c r="E1026" s="331">
        <v>182.55</v>
      </c>
      <c r="F1026" s="331"/>
      <c r="G1026" s="333">
        <f t="shared" si="18"/>
        <v>4061.5399999999927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15</v>
      </c>
      <c r="C1027" s="298">
        <v>46071</v>
      </c>
      <c r="D1027" s="299" t="s">
        <v>185</v>
      </c>
      <c r="E1027" s="331">
        <v>188.16</v>
      </c>
      <c r="F1027" s="331"/>
      <c r="G1027" s="333">
        <f t="shared" si="18"/>
        <v>4244.0899999999929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291</v>
      </c>
      <c r="B1028" s="330">
        <v>40</v>
      </c>
      <c r="C1028" s="298">
        <v>46071</v>
      </c>
      <c r="D1028" s="299" t="s">
        <v>316</v>
      </c>
      <c r="E1028" s="331"/>
      <c r="F1028" s="331">
        <v>1281.58</v>
      </c>
      <c r="G1028" s="333">
        <f t="shared" si="18"/>
        <v>4432.2499999999927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46071</v>
      </c>
      <c r="D1029" s="299" t="s">
        <v>433</v>
      </c>
      <c r="E1029" s="331">
        <v>-146</v>
      </c>
      <c r="F1029" s="331"/>
      <c r="G1029" s="333">
        <f t="shared" si="18"/>
        <v>3150.6699999999933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46071</v>
      </c>
      <c r="D1030" s="299" t="s">
        <v>434</v>
      </c>
      <c r="E1030" s="331">
        <v>-13</v>
      </c>
      <c r="F1030" s="331"/>
      <c r="G1030" s="333">
        <f t="shared" si="18"/>
        <v>3004.6699999999933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335</v>
      </c>
      <c r="B1031" s="330" t="s">
        <v>335</v>
      </c>
      <c r="C1031" s="298">
        <v>46071</v>
      </c>
      <c r="D1031" s="299" t="s">
        <v>460</v>
      </c>
      <c r="E1031" s="331"/>
      <c r="F1031" s="331">
        <v>191</v>
      </c>
      <c r="G1031" s="333">
        <f t="shared" si="18"/>
        <v>2991.6699999999933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6</v>
      </c>
      <c r="C1032" s="298">
        <v>46071</v>
      </c>
      <c r="D1032" s="299" t="s">
        <v>300</v>
      </c>
      <c r="E1032" s="331">
        <v>43.63</v>
      </c>
      <c r="F1032" s="331"/>
      <c r="G1032" s="333">
        <f t="shared" si="18"/>
        <v>2800.6699999999933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6</v>
      </c>
      <c r="C1033" s="298">
        <v>46071</v>
      </c>
      <c r="D1033" s="299" t="s">
        <v>300</v>
      </c>
      <c r="E1033" s="331">
        <v>10.64</v>
      </c>
      <c r="F1033" s="331"/>
      <c r="G1033" s="333">
        <f t="shared" si="18"/>
        <v>2844.2999999999934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46071</v>
      </c>
      <c r="D1034" s="299" t="s">
        <v>296</v>
      </c>
      <c r="E1034" s="331">
        <v>14.87</v>
      </c>
      <c r="F1034" s="331"/>
      <c r="G1034" s="333">
        <f t="shared" si="18"/>
        <v>2854.9399999999932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46071</v>
      </c>
      <c r="D1035" s="299" t="s">
        <v>295</v>
      </c>
      <c r="E1035" s="331">
        <v>12.99</v>
      </c>
      <c r="F1035" s="331"/>
      <c r="G1035" s="333">
        <f t="shared" si="18"/>
        <v>2869.8099999999931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46071</v>
      </c>
      <c r="D1036" s="299" t="s">
        <v>295</v>
      </c>
      <c r="E1036" s="331">
        <v>29.47</v>
      </c>
      <c r="F1036" s="331"/>
      <c r="G1036" s="333">
        <f t="shared" si="18"/>
        <v>2882.7999999999929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22</v>
      </c>
      <c r="C1037" s="298">
        <v>46071</v>
      </c>
      <c r="D1037" s="299" t="s">
        <v>401</v>
      </c>
      <c r="E1037" s="331">
        <v>13.84</v>
      </c>
      <c r="F1037" s="331"/>
      <c r="G1037" s="333">
        <f t="shared" si="18"/>
        <v>2912.2699999999927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46071</v>
      </c>
      <c r="D1038" s="299" t="s">
        <v>435</v>
      </c>
      <c r="E1038" s="331">
        <v>64.569999999999993</v>
      </c>
      <c r="F1038" s="331"/>
      <c r="G1038" s="333">
        <f t="shared" si="18"/>
        <v>2926.1099999999929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21</v>
      </c>
      <c r="C1039" s="298">
        <v>46070</v>
      </c>
      <c r="D1039" s="299" t="s">
        <v>194</v>
      </c>
      <c r="E1039" s="331">
        <v>81</v>
      </c>
      <c r="F1039" s="331"/>
      <c r="G1039" s="333">
        <f t="shared" si="18"/>
        <v>2990.679999999993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46070</v>
      </c>
      <c r="D1040" s="299" t="s">
        <v>384</v>
      </c>
      <c r="E1040" s="331">
        <v>81.41</v>
      </c>
      <c r="F1040" s="331"/>
      <c r="G1040" s="333">
        <f t="shared" si="18"/>
        <v>3071.679999999993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46070</v>
      </c>
      <c r="D1041" s="299" t="s">
        <v>300</v>
      </c>
      <c r="E1041" s="331">
        <v>113.74</v>
      </c>
      <c r="F1041" s="331"/>
      <c r="G1041" s="333">
        <f t="shared" si="18"/>
        <v>3153.0899999999929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43</v>
      </c>
      <c r="C1042" s="298">
        <v>46070</v>
      </c>
      <c r="D1042" s="299" t="s">
        <v>333</v>
      </c>
      <c r="E1042" s="331">
        <v>29.8</v>
      </c>
      <c r="F1042" s="331"/>
      <c r="G1042" s="333">
        <f t="shared" si="18"/>
        <v>3266.8299999999927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42</v>
      </c>
      <c r="C1043" s="298">
        <v>46070</v>
      </c>
      <c r="D1043" s="299" t="s">
        <v>333</v>
      </c>
      <c r="E1043" s="331">
        <v>37.25</v>
      </c>
      <c r="F1043" s="331"/>
      <c r="G1043" s="333">
        <f t="shared" si="18"/>
        <v>3296.6299999999928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46070</v>
      </c>
      <c r="D1044" s="299" t="s">
        <v>424</v>
      </c>
      <c r="E1044" s="331">
        <v>7.97</v>
      </c>
      <c r="F1044" s="331"/>
      <c r="G1044" s="333">
        <f t="shared" si="18"/>
        <v>3333.8799999999928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17</v>
      </c>
      <c r="C1045" s="298">
        <v>46070</v>
      </c>
      <c r="D1045" s="299" t="s">
        <v>188</v>
      </c>
      <c r="E1045" s="331">
        <v>42.65</v>
      </c>
      <c r="F1045" s="331"/>
      <c r="G1045" s="333">
        <f t="shared" si="18"/>
        <v>3341.8499999999926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46070</v>
      </c>
      <c r="D1046" s="299" t="s">
        <v>436</v>
      </c>
      <c r="E1046" s="331">
        <v>40</v>
      </c>
      <c r="F1046" s="331"/>
      <c r="G1046" s="333">
        <f t="shared" si="18"/>
        <v>3384.4999999999927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11</v>
      </c>
      <c r="C1047" s="298">
        <v>46070</v>
      </c>
      <c r="D1047" s="299" t="s">
        <v>178</v>
      </c>
      <c r="E1047" s="331">
        <v>480.91</v>
      </c>
      <c r="F1047" s="331"/>
      <c r="G1047" s="333">
        <f t="shared" si="18"/>
        <v>3424.4999999999927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23</v>
      </c>
      <c r="C1048" s="298">
        <v>46070</v>
      </c>
      <c r="D1048" s="299" t="s">
        <v>63</v>
      </c>
      <c r="E1048" s="331">
        <v>529.46</v>
      </c>
      <c r="F1048" s="331"/>
      <c r="G1048" s="333">
        <f t="shared" si="18"/>
        <v>3905.4099999999926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46069</v>
      </c>
      <c r="D1049" s="299" t="s">
        <v>324</v>
      </c>
      <c r="E1049" s="331">
        <v>16.079999999999998</v>
      </c>
      <c r="F1049" s="331"/>
      <c r="G1049" s="333">
        <f t="shared" si="18"/>
        <v>4434.8699999999926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46069</v>
      </c>
      <c r="D1050" s="299" t="s">
        <v>300</v>
      </c>
      <c r="E1050" s="331">
        <v>21.17</v>
      </c>
      <c r="F1050" s="331"/>
      <c r="G1050" s="333">
        <f t="shared" si="18"/>
        <v>4450.9499999999925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46069</v>
      </c>
      <c r="D1051" s="299" t="s">
        <v>300</v>
      </c>
      <c r="E1051" s="331">
        <v>17.03</v>
      </c>
      <c r="F1051" s="331"/>
      <c r="G1051" s="333">
        <f t="shared" si="18"/>
        <v>4472.1199999999926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46069</v>
      </c>
      <c r="D1052" s="299" t="s">
        <v>296</v>
      </c>
      <c r="E1052" s="331">
        <v>18.309999999999999</v>
      </c>
      <c r="F1052" s="331"/>
      <c r="G1052" s="333">
        <f t="shared" si="18"/>
        <v>4489.1499999999924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46069</v>
      </c>
      <c r="D1053" s="299" t="s">
        <v>301</v>
      </c>
      <c r="E1053" s="331">
        <v>19.3</v>
      </c>
      <c r="F1053" s="331"/>
      <c r="G1053" s="333">
        <f t="shared" si="18"/>
        <v>4507.4599999999928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46069</v>
      </c>
      <c r="D1054" s="299" t="s">
        <v>397</v>
      </c>
      <c r="E1054" s="331">
        <v>24.67</v>
      </c>
      <c r="F1054" s="331"/>
      <c r="G1054" s="333">
        <f t="shared" si="18"/>
        <v>4526.7599999999929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287</v>
      </c>
      <c r="B1055" s="330" t="s">
        <v>287</v>
      </c>
      <c r="C1055" s="298">
        <v>46069</v>
      </c>
      <c r="D1055" s="299" t="s">
        <v>397</v>
      </c>
      <c r="E1055" s="331">
        <v>152.41999999999999</v>
      </c>
      <c r="F1055" s="331">
        <v>152.41999999999999</v>
      </c>
      <c r="G1055" s="333">
        <f t="shared" si="18"/>
        <v>4551.429999999993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46068</v>
      </c>
      <c r="D1056" s="299" t="s">
        <v>437</v>
      </c>
      <c r="E1056" s="331">
        <v>233.83</v>
      </c>
      <c r="F1056" s="331"/>
      <c r="G1056" s="333">
        <f t="shared" si="18"/>
        <v>4551.429999999993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46068</v>
      </c>
      <c r="D1057" s="299" t="s">
        <v>326</v>
      </c>
      <c r="E1057" s="331">
        <v>50.87</v>
      </c>
      <c r="F1057" s="331"/>
      <c r="G1057" s="333">
        <f t="shared" si="18"/>
        <v>4785.2599999999929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46068</v>
      </c>
      <c r="D1058" s="299" t="s">
        <v>438</v>
      </c>
      <c r="E1058" s="331">
        <v>16</v>
      </c>
      <c r="F1058" s="331"/>
      <c r="G1058" s="333">
        <f t="shared" si="18"/>
        <v>4836.1299999999928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46068</v>
      </c>
      <c r="D1059" s="299" t="s">
        <v>353</v>
      </c>
      <c r="E1059" s="331">
        <v>30</v>
      </c>
      <c r="F1059" s="331"/>
      <c r="G1059" s="333">
        <f t="shared" si="18"/>
        <v>4852.1299999999928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46068</v>
      </c>
      <c r="D1060" s="299" t="s">
        <v>306</v>
      </c>
      <c r="E1060" s="331">
        <v>76</v>
      </c>
      <c r="F1060" s="331"/>
      <c r="G1060" s="333">
        <f t="shared" si="18"/>
        <v>4882.1299999999928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46068</v>
      </c>
      <c r="D1061" s="299" t="s">
        <v>348</v>
      </c>
      <c r="E1061" s="331">
        <v>3.59</v>
      </c>
      <c r="F1061" s="331"/>
      <c r="G1061" s="333">
        <f t="shared" si="18"/>
        <v>4958.1299999999928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46068</v>
      </c>
      <c r="D1062" s="299" t="s">
        <v>439</v>
      </c>
      <c r="E1062" s="331">
        <v>70</v>
      </c>
      <c r="F1062" s="331"/>
      <c r="G1062" s="333">
        <f t="shared" si="18"/>
        <v>4961.719999999993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46068</v>
      </c>
      <c r="D1063" s="299" t="s">
        <v>440</v>
      </c>
      <c r="E1063" s="331">
        <v>175</v>
      </c>
      <c r="F1063" s="331"/>
      <c r="G1063" s="333">
        <f t="shared" si="18"/>
        <v>5031.719999999993</v>
      </c>
      <c r="H1063" s="334" t="s">
        <v>298</v>
      </c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46067</v>
      </c>
      <c r="D1064" s="299" t="s">
        <v>319</v>
      </c>
      <c r="E1064" s="331">
        <v>13.09</v>
      </c>
      <c r="F1064" s="331"/>
      <c r="G1064" s="333">
        <f t="shared" si="18"/>
        <v>5206.719999999993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46067</v>
      </c>
      <c r="D1065" s="299" t="s">
        <v>296</v>
      </c>
      <c r="E1065" s="331">
        <v>7.56</v>
      </c>
      <c r="F1065" s="331"/>
      <c r="G1065" s="333">
        <f t="shared" si="18"/>
        <v>5219.8099999999931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46067</v>
      </c>
      <c r="D1066" s="299" t="s">
        <v>296</v>
      </c>
      <c r="E1066" s="331">
        <v>32.409999999999997</v>
      </c>
      <c r="F1066" s="331"/>
      <c r="G1066" s="333">
        <f t="shared" si="18"/>
        <v>5227.3699999999935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5</v>
      </c>
      <c r="C1067" s="298">
        <v>46067</v>
      </c>
      <c r="D1067" s="299" t="s">
        <v>441</v>
      </c>
      <c r="E1067" s="331">
        <v>400</v>
      </c>
      <c r="F1067" s="331"/>
      <c r="G1067" s="333">
        <f t="shared" si="18"/>
        <v>5259.7799999999934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46066</v>
      </c>
      <c r="D1068" s="299" t="s">
        <v>319</v>
      </c>
      <c r="E1068" s="331">
        <v>41.51</v>
      </c>
      <c r="F1068" s="331"/>
      <c r="G1068" s="333">
        <f t="shared" si="18"/>
        <v>5659.7799999999934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46066</v>
      </c>
      <c r="D1069" s="299" t="s">
        <v>296</v>
      </c>
      <c r="E1069" s="331">
        <v>21.55</v>
      </c>
      <c r="F1069" s="331"/>
      <c r="G1069" s="333">
        <f t="shared" si="18"/>
        <v>5701.2899999999936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46066</v>
      </c>
      <c r="D1070" s="299" t="s">
        <v>358</v>
      </c>
      <c r="E1070" s="331">
        <v>12.45</v>
      </c>
      <c r="F1070" s="331"/>
      <c r="G1070" s="333">
        <f t="shared" si="18"/>
        <v>5722.8399999999938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287</v>
      </c>
      <c r="B1071" s="330" t="s">
        <v>287</v>
      </c>
      <c r="C1071" s="298">
        <v>46066</v>
      </c>
      <c r="D1071" s="299" t="s">
        <v>397</v>
      </c>
      <c r="E1071" s="331">
        <v>91.38</v>
      </c>
      <c r="F1071" s="331">
        <v>91.38</v>
      </c>
      <c r="G1071" s="333">
        <f t="shared" si="18"/>
        <v>5735.2899999999936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46066</v>
      </c>
      <c r="D1072" s="299" t="s">
        <v>311</v>
      </c>
      <c r="E1072" s="331">
        <v>16.48</v>
      </c>
      <c r="F1072" s="331"/>
      <c r="G1072" s="333">
        <f t="shared" si="18"/>
        <v>5735.2899999999936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1</v>
      </c>
      <c r="C1073" s="298">
        <v>46066</v>
      </c>
      <c r="D1073" s="299" t="s">
        <v>428</v>
      </c>
      <c r="E1073" s="331">
        <v>12.76</v>
      </c>
      <c r="F1073" s="331"/>
      <c r="G1073" s="333">
        <f t="shared" si="18"/>
        <v>5751.7699999999932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46066</v>
      </c>
      <c r="D1074" s="299" t="s">
        <v>329</v>
      </c>
      <c r="E1074" s="331">
        <v>37.9</v>
      </c>
      <c r="F1074" s="331"/>
      <c r="G1074" s="333">
        <f t="shared" si="18"/>
        <v>5764.5299999999934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291</v>
      </c>
      <c r="B1075" s="330">
        <v>40</v>
      </c>
      <c r="C1075" s="298">
        <v>46066</v>
      </c>
      <c r="D1075" s="299" t="s">
        <v>316</v>
      </c>
      <c r="E1075" s="331"/>
      <c r="F1075" s="331">
        <v>427.18</v>
      </c>
      <c r="G1075" s="333">
        <f t="shared" si="18"/>
        <v>5802.429999999993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291</v>
      </c>
      <c r="B1076" s="330">
        <v>38</v>
      </c>
      <c r="C1076" s="298">
        <v>46066</v>
      </c>
      <c r="D1076" s="299" t="s">
        <v>293</v>
      </c>
      <c r="E1076" s="331"/>
      <c r="F1076" s="331">
        <v>4278.16</v>
      </c>
      <c r="G1076" s="333">
        <f t="shared" si="18"/>
        <v>5375.2499999999927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46065</v>
      </c>
      <c r="D1077" s="299" t="s">
        <v>357</v>
      </c>
      <c r="E1077" s="331">
        <v>111.36</v>
      </c>
      <c r="F1077" s="331"/>
      <c r="G1077" s="333">
        <f t="shared" si="18"/>
        <v>1097.0899999999931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46065</v>
      </c>
      <c r="D1078" s="299" t="s">
        <v>442</v>
      </c>
      <c r="E1078" s="331">
        <v>16</v>
      </c>
      <c r="F1078" s="331"/>
      <c r="G1078" s="333">
        <f t="shared" si="18"/>
        <v>1208.449999999993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46065</v>
      </c>
      <c r="D1079" s="299" t="s">
        <v>300</v>
      </c>
      <c r="E1079" s="331">
        <v>29.81</v>
      </c>
      <c r="F1079" s="331"/>
      <c r="G1079" s="333">
        <f t="shared" si="18"/>
        <v>1224.449999999993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19</v>
      </c>
      <c r="C1080" s="298">
        <v>46065</v>
      </c>
      <c r="D1080" s="299" t="s">
        <v>191</v>
      </c>
      <c r="E1080" s="331">
        <v>200</v>
      </c>
      <c r="F1080" s="331"/>
      <c r="G1080" s="333">
        <f t="shared" si="18"/>
        <v>1254.2599999999929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46065</v>
      </c>
      <c r="D1081" s="299" t="s">
        <v>296</v>
      </c>
      <c r="E1081" s="331">
        <v>7.56</v>
      </c>
      <c r="F1081" s="331"/>
      <c r="G1081" s="333">
        <f t="shared" si="18"/>
        <v>1454.2599999999929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4</v>
      </c>
      <c r="C1082" s="298">
        <v>46065</v>
      </c>
      <c r="D1082" s="299" t="s">
        <v>296</v>
      </c>
      <c r="E1082" s="331">
        <v>65.78</v>
      </c>
      <c r="F1082" s="331"/>
      <c r="G1082" s="333">
        <f t="shared" si="18"/>
        <v>1461.8199999999929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3</v>
      </c>
      <c r="C1083" s="298">
        <v>46065</v>
      </c>
      <c r="D1083" s="299" t="s">
        <v>296</v>
      </c>
      <c r="E1083" s="331">
        <v>3.93</v>
      </c>
      <c r="F1083" s="331"/>
      <c r="G1083" s="333">
        <f t="shared" si="18"/>
        <v>1527.5999999999929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7</v>
      </c>
      <c r="C1084" s="298">
        <v>46065</v>
      </c>
      <c r="D1084" s="299" t="s">
        <v>443</v>
      </c>
      <c r="E1084" s="331">
        <v>564.83000000000004</v>
      </c>
      <c r="F1084" s="331"/>
      <c r="G1084" s="333">
        <f t="shared" si="18"/>
        <v>1531.5299999999929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7</v>
      </c>
      <c r="C1085" s="298">
        <v>46065</v>
      </c>
      <c r="D1085" s="299" t="s">
        <v>444</v>
      </c>
      <c r="E1085" s="331">
        <v>70.180000000000007</v>
      </c>
      <c r="F1085" s="331"/>
      <c r="G1085" s="333">
        <f t="shared" si="18"/>
        <v>2096.3599999999929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46065</v>
      </c>
      <c r="D1086" s="299" t="s">
        <v>445</v>
      </c>
      <c r="E1086" s="331">
        <v>2.66</v>
      </c>
      <c r="F1086" s="331"/>
      <c r="G1086" s="333">
        <f t="shared" si="18"/>
        <v>2166.5399999999927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5</v>
      </c>
      <c r="C1087" s="298">
        <v>46064</v>
      </c>
      <c r="D1087" s="299" t="s">
        <v>429</v>
      </c>
      <c r="E1087" s="331">
        <v>103.25</v>
      </c>
      <c r="F1087" s="331"/>
      <c r="G1087" s="333">
        <f t="shared" si="18"/>
        <v>2169.1999999999925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46064</v>
      </c>
      <c r="D1088" s="299" t="s">
        <v>363</v>
      </c>
      <c r="E1088" s="331">
        <v>30.39</v>
      </c>
      <c r="F1088" s="331"/>
      <c r="G1088" s="333">
        <f t="shared" si="18"/>
        <v>2272.4499999999925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46064</v>
      </c>
      <c r="D1089" s="299" t="s">
        <v>296</v>
      </c>
      <c r="E1089" s="331">
        <v>9.92</v>
      </c>
      <c r="F1089" s="331"/>
      <c r="G1089" s="333">
        <f t="shared" si="18"/>
        <v>2302.8399999999924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3</v>
      </c>
      <c r="C1090" s="298">
        <v>46064</v>
      </c>
      <c r="D1090" s="299" t="s">
        <v>295</v>
      </c>
      <c r="E1090" s="331">
        <v>3.49</v>
      </c>
      <c r="F1090" s="331"/>
      <c r="G1090" s="333">
        <f t="shared" si="18"/>
        <v>2312.7599999999925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22</v>
      </c>
      <c r="C1091" s="298">
        <v>46064</v>
      </c>
      <c r="D1091" s="299" t="s">
        <v>352</v>
      </c>
      <c r="E1091" s="331">
        <v>19.16</v>
      </c>
      <c r="F1091" s="331"/>
      <c r="G1091" s="333">
        <f t="shared" si="18"/>
        <v>2316.2499999999923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46063</v>
      </c>
      <c r="D1092" s="299" t="s">
        <v>412</v>
      </c>
      <c r="E1092" s="331">
        <v>-8</v>
      </c>
      <c r="F1092" s="331"/>
      <c r="G1092" s="333">
        <f t="shared" si="18"/>
        <v>2335.4099999999921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46063</v>
      </c>
      <c r="D1093" s="299" t="s">
        <v>446</v>
      </c>
      <c r="E1093" s="331">
        <v>-0.04</v>
      </c>
      <c r="F1093" s="331"/>
      <c r="G1093" s="333">
        <f t="shared" si="18"/>
        <v>2327.4099999999921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335</v>
      </c>
      <c r="B1094" s="330" t="s">
        <v>335</v>
      </c>
      <c r="C1094" s="298">
        <v>46063</v>
      </c>
      <c r="D1094" s="299" t="s">
        <v>447</v>
      </c>
      <c r="E1094" s="331">
        <v>65.78</v>
      </c>
      <c r="F1094" s="331"/>
      <c r="G1094" s="333">
        <f t="shared" si="18"/>
        <v>2327.3699999999922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13</v>
      </c>
      <c r="C1095" s="298">
        <v>46063</v>
      </c>
      <c r="D1095" s="299" t="s">
        <v>182</v>
      </c>
      <c r="E1095" s="331">
        <v>159.35</v>
      </c>
      <c r="F1095" s="331"/>
      <c r="G1095" s="333">
        <f t="shared" si="18"/>
        <v>2393.1499999999924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46063</v>
      </c>
      <c r="D1096" s="299" t="s">
        <v>296</v>
      </c>
      <c r="E1096" s="331">
        <v>16.29</v>
      </c>
      <c r="F1096" s="331"/>
      <c r="G1096" s="333">
        <f t="shared" si="18"/>
        <v>2552.4999999999923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46063</v>
      </c>
      <c r="D1097" s="299" t="s">
        <v>311</v>
      </c>
      <c r="E1097" s="331">
        <v>19.329999999999998</v>
      </c>
      <c r="F1097" s="331"/>
      <c r="G1097" s="333">
        <f t="shared" si="18"/>
        <v>2568.7899999999922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46062</v>
      </c>
      <c r="D1098" s="299" t="s">
        <v>448</v>
      </c>
      <c r="E1098" s="331">
        <v>8.61</v>
      </c>
      <c r="F1098" s="331"/>
      <c r="G1098" s="333">
        <f t="shared" ref="G1098:G1343" si="19">G1099-E1098+F1098</f>
        <v>2588.1199999999922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46062</v>
      </c>
      <c r="D1099" s="299" t="s">
        <v>296</v>
      </c>
      <c r="E1099" s="331">
        <v>13.41</v>
      </c>
      <c r="F1099" s="331"/>
      <c r="G1099" s="333">
        <f t="shared" si="19"/>
        <v>2596.7299999999923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18</v>
      </c>
      <c r="C1100" s="298">
        <v>46062</v>
      </c>
      <c r="D1100" s="299" t="s">
        <v>361</v>
      </c>
      <c r="E1100" s="331">
        <v>400</v>
      </c>
      <c r="F1100" s="331"/>
      <c r="G1100" s="333">
        <f t="shared" si="19"/>
        <v>2610.1399999999921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9</v>
      </c>
      <c r="C1101" s="298">
        <v>46062</v>
      </c>
      <c r="D1101" s="299" t="s">
        <v>58</v>
      </c>
      <c r="E1101" s="331">
        <v>1281.53</v>
      </c>
      <c r="F1101" s="331"/>
      <c r="G1101" s="333">
        <f t="shared" si="19"/>
        <v>3010.1399999999921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5</v>
      </c>
      <c r="C1102" s="298">
        <v>46062</v>
      </c>
      <c r="D1102" s="299" t="s">
        <v>449</v>
      </c>
      <c r="E1102" s="331">
        <v>50</v>
      </c>
      <c r="F1102" s="331"/>
      <c r="G1102" s="333">
        <f t="shared" si="19"/>
        <v>4291.6699999999919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46062</v>
      </c>
      <c r="D1103" s="299" t="s">
        <v>450</v>
      </c>
      <c r="E1103" s="331">
        <v>12.1</v>
      </c>
      <c r="F1103" s="331"/>
      <c r="G1103" s="333">
        <f t="shared" si="19"/>
        <v>4341.6699999999919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46061</v>
      </c>
      <c r="D1104" s="299" t="s">
        <v>306</v>
      </c>
      <c r="E1104" s="331">
        <v>72.099999999999994</v>
      </c>
      <c r="F1104" s="331"/>
      <c r="G1104" s="333">
        <f t="shared" si="19"/>
        <v>4353.7699999999923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46061</v>
      </c>
      <c r="D1105" s="299" t="s">
        <v>319</v>
      </c>
      <c r="E1105" s="331">
        <v>30.25</v>
      </c>
      <c r="F1105" s="331"/>
      <c r="G1105" s="333">
        <f t="shared" si="19"/>
        <v>4425.8699999999926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46061</v>
      </c>
      <c r="D1106" s="299" t="s">
        <v>296</v>
      </c>
      <c r="E1106" s="331">
        <v>3.72</v>
      </c>
      <c r="F1106" s="331"/>
      <c r="G1106" s="333">
        <f t="shared" si="19"/>
        <v>4456.1199999999926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4</v>
      </c>
      <c r="C1107" s="298">
        <v>46061</v>
      </c>
      <c r="D1107" s="299" t="s">
        <v>296</v>
      </c>
      <c r="E1107" s="331">
        <v>41.6</v>
      </c>
      <c r="F1107" s="331"/>
      <c r="G1107" s="333">
        <f t="shared" si="19"/>
        <v>4459.8399999999929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3</v>
      </c>
      <c r="C1108" s="298">
        <v>46061</v>
      </c>
      <c r="D1108" s="299" t="s">
        <v>451</v>
      </c>
      <c r="E1108" s="331">
        <v>1</v>
      </c>
      <c r="F1108" s="331"/>
      <c r="G1108" s="333">
        <f t="shared" si="19"/>
        <v>4501.4399999999932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46061</v>
      </c>
      <c r="D1109" s="299" t="s">
        <v>358</v>
      </c>
      <c r="E1109" s="331">
        <v>10.17</v>
      </c>
      <c r="F1109" s="331"/>
      <c r="G1109" s="333">
        <f t="shared" si="19"/>
        <v>4502.4399999999932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287</v>
      </c>
      <c r="B1110" s="330" t="s">
        <v>287</v>
      </c>
      <c r="C1110" s="298">
        <v>46060</v>
      </c>
      <c r="D1110" s="299" t="s">
        <v>452</v>
      </c>
      <c r="E1110" s="331">
        <v>367.77</v>
      </c>
      <c r="F1110" s="331">
        <v>367.77</v>
      </c>
      <c r="G1110" s="333">
        <f t="shared" si="19"/>
        <v>4512.6099999999933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46060</v>
      </c>
      <c r="D1111" s="299" t="s">
        <v>310</v>
      </c>
      <c r="E1111" s="331">
        <v>32.36</v>
      </c>
      <c r="F1111" s="331"/>
      <c r="G1111" s="333">
        <f t="shared" si="19"/>
        <v>4512.6099999999933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6</v>
      </c>
      <c r="C1112" s="298">
        <v>46060</v>
      </c>
      <c r="D1112" s="299" t="s">
        <v>453</v>
      </c>
      <c r="E1112" s="331">
        <v>41.39</v>
      </c>
      <c r="F1112" s="331"/>
      <c r="G1112" s="333">
        <f t="shared" si="19"/>
        <v>4544.969999999993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1</v>
      </c>
      <c r="C1113" s="298">
        <v>46060</v>
      </c>
      <c r="D1113" s="299" t="s">
        <v>445</v>
      </c>
      <c r="E1113" s="331">
        <v>35.770000000000003</v>
      </c>
      <c r="F1113" s="331"/>
      <c r="G1113" s="333">
        <f t="shared" si="19"/>
        <v>4586.3599999999933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3</v>
      </c>
      <c r="C1114" s="298">
        <v>46060</v>
      </c>
      <c r="D1114" s="299" t="s">
        <v>348</v>
      </c>
      <c r="E1114" s="331">
        <v>25</v>
      </c>
      <c r="F1114" s="331"/>
      <c r="G1114" s="333">
        <f t="shared" si="19"/>
        <v>4622.1299999999937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46060</v>
      </c>
      <c r="D1115" s="299" t="s">
        <v>296</v>
      </c>
      <c r="E1115" s="331">
        <v>6.69</v>
      </c>
      <c r="F1115" s="331"/>
      <c r="G1115" s="333">
        <f t="shared" si="19"/>
        <v>4647.1299999999937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46060</v>
      </c>
      <c r="D1116" s="299" t="s">
        <v>296</v>
      </c>
      <c r="E1116" s="331">
        <v>47.85</v>
      </c>
      <c r="F1116" s="331"/>
      <c r="G1116" s="333">
        <f t="shared" si="19"/>
        <v>4653.8199999999933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46059</v>
      </c>
      <c r="D1117" s="299" t="s">
        <v>301</v>
      </c>
      <c r="E1117" s="331">
        <v>20</v>
      </c>
      <c r="F1117" s="331"/>
      <c r="G1117" s="333">
        <f t="shared" si="19"/>
        <v>4701.6699999999937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291</v>
      </c>
      <c r="B1118" s="330">
        <v>40</v>
      </c>
      <c r="C1118" s="298">
        <v>46059</v>
      </c>
      <c r="D1118" s="299" t="s">
        <v>316</v>
      </c>
      <c r="E1118" s="331"/>
      <c r="F1118" s="331">
        <v>822.99</v>
      </c>
      <c r="G1118" s="333">
        <f t="shared" si="19"/>
        <v>4721.6699999999937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14</v>
      </c>
      <c r="C1119" s="298">
        <v>46059</v>
      </c>
      <c r="D1119" s="299" t="s">
        <v>366</v>
      </c>
      <c r="E1119" s="331">
        <v>66.67</v>
      </c>
      <c r="F1119" s="331"/>
      <c r="G1119" s="333">
        <f t="shared" si="19"/>
        <v>3898.6799999999935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46059</v>
      </c>
      <c r="D1120" s="299" t="s">
        <v>296</v>
      </c>
      <c r="E1120" s="331">
        <v>9.35</v>
      </c>
      <c r="F1120" s="331"/>
      <c r="G1120" s="333">
        <f t="shared" si="19"/>
        <v>3965.3499999999935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4</v>
      </c>
      <c r="C1121" s="298">
        <v>46059</v>
      </c>
      <c r="D1121" s="299" t="s">
        <v>296</v>
      </c>
      <c r="E1121" s="331">
        <v>45.81</v>
      </c>
      <c r="F1121" s="331"/>
      <c r="G1121" s="333">
        <f t="shared" si="19"/>
        <v>3974.6999999999935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46059</v>
      </c>
      <c r="D1122" s="299" t="s">
        <v>353</v>
      </c>
      <c r="E1122" s="331">
        <v>22.98</v>
      </c>
      <c r="F1122" s="331"/>
      <c r="G1122" s="333">
        <f t="shared" si="19"/>
        <v>4020.5099999999934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46059</v>
      </c>
      <c r="D1123" s="299" t="s">
        <v>301</v>
      </c>
      <c r="E1123" s="331">
        <v>46.5</v>
      </c>
      <c r="F1123" s="331"/>
      <c r="G1123" s="333">
        <f t="shared" si="19"/>
        <v>4043.4899999999934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46059</v>
      </c>
      <c r="D1124" s="299" t="s">
        <v>358</v>
      </c>
      <c r="E1124" s="331">
        <v>10.17</v>
      </c>
      <c r="F1124" s="331"/>
      <c r="G1124" s="333">
        <f t="shared" si="19"/>
        <v>4089.9899999999934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8</v>
      </c>
      <c r="C1125" s="298">
        <v>46059</v>
      </c>
      <c r="D1125" s="299" t="s">
        <v>435</v>
      </c>
      <c r="E1125" s="331">
        <v>81.2</v>
      </c>
      <c r="F1125" s="331"/>
      <c r="G1125" s="333">
        <f t="shared" si="19"/>
        <v>4100.1599999999935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46058</v>
      </c>
      <c r="D1126" s="299" t="s">
        <v>301</v>
      </c>
      <c r="E1126" s="331">
        <v>21</v>
      </c>
      <c r="F1126" s="331"/>
      <c r="G1126" s="333">
        <f t="shared" si="19"/>
        <v>4181.3599999999933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291</v>
      </c>
      <c r="B1127" s="330">
        <v>39</v>
      </c>
      <c r="C1127" s="298">
        <v>46058</v>
      </c>
      <c r="D1127" s="299" t="s">
        <v>292</v>
      </c>
      <c r="E1127" s="331"/>
      <c r="F1127" s="331">
        <v>2763.79</v>
      </c>
      <c r="G1127" s="333">
        <f t="shared" si="19"/>
        <v>4202.3599999999933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46058</v>
      </c>
      <c r="D1128" s="299" t="s">
        <v>357</v>
      </c>
      <c r="E1128" s="331">
        <v>95.35</v>
      </c>
      <c r="F1128" s="331"/>
      <c r="G1128" s="333">
        <f t="shared" si="19"/>
        <v>1438.5699999999933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46058</v>
      </c>
      <c r="D1129" s="299" t="s">
        <v>353</v>
      </c>
      <c r="E1129" s="331">
        <v>14.99</v>
      </c>
      <c r="F1129" s="331"/>
      <c r="G1129" s="333">
        <f t="shared" si="19"/>
        <v>1533.9199999999933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287</v>
      </c>
      <c r="B1130" s="330" t="s">
        <v>287</v>
      </c>
      <c r="C1130" s="298">
        <v>46058</v>
      </c>
      <c r="D1130" s="299" t="s">
        <v>452</v>
      </c>
      <c r="E1130" s="331">
        <v>77.569999999999993</v>
      </c>
      <c r="F1130" s="331">
        <v>77.569999999999993</v>
      </c>
      <c r="G1130" s="333">
        <f t="shared" si="19"/>
        <v>1548.9099999999933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46057</v>
      </c>
      <c r="D1131" s="299" t="s">
        <v>344</v>
      </c>
      <c r="E1131" s="331">
        <v>50</v>
      </c>
      <c r="F1131" s="331"/>
      <c r="G1131" s="333">
        <f t="shared" si="19"/>
        <v>1548.9099999999933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1</v>
      </c>
      <c r="C1132" s="298">
        <v>46057</v>
      </c>
      <c r="D1132" s="299" t="s">
        <v>306</v>
      </c>
      <c r="E1132" s="331">
        <v>62.03</v>
      </c>
      <c r="F1132" s="331"/>
      <c r="G1132" s="333">
        <f t="shared" si="19"/>
        <v>1598.9099999999933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46057</v>
      </c>
      <c r="D1133" s="299" t="s">
        <v>296</v>
      </c>
      <c r="E1133" s="331">
        <v>14.91</v>
      </c>
      <c r="F1133" s="331"/>
      <c r="G1133" s="333">
        <f t="shared" si="19"/>
        <v>1660.9399999999932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46057</v>
      </c>
      <c r="D1134" s="299" t="s">
        <v>310</v>
      </c>
      <c r="E1134" s="331">
        <v>63.38</v>
      </c>
      <c r="F1134" s="331"/>
      <c r="G1134" s="333">
        <f t="shared" si="19"/>
        <v>1675.8499999999933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287</v>
      </c>
      <c r="B1135" s="330" t="s">
        <v>287</v>
      </c>
      <c r="C1135" s="298">
        <v>46057</v>
      </c>
      <c r="D1135" s="299" t="s">
        <v>454</v>
      </c>
      <c r="E1135" s="331">
        <v>192.78</v>
      </c>
      <c r="F1135" s="331">
        <v>192.78</v>
      </c>
      <c r="G1135" s="333">
        <f t="shared" si="19"/>
        <v>1739.2299999999934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14</v>
      </c>
      <c r="C1136" s="298">
        <v>46057</v>
      </c>
      <c r="D1136" s="299" t="s">
        <v>367</v>
      </c>
      <c r="E1136" s="331">
        <v>68.739999999999995</v>
      </c>
      <c r="F1136" s="331"/>
      <c r="G1136" s="333">
        <f t="shared" si="19"/>
        <v>1739.2299999999934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6</v>
      </c>
      <c r="C1137" s="298">
        <v>46057</v>
      </c>
      <c r="D1137" s="299" t="s">
        <v>300</v>
      </c>
      <c r="E1137" s="331">
        <v>-42.58</v>
      </c>
      <c r="F1137" s="331"/>
      <c r="G1137" s="333">
        <f t="shared" si="19"/>
        <v>1807.9699999999934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1</v>
      </c>
      <c r="C1138" s="298">
        <v>46057</v>
      </c>
      <c r="D1138" s="299" t="s">
        <v>371</v>
      </c>
      <c r="E1138" s="331">
        <v>31.36</v>
      </c>
      <c r="F1138" s="331"/>
      <c r="G1138" s="333">
        <f t="shared" si="19"/>
        <v>1765.3899999999935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294</v>
      </c>
      <c r="B1139" s="330">
        <v>17</v>
      </c>
      <c r="C1139" s="298">
        <v>46057</v>
      </c>
      <c r="D1139" s="299" t="s">
        <v>370</v>
      </c>
      <c r="E1139" s="331">
        <v>99</v>
      </c>
      <c r="F1139" s="331"/>
      <c r="G1139" s="333">
        <f t="shared" si="19"/>
        <v>1796.7499999999934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284</v>
      </c>
      <c r="B1140" s="330">
        <v>36</v>
      </c>
      <c r="C1140" s="298">
        <v>46056</v>
      </c>
      <c r="D1140" s="299" t="s">
        <v>374</v>
      </c>
      <c r="E1140" s="331">
        <v>50</v>
      </c>
      <c r="F1140" s="331"/>
      <c r="G1140" s="333">
        <f t="shared" si="19"/>
        <v>1895.7499999999934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46056</v>
      </c>
      <c r="D1141" s="299" t="s">
        <v>319</v>
      </c>
      <c r="E1141" s="331">
        <v>7.92</v>
      </c>
      <c r="F1141" s="331"/>
      <c r="G1141" s="333">
        <f t="shared" si="19"/>
        <v>1945.7499999999934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24</v>
      </c>
      <c r="C1142" s="298">
        <v>46056</v>
      </c>
      <c r="D1142" s="299" t="s">
        <v>860</v>
      </c>
      <c r="E1142" s="331">
        <v>83.58</v>
      </c>
      <c r="F1142" s="331"/>
      <c r="G1142" s="333">
        <f t="shared" si="19"/>
        <v>1953.6699999999935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46056</v>
      </c>
      <c r="D1143" s="299" t="s">
        <v>455</v>
      </c>
      <c r="E1143" s="331">
        <v>28.64</v>
      </c>
      <c r="F1143" s="331"/>
      <c r="G1143" s="333">
        <f t="shared" si="19"/>
        <v>2037.2499999999934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46056</v>
      </c>
      <c r="D1144" s="299" t="s">
        <v>358</v>
      </c>
      <c r="E1144" s="331">
        <v>9.4700000000000006</v>
      </c>
      <c r="F1144" s="331"/>
      <c r="G1144" s="333">
        <f t="shared" si="19"/>
        <v>2065.8899999999935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46055</v>
      </c>
      <c r="D1145" s="299" t="s">
        <v>456</v>
      </c>
      <c r="E1145" s="331">
        <v>20</v>
      </c>
      <c r="F1145" s="331"/>
      <c r="G1145" s="333">
        <f t="shared" si="19"/>
        <v>2075.3599999999933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17</v>
      </c>
      <c r="C1146" s="298">
        <v>46055</v>
      </c>
      <c r="D1146" s="299" t="s">
        <v>188</v>
      </c>
      <c r="E1146" s="331">
        <v>41.54</v>
      </c>
      <c r="F1146" s="331"/>
      <c r="G1146" s="333">
        <f t="shared" si="19"/>
        <v>2095.3599999999933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46055</v>
      </c>
      <c r="D1147" s="299" t="s">
        <v>296</v>
      </c>
      <c r="E1147" s="331">
        <v>9.92</v>
      </c>
      <c r="F1147" s="331"/>
      <c r="G1147" s="333">
        <f t="shared" si="19"/>
        <v>2136.8999999999933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46055</v>
      </c>
      <c r="D1148" s="299" t="s">
        <v>457</v>
      </c>
      <c r="E1148" s="331">
        <v>155.38</v>
      </c>
      <c r="F1148" s="331"/>
      <c r="G1148" s="333">
        <f t="shared" si="19"/>
        <v>2146.8199999999933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21</v>
      </c>
      <c r="C1149" s="298">
        <v>46055</v>
      </c>
      <c r="D1149" s="299" t="s">
        <v>194</v>
      </c>
      <c r="E1149" s="331">
        <v>27.35</v>
      </c>
      <c r="F1149" s="331"/>
      <c r="G1149" s="333">
        <f t="shared" si="19"/>
        <v>2302.1999999999935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46054</v>
      </c>
      <c r="D1150" s="299" t="s">
        <v>300</v>
      </c>
      <c r="E1150" s="331">
        <v>59.37</v>
      </c>
      <c r="F1150" s="331"/>
      <c r="G1150" s="333">
        <f t="shared" si="19"/>
        <v>2329.5499999999934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22</v>
      </c>
      <c r="C1151" s="298">
        <v>46054</v>
      </c>
      <c r="D1151" s="299" t="s">
        <v>375</v>
      </c>
      <c r="E1151" s="331">
        <v>6.37</v>
      </c>
      <c r="F1151" s="331"/>
      <c r="G1151" s="333">
        <f t="shared" si="19"/>
        <v>2388.9199999999933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8</v>
      </c>
      <c r="C1152" s="298">
        <v>46054</v>
      </c>
      <c r="D1152" s="299" t="s">
        <v>458</v>
      </c>
      <c r="E1152" s="331">
        <v>44.65</v>
      </c>
      <c r="F1152" s="331"/>
      <c r="G1152" s="333">
        <f t="shared" si="19"/>
        <v>2395.2899999999931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7</v>
      </c>
      <c r="C1153" s="298">
        <v>46054</v>
      </c>
      <c r="D1153" s="299" t="s">
        <v>338</v>
      </c>
      <c r="E1153" s="331">
        <v>35.17</v>
      </c>
      <c r="F1153" s="331"/>
      <c r="G1153" s="333">
        <f t="shared" si="19"/>
        <v>2439.9399999999932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4</v>
      </c>
      <c r="C1154" s="298">
        <v>46054</v>
      </c>
      <c r="D1154" s="299" t="s">
        <v>310</v>
      </c>
      <c r="E1154" s="331">
        <v>28.48</v>
      </c>
      <c r="F1154" s="331"/>
      <c r="G1154" s="333">
        <f t="shared" si="19"/>
        <v>2475.1099999999933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46054</v>
      </c>
      <c r="D1155" s="299" t="s">
        <v>311</v>
      </c>
      <c r="E1155" s="331">
        <v>125.07</v>
      </c>
      <c r="F1155" s="331"/>
      <c r="G1155" s="333">
        <f t="shared" si="19"/>
        <v>2503.5899999999933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46054</v>
      </c>
      <c r="D1156" s="299" t="s">
        <v>458</v>
      </c>
      <c r="E1156" s="331">
        <v>100</v>
      </c>
      <c r="F1156" s="331"/>
      <c r="G1156" s="333">
        <f t="shared" si="19"/>
        <v>2628.6599999999935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1</v>
      </c>
      <c r="C1157" s="298">
        <v>46054</v>
      </c>
      <c r="D1157" s="299" t="s">
        <v>329</v>
      </c>
      <c r="E1157" s="331">
        <v>194.96</v>
      </c>
      <c r="F1157" s="331"/>
      <c r="G1157" s="333">
        <f t="shared" si="19"/>
        <v>2728.6599999999935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46054</v>
      </c>
      <c r="D1158" s="299" t="s">
        <v>410</v>
      </c>
      <c r="E1158" s="331">
        <v>75.53</v>
      </c>
      <c r="F1158" s="331"/>
      <c r="G1158" s="333">
        <f t="shared" si="19"/>
        <v>2923.6199999999935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284</v>
      </c>
      <c r="B1159" s="330">
        <v>37</v>
      </c>
      <c r="C1159" s="298">
        <v>46053</v>
      </c>
      <c r="D1159" s="299" t="s">
        <v>459</v>
      </c>
      <c r="E1159" s="331">
        <v>3194.64</v>
      </c>
      <c r="F1159" s="331"/>
      <c r="G1159" s="333">
        <f t="shared" si="19"/>
        <v>2999.1499999999937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286</v>
      </c>
      <c r="B1160" s="330">
        <v>25</v>
      </c>
      <c r="C1160" s="298">
        <v>46053</v>
      </c>
      <c r="D1160" s="298" t="s">
        <v>204</v>
      </c>
      <c r="E1160" s="331">
        <v>350</v>
      </c>
      <c r="F1160" s="331"/>
      <c r="G1160" s="333">
        <f t="shared" si="19"/>
        <v>6193.7899999999936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286</v>
      </c>
      <c r="B1161" s="330">
        <v>26</v>
      </c>
      <c r="C1161" s="298">
        <v>46053</v>
      </c>
      <c r="D1161" s="298" t="s">
        <v>205</v>
      </c>
      <c r="E1161" s="331">
        <v>320</v>
      </c>
      <c r="F1161" s="331"/>
      <c r="G1161" s="333">
        <f t="shared" si="19"/>
        <v>6543.7899999999936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286</v>
      </c>
      <c r="B1162" s="330">
        <v>27</v>
      </c>
      <c r="C1162" s="298">
        <v>46053</v>
      </c>
      <c r="D1162" s="298" t="s">
        <v>206</v>
      </c>
      <c r="E1162" s="331">
        <v>25</v>
      </c>
      <c r="F1162" s="331"/>
      <c r="G1162" s="333">
        <f t="shared" si="19"/>
        <v>6863.7899999999936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286</v>
      </c>
      <c r="B1163" s="330">
        <v>28</v>
      </c>
      <c r="C1163" s="298">
        <v>46053</v>
      </c>
      <c r="D1163" s="298" t="s">
        <v>207</v>
      </c>
      <c r="E1163" s="331">
        <v>25</v>
      </c>
      <c r="F1163" s="331"/>
      <c r="G1163" s="333">
        <f t="shared" si="19"/>
        <v>6888.7899999999936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286</v>
      </c>
      <c r="B1164" s="330">
        <v>29</v>
      </c>
      <c r="C1164" s="298">
        <v>46053</v>
      </c>
      <c r="D1164" s="298" t="s">
        <v>208</v>
      </c>
      <c r="E1164" s="331">
        <v>45</v>
      </c>
      <c r="F1164" s="331"/>
      <c r="G1164" s="333">
        <f t="shared" si="19"/>
        <v>6913.7899999999936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286</v>
      </c>
      <c r="B1165" s="330">
        <v>30</v>
      </c>
      <c r="C1165" s="298">
        <v>46053</v>
      </c>
      <c r="D1165" s="298" t="s">
        <v>209</v>
      </c>
      <c r="E1165" s="331">
        <v>400</v>
      </c>
      <c r="F1165" s="331"/>
      <c r="G1165" s="333">
        <f t="shared" si="19"/>
        <v>6958.7899999999936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286</v>
      </c>
      <c r="B1166" s="330">
        <v>31</v>
      </c>
      <c r="C1166" s="298">
        <v>46053</v>
      </c>
      <c r="D1166" s="298" t="s">
        <v>210</v>
      </c>
      <c r="E1166" s="331">
        <v>375</v>
      </c>
      <c r="F1166" s="331"/>
      <c r="G1166" s="333">
        <f t="shared" si="19"/>
        <v>7358.7899999999936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286</v>
      </c>
      <c r="B1167" s="330">
        <v>32</v>
      </c>
      <c r="C1167" s="298">
        <v>46053</v>
      </c>
      <c r="D1167" s="298" t="s">
        <v>211</v>
      </c>
      <c r="E1167" s="331">
        <v>100</v>
      </c>
      <c r="F1167" s="331"/>
      <c r="G1167" s="333">
        <f t="shared" si="19"/>
        <v>7733.7899999999936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286</v>
      </c>
      <c r="B1168" s="330">
        <v>33</v>
      </c>
      <c r="C1168" s="298">
        <v>46053</v>
      </c>
      <c r="D1168" s="298" t="s">
        <v>212</v>
      </c>
      <c r="E1168" s="331">
        <v>85</v>
      </c>
      <c r="F1168" s="331"/>
      <c r="G1168" s="333">
        <f t="shared" si="19"/>
        <v>7833.7899999999936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286</v>
      </c>
      <c r="B1169" s="330">
        <v>34</v>
      </c>
      <c r="C1169" s="298">
        <v>46053</v>
      </c>
      <c r="D1169" s="298" t="s">
        <v>213</v>
      </c>
      <c r="E1169" s="331">
        <v>230</v>
      </c>
      <c r="F1169" s="331"/>
      <c r="G1169" s="333">
        <f t="shared" si="19"/>
        <v>7918.7899999999936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286</v>
      </c>
      <c r="B1170" s="330">
        <v>35</v>
      </c>
      <c r="C1170" s="298">
        <v>46053</v>
      </c>
      <c r="D1170" s="298" t="s">
        <v>214</v>
      </c>
      <c r="E1170" s="331">
        <v>45</v>
      </c>
      <c r="F1170" s="331"/>
      <c r="G1170" s="333">
        <f t="shared" si="19"/>
        <v>8148.7899999999936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8</v>
      </c>
      <c r="C1171" s="298">
        <v>46053</v>
      </c>
      <c r="D1171" s="298" t="s">
        <v>319</v>
      </c>
      <c r="E1171" s="331">
        <v>31.03</v>
      </c>
      <c r="F1171" s="331"/>
      <c r="G1171" s="333">
        <f t="shared" si="19"/>
        <v>8193.7899999999936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10</v>
      </c>
      <c r="C1172" s="298">
        <v>46053</v>
      </c>
      <c r="D1172" s="298" t="s">
        <v>176</v>
      </c>
      <c r="E1172" s="331">
        <v>17.899999999999999</v>
      </c>
      <c r="F1172" s="331"/>
      <c r="G1172" s="333">
        <f t="shared" si="19"/>
        <v>8224.8199999999943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3</v>
      </c>
      <c r="C1173" s="298">
        <v>46053</v>
      </c>
      <c r="D1173" s="298" t="s">
        <v>348</v>
      </c>
      <c r="E1173" s="331">
        <v>18.84</v>
      </c>
      <c r="F1173" s="331"/>
      <c r="G1173" s="333">
        <f t="shared" si="19"/>
        <v>8242.7199999999939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46053</v>
      </c>
      <c r="D1174" s="298" t="s">
        <v>319</v>
      </c>
      <c r="E1174" s="331">
        <v>25.54</v>
      </c>
      <c r="F1174" s="331"/>
      <c r="G1174" s="333">
        <f t="shared" si="19"/>
        <v>8261.559999999994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46053</v>
      </c>
      <c r="D1175" s="298" t="s">
        <v>308</v>
      </c>
      <c r="E1175" s="331">
        <v>52.59</v>
      </c>
      <c r="F1175" s="331"/>
      <c r="G1175" s="333">
        <f t="shared" si="19"/>
        <v>8287.0999999999949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335</v>
      </c>
      <c r="B1176" s="330" t="s">
        <v>335</v>
      </c>
      <c r="C1176" s="298">
        <v>46052</v>
      </c>
      <c r="D1176" s="299" t="s">
        <v>460</v>
      </c>
      <c r="E1176" s="331"/>
      <c r="F1176" s="331">
        <v>422</v>
      </c>
      <c r="G1176" s="333">
        <f t="shared" si="19"/>
        <v>8339.6899999999951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5</v>
      </c>
      <c r="C1177" s="298">
        <v>46052</v>
      </c>
      <c r="D1177" s="299" t="s">
        <v>864</v>
      </c>
      <c r="E1177" s="331">
        <v>200</v>
      </c>
      <c r="F1177" s="331"/>
      <c r="G1177" s="333">
        <f t="shared" si="19"/>
        <v>7917.6899999999951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46052</v>
      </c>
      <c r="D1178" s="299" t="s">
        <v>296</v>
      </c>
      <c r="E1178" s="331">
        <v>8.52</v>
      </c>
      <c r="F1178" s="331"/>
      <c r="G1178" s="333">
        <f t="shared" si="19"/>
        <v>8117.6899999999951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287</v>
      </c>
      <c r="B1179" s="330" t="s">
        <v>287</v>
      </c>
      <c r="C1179" s="298">
        <v>46052</v>
      </c>
      <c r="D1179" s="299" t="s">
        <v>461</v>
      </c>
      <c r="E1179" s="331">
        <v>831.92</v>
      </c>
      <c r="F1179" s="331">
        <v>831.92</v>
      </c>
      <c r="G1179" s="333">
        <f t="shared" si="19"/>
        <v>8126.2099999999955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5</v>
      </c>
      <c r="C1180" s="298">
        <v>46052</v>
      </c>
      <c r="D1180" s="299" t="s">
        <v>441</v>
      </c>
      <c r="E1180" s="331">
        <v>200</v>
      </c>
      <c r="F1180" s="331"/>
      <c r="G1180" s="333">
        <f t="shared" si="19"/>
        <v>8126.2099999999955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46052</v>
      </c>
      <c r="D1181" s="299" t="s">
        <v>324</v>
      </c>
      <c r="E1181" s="331">
        <v>11.04</v>
      </c>
      <c r="F1181" s="331"/>
      <c r="G1181" s="333">
        <f t="shared" si="19"/>
        <v>8326.2099999999955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291</v>
      </c>
      <c r="B1182" s="330">
        <v>38</v>
      </c>
      <c r="C1182" s="298">
        <v>46051</v>
      </c>
      <c r="D1182" s="299" t="s">
        <v>293</v>
      </c>
      <c r="E1182" s="331"/>
      <c r="F1182" s="331">
        <v>4365.6499999999996</v>
      </c>
      <c r="G1182" s="333">
        <f t="shared" si="19"/>
        <v>8337.2499999999964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46051</v>
      </c>
      <c r="D1183" s="299" t="s">
        <v>296</v>
      </c>
      <c r="E1183" s="331">
        <v>18.28</v>
      </c>
      <c r="F1183" s="331"/>
      <c r="G1183" s="333">
        <f t="shared" si="19"/>
        <v>3971.5999999999976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4</v>
      </c>
      <c r="C1184" s="298">
        <v>46051</v>
      </c>
      <c r="D1184" s="299" t="s">
        <v>295</v>
      </c>
      <c r="E1184" s="331">
        <v>57.06</v>
      </c>
      <c r="F1184" s="331"/>
      <c r="G1184" s="333">
        <f t="shared" si="19"/>
        <v>3989.8799999999978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287</v>
      </c>
      <c r="B1185" s="330" t="s">
        <v>287</v>
      </c>
      <c r="C1185" s="298">
        <v>46051</v>
      </c>
      <c r="D1185" s="299" t="s">
        <v>462</v>
      </c>
      <c r="E1185" s="331">
        <v>89.42</v>
      </c>
      <c r="F1185" s="331">
        <v>89.42</v>
      </c>
      <c r="G1185" s="333">
        <f t="shared" si="19"/>
        <v>4046.9399999999978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46051</v>
      </c>
      <c r="D1186" s="299" t="s">
        <v>463</v>
      </c>
      <c r="E1186" s="331">
        <v>59</v>
      </c>
      <c r="F1186" s="331"/>
      <c r="G1186" s="333">
        <f t="shared" si="19"/>
        <v>4046.9399999999978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46051</v>
      </c>
      <c r="D1187" s="299" t="s">
        <v>371</v>
      </c>
      <c r="E1187" s="331">
        <v>19.899999999999999</v>
      </c>
      <c r="F1187" s="331"/>
      <c r="G1187" s="333">
        <f t="shared" si="19"/>
        <v>4105.9399999999978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46050</v>
      </c>
      <c r="D1188" s="299" t="s">
        <v>353</v>
      </c>
      <c r="E1188" s="331">
        <v>14.99</v>
      </c>
      <c r="F1188" s="331"/>
      <c r="G1188" s="333">
        <f t="shared" si="19"/>
        <v>4125.8399999999974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46050</v>
      </c>
      <c r="D1189" s="299" t="s">
        <v>464</v>
      </c>
      <c r="E1189" s="331">
        <v>25</v>
      </c>
      <c r="F1189" s="331"/>
      <c r="G1189" s="333">
        <f t="shared" si="19"/>
        <v>4140.8299999999972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3</v>
      </c>
      <c r="C1190" s="298">
        <v>46050</v>
      </c>
      <c r="D1190" s="299" t="s">
        <v>865</v>
      </c>
      <c r="E1190" s="331">
        <v>6</v>
      </c>
      <c r="F1190" s="331"/>
      <c r="G1190" s="333">
        <f t="shared" si="19"/>
        <v>4165.8299999999972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46050</v>
      </c>
      <c r="D1191" s="299" t="s">
        <v>866</v>
      </c>
      <c r="E1191" s="331">
        <v>15</v>
      </c>
      <c r="F1191" s="331"/>
      <c r="G1191" s="333">
        <f t="shared" si="19"/>
        <v>4171.8299999999972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46050</v>
      </c>
      <c r="D1192" s="299" t="s">
        <v>296</v>
      </c>
      <c r="E1192" s="331">
        <v>12.71</v>
      </c>
      <c r="F1192" s="331"/>
      <c r="G1192" s="333">
        <f t="shared" si="19"/>
        <v>4186.8299999999972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287</v>
      </c>
      <c r="B1193" s="330" t="s">
        <v>287</v>
      </c>
      <c r="C1193" s="298">
        <v>46050</v>
      </c>
      <c r="D1193" s="299" t="s">
        <v>452</v>
      </c>
      <c r="E1193" s="331">
        <v>1475.9</v>
      </c>
      <c r="F1193" s="331">
        <v>1475.9</v>
      </c>
      <c r="G1193" s="333">
        <f t="shared" si="19"/>
        <v>4199.5399999999972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46050</v>
      </c>
      <c r="D1194" s="299" t="s">
        <v>319</v>
      </c>
      <c r="E1194" s="331">
        <v>28.52</v>
      </c>
      <c r="F1194" s="331"/>
      <c r="G1194" s="333">
        <f t="shared" si="19"/>
        <v>4199.5399999999972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46050</v>
      </c>
      <c r="D1195" s="299" t="s">
        <v>465</v>
      </c>
      <c r="E1195" s="331">
        <v>66.94</v>
      </c>
      <c r="F1195" s="331"/>
      <c r="G1195" s="333">
        <f t="shared" si="19"/>
        <v>4228.0599999999977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46049</v>
      </c>
      <c r="D1196" s="299" t="s">
        <v>308</v>
      </c>
      <c r="E1196" s="331">
        <v>47.99</v>
      </c>
      <c r="F1196" s="331"/>
      <c r="G1196" s="333">
        <f t="shared" si="19"/>
        <v>4294.9999999999973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287</v>
      </c>
      <c r="B1197" s="330" t="s">
        <v>287</v>
      </c>
      <c r="C1197" s="298">
        <v>46048</v>
      </c>
      <c r="D1197" s="299" t="s">
        <v>466</v>
      </c>
      <c r="E1197" s="331"/>
      <c r="F1197" s="331">
        <v>425</v>
      </c>
      <c r="G1197" s="333">
        <f t="shared" si="19"/>
        <v>4342.9899999999971</v>
      </c>
      <c r="H1197" s="334" t="s">
        <v>298</v>
      </c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287</v>
      </c>
      <c r="B1198" s="330" t="s">
        <v>287</v>
      </c>
      <c r="C1198" s="298">
        <v>46048</v>
      </c>
      <c r="D1198" s="299" t="s">
        <v>466</v>
      </c>
      <c r="E1198" s="331">
        <v>425</v>
      </c>
      <c r="F1198" s="331"/>
      <c r="G1198" s="333">
        <f t="shared" si="19"/>
        <v>3917.9899999999971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46048</v>
      </c>
      <c r="D1199" s="299" t="s">
        <v>467</v>
      </c>
      <c r="E1199" s="331">
        <v>20.12</v>
      </c>
      <c r="F1199" s="331"/>
      <c r="G1199" s="333">
        <f t="shared" si="19"/>
        <v>4342.9899999999971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17</v>
      </c>
      <c r="C1200" s="298">
        <v>46048</v>
      </c>
      <c r="D1200" s="299" t="s">
        <v>468</v>
      </c>
      <c r="E1200" s="331">
        <v>42.68</v>
      </c>
      <c r="F1200" s="331"/>
      <c r="G1200" s="333">
        <f t="shared" si="19"/>
        <v>4363.1099999999969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6</v>
      </c>
      <c r="C1201" s="298">
        <v>46048</v>
      </c>
      <c r="D1201" s="299" t="s">
        <v>397</v>
      </c>
      <c r="E1201" s="331">
        <v>47.9</v>
      </c>
      <c r="F1201" s="331"/>
      <c r="G1201" s="333">
        <f t="shared" si="19"/>
        <v>4405.7899999999972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46047</v>
      </c>
      <c r="D1202" s="299" t="s">
        <v>457</v>
      </c>
      <c r="E1202" s="331">
        <v>105.79</v>
      </c>
      <c r="F1202" s="331"/>
      <c r="G1202" s="333">
        <f t="shared" si="19"/>
        <v>4453.6899999999969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12</v>
      </c>
      <c r="C1203" s="298">
        <v>46047</v>
      </c>
      <c r="D1203" s="299" t="s">
        <v>314</v>
      </c>
      <c r="E1203" s="331">
        <v>204.83</v>
      </c>
      <c r="F1203" s="331"/>
      <c r="G1203" s="333">
        <f t="shared" si="19"/>
        <v>4559.4799999999968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3</v>
      </c>
      <c r="C1204" s="298">
        <v>46047</v>
      </c>
      <c r="D1204" s="299" t="s">
        <v>348</v>
      </c>
      <c r="E1204" s="331">
        <v>8.51</v>
      </c>
      <c r="F1204" s="331"/>
      <c r="G1204" s="333">
        <f t="shared" si="19"/>
        <v>4764.3099999999968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46046</v>
      </c>
      <c r="D1205" s="299" t="s">
        <v>296</v>
      </c>
      <c r="E1205" s="331">
        <v>92.96</v>
      </c>
      <c r="F1205" s="331"/>
      <c r="G1205" s="333">
        <f t="shared" si="19"/>
        <v>4772.819999999997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46046</v>
      </c>
      <c r="D1206" s="299" t="s">
        <v>334</v>
      </c>
      <c r="E1206" s="331">
        <v>30.77</v>
      </c>
      <c r="F1206" s="331"/>
      <c r="G1206" s="333">
        <f t="shared" si="19"/>
        <v>4865.779999999997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46046</v>
      </c>
      <c r="D1207" s="299" t="s">
        <v>358</v>
      </c>
      <c r="E1207" s="331">
        <v>9.4700000000000006</v>
      </c>
      <c r="F1207" s="331"/>
      <c r="G1207" s="333">
        <f t="shared" si="19"/>
        <v>4896.5499999999975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46046</v>
      </c>
      <c r="D1208" s="299" t="s">
        <v>397</v>
      </c>
      <c r="E1208" s="331">
        <v>53.59</v>
      </c>
      <c r="F1208" s="331"/>
      <c r="G1208" s="333">
        <f t="shared" si="19"/>
        <v>4906.0199999999977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46046</v>
      </c>
      <c r="D1209" s="299" t="s">
        <v>311</v>
      </c>
      <c r="E1209" s="331">
        <v>61.64</v>
      </c>
      <c r="F1209" s="331"/>
      <c r="G1209" s="333">
        <f t="shared" si="19"/>
        <v>4959.6099999999979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1</v>
      </c>
      <c r="C1210" s="298">
        <v>46045</v>
      </c>
      <c r="D1210" s="299" t="s">
        <v>304</v>
      </c>
      <c r="E1210" s="331">
        <v>23.17</v>
      </c>
      <c r="F1210" s="331"/>
      <c r="G1210" s="333">
        <f t="shared" si="19"/>
        <v>5021.2499999999982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4</v>
      </c>
      <c r="C1211" s="298">
        <v>46045</v>
      </c>
      <c r="D1211" s="299" t="s">
        <v>296</v>
      </c>
      <c r="E1211" s="331">
        <v>62.77</v>
      </c>
      <c r="F1211" s="331"/>
      <c r="G1211" s="333">
        <f t="shared" si="19"/>
        <v>5044.4199999999983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46045</v>
      </c>
      <c r="D1212" s="299" t="s">
        <v>469</v>
      </c>
      <c r="E1212" s="331">
        <v>105.51</v>
      </c>
      <c r="F1212" s="331"/>
      <c r="G1212" s="333">
        <f t="shared" si="19"/>
        <v>5107.1899999999987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3</v>
      </c>
      <c r="C1213" s="298">
        <v>46045</v>
      </c>
      <c r="D1213" s="299" t="s">
        <v>334</v>
      </c>
      <c r="E1213" s="331">
        <v>9.9499999999999993</v>
      </c>
      <c r="F1213" s="331"/>
      <c r="G1213" s="333">
        <f t="shared" si="19"/>
        <v>5212.6999999999989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46045</v>
      </c>
      <c r="D1214" s="299" t="s">
        <v>358</v>
      </c>
      <c r="E1214" s="331">
        <v>10.17</v>
      </c>
      <c r="F1214" s="331"/>
      <c r="G1214" s="333">
        <f t="shared" si="19"/>
        <v>5222.6499999999987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46045</v>
      </c>
      <c r="D1215" s="299" t="s">
        <v>301</v>
      </c>
      <c r="E1215" s="331">
        <v>32.200000000000003</v>
      </c>
      <c r="F1215" s="331"/>
      <c r="G1215" s="333">
        <f t="shared" si="19"/>
        <v>5232.8199999999988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22</v>
      </c>
      <c r="C1216" s="298">
        <v>46045</v>
      </c>
      <c r="D1216" s="299" t="s">
        <v>862</v>
      </c>
      <c r="E1216" s="331">
        <v>5.31</v>
      </c>
      <c r="F1216" s="331"/>
      <c r="G1216" s="333">
        <f t="shared" si="19"/>
        <v>5265.0199999999986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46044</v>
      </c>
      <c r="D1217" s="299" t="s">
        <v>435</v>
      </c>
      <c r="E1217" s="331">
        <v>73.95</v>
      </c>
      <c r="F1217" s="331"/>
      <c r="G1217" s="333">
        <f t="shared" si="19"/>
        <v>5270.329999999999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46044</v>
      </c>
      <c r="D1218" s="299" t="s">
        <v>470</v>
      </c>
      <c r="E1218" s="331">
        <v>28.68</v>
      </c>
      <c r="F1218" s="331"/>
      <c r="G1218" s="333">
        <f t="shared" si="19"/>
        <v>5344.2799999999988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46044</v>
      </c>
      <c r="D1219" s="299" t="s">
        <v>357</v>
      </c>
      <c r="E1219" s="331">
        <v>57.38</v>
      </c>
      <c r="F1219" s="331"/>
      <c r="G1219" s="333">
        <f t="shared" si="19"/>
        <v>5372.9599999999991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46044</v>
      </c>
      <c r="D1220" s="299" t="s">
        <v>358</v>
      </c>
      <c r="E1220" s="331">
        <v>9.4700000000000006</v>
      </c>
      <c r="F1220" s="331"/>
      <c r="G1220" s="333">
        <f t="shared" si="19"/>
        <v>5430.3399999999992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46044</v>
      </c>
      <c r="D1221" s="299" t="s">
        <v>358</v>
      </c>
      <c r="E1221" s="331">
        <v>7.18</v>
      </c>
      <c r="F1221" s="331"/>
      <c r="G1221" s="333">
        <f t="shared" si="19"/>
        <v>5439.8099999999995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287</v>
      </c>
      <c r="B1222" s="330" t="s">
        <v>287</v>
      </c>
      <c r="C1222" s="298">
        <v>46044</v>
      </c>
      <c r="D1222" s="299" t="s">
        <v>315</v>
      </c>
      <c r="E1222" s="331">
        <v>126.24</v>
      </c>
      <c r="F1222" s="331">
        <v>126.24</v>
      </c>
      <c r="G1222" s="333">
        <f t="shared" si="19"/>
        <v>5446.99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8</v>
      </c>
      <c r="C1223" s="298">
        <v>46043</v>
      </c>
      <c r="D1223" s="299" t="s">
        <v>471</v>
      </c>
      <c r="E1223" s="331">
        <v>17</v>
      </c>
      <c r="F1223" s="331"/>
      <c r="G1223" s="333">
        <f t="shared" si="19"/>
        <v>5446.99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46043</v>
      </c>
      <c r="D1224" s="299" t="s">
        <v>329</v>
      </c>
      <c r="E1224" s="331">
        <v>24.75</v>
      </c>
      <c r="F1224" s="331"/>
      <c r="G1224" s="333">
        <f t="shared" si="19"/>
        <v>5463.99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291</v>
      </c>
      <c r="B1225" s="330">
        <v>39</v>
      </c>
      <c r="C1225" s="298">
        <v>46043</v>
      </c>
      <c r="D1225" s="299" t="s">
        <v>292</v>
      </c>
      <c r="E1225" s="331"/>
      <c r="F1225" s="331">
        <v>3378.82</v>
      </c>
      <c r="G1225" s="333">
        <f t="shared" si="19"/>
        <v>5488.74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23</v>
      </c>
      <c r="C1226" s="298">
        <v>46043</v>
      </c>
      <c r="D1226" s="299" t="s">
        <v>67</v>
      </c>
      <c r="E1226" s="331">
        <v>650.88</v>
      </c>
      <c r="F1226" s="331"/>
      <c r="G1226" s="333">
        <f t="shared" si="19"/>
        <v>2109.9199999999992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287</v>
      </c>
      <c r="B1227" s="330" t="s">
        <v>287</v>
      </c>
      <c r="C1227" s="298">
        <v>46043</v>
      </c>
      <c r="D1227" s="299" t="s">
        <v>472</v>
      </c>
      <c r="E1227" s="331">
        <v>100</v>
      </c>
      <c r="F1227" s="331">
        <v>100</v>
      </c>
      <c r="G1227" s="333">
        <f t="shared" si="19"/>
        <v>2760.7999999999993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46043</v>
      </c>
      <c r="D1228" s="299" t="s">
        <v>301</v>
      </c>
      <c r="E1228" s="331">
        <v>20</v>
      </c>
      <c r="F1228" s="331"/>
      <c r="G1228" s="333">
        <f t="shared" si="19"/>
        <v>2760.7999999999993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46043</v>
      </c>
      <c r="D1229" s="299" t="s">
        <v>295</v>
      </c>
      <c r="E1229" s="331">
        <v>6.38</v>
      </c>
      <c r="F1229" s="331"/>
      <c r="G1229" s="333">
        <f t="shared" si="19"/>
        <v>2780.7999999999993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46043</v>
      </c>
      <c r="D1230" s="299" t="s">
        <v>295</v>
      </c>
      <c r="E1230" s="331">
        <v>17.29</v>
      </c>
      <c r="F1230" s="331"/>
      <c r="G1230" s="333">
        <f t="shared" si="19"/>
        <v>2787.1799999999994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46043</v>
      </c>
      <c r="D1231" s="299" t="s">
        <v>358</v>
      </c>
      <c r="E1231" s="331">
        <v>14.86</v>
      </c>
      <c r="F1231" s="331"/>
      <c r="G1231" s="333">
        <f t="shared" si="19"/>
        <v>2804.4699999999993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46042</v>
      </c>
      <c r="D1232" s="299" t="s">
        <v>371</v>
      </c>
      <c r="E1232" s="331">
        <v>13.4</v>
      </c>
      <c r="F1232" s="331"/>
      <c r="G1232" s="333">
        <f t="shared" si="19"/>
        <v>2819.3299999999995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46042</v>
      </c>
      <c r="D1233" s="299" t="s">
        <v>371</v>
      </c>
      <c r="E1233" s="331">
        <v>5.97</v>
      </c>
      <c r="F1233" s="331"/>
      <c r="G1233" s="333">
        <f t="shared" si="19"/>
        <v>2832.7299999999996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22</v>
      </c>
      <c r="C1234" s="298">
        <v>46042</v>
      </c>
      <c r="D1234" s="299" t="s">
        <v>323</v>
      </c>
      <c r="E1234" s="331">
        <v>18.09</v>
      </c>
      <c r="F1234" s="331"/>
      <c r="G1234" s="333">
        <f t="shared" si="19"/>
        <v>2838.6999999999994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17</v>
      </c>
      <c r="C1235" s="298">
        <v>46042</v>
      </c>
      <c r="D1235" s="299" t="s">
        <v>188</v>
      </c>
      <c r="E1235" s="331">
        <v>42.65</v>
      </c>
      <c r="F1235" s="331"/>
      <c r="G1235" s="333">
        <f t="shared" si="19"/>
        <v>2856.7899999999995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335</v>
      </c>
      <c r="B1236" s="330" t="s">
        <v>335</v>
      </c>
      <c r="C1236" s="298">
        <v>46042</v>
      </c>
      <c r="D1236" s="299" t="s">
        <v>336</v>
      </c>
      <c r="E1236" s="331">
        <v>130.51</v>
      </c>
      <c r="F1236" s="331"/>
      <c r="G1236" s="333">
        <f t="shared" si="19"/>
        <v>2899.4399999999996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15</v>
      </c>
      <c r="C1237" s="298">
        <v>46042</v>
      </c>
      <c r="D1237" s="299" t="s">
        <v>185</v>
      </c>
      <c r="E1237" s="331">
        <v>132.4</v>
      </c>
      <c r="F1237" s="331"/>
      <c r="G1237" s="333">
        <f t="shared" si="19"/>
        <v>3029.9499999999994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23</v>
      </c>
      <c r="C1238" s="298">
        <v>46042</v>
      </c>
      <c r="D1238" s="299" t="s">
        <v>63</v>
      </c>
      <c r="E1238" s="331">
        <v>529.46</v>
      </c>
      <c r="F1238" s="331"/>
      <c r="G1238" s="333">
        <f t="shared" si="19"/>
        <v>3162.3499999999995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46042</v>
      </c>
      <c r="D1239" s="299" t="s">
        <v>300</v>
      </c>
      <c r="E1239" s="331">
        <v>51.63</v>
      </c>
      <c r="F1239" s="331"/>
      <c r="G1239" s="333">
        <f t="shared" si="19"/>
        <v>3691.8099999999995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46042</v>
      </c>
      <c r="D1240" s="299" t="s">
        <v>296</v>
      </c>
      <c r="E1240" s="331">
        <v>11.17</v>
      </c>
      <c r="F1240" s="331"/>
      <c r="G1240" s="333">
        <f t="shared" si="19"/>
        <v>3743.4399999999996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4</v>
      </c>
      <c r="C1241" s="298">
        <v>46042</v>
      </c>
      <c r="D1241" s="299" t="s">
        <v>296</v>
      </c>
      <c r="E1241" s="331">
        <v>57.37</v>
      </c>
      <c r="F1241" s="331"/>
      <c r="G1241" s="333">
        <f t="shared" si="19"/>
        <v>3754.6099999999997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22</v>
      </c>
      <c r="C1242" s="298">
        <v>46042</v>
      </c>
      <c r="D1242" s="299" t="s">
        <v>328</v>
      </c>
      <c r="E1242" s="331">
        <v>7.46</v>
      </c>
      <c r="F1242" s="331"/>
      <c r="G1242" s="333">
        <f t="shared" si="19"/>
        <v>3811.9799999999996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4</v>
      </c>
      <c r="C1243" s="298">
        <v>46042</v>
      </c>
      <c r="D1243" s="299" t="s">
        <v>310</v>
      </c>
      <c r="E1243" s="331">
        <v>28.91</v>
      </c>
      <c r="F1243" s="331"/>
      <c r="G1243" s="333">
        <f t="shared" si="19"/>
        <v>3819.4399999999996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6</v>
      </c>
      <c r="C1244" s="298">
        <v>46040</v>
      </c>
      <c r="D1244" s="299" t="s">
        <v>300</v>
      </c>
      <c r="E1244" s="331">
        <v>31.35</v>
      </c>
      <c r="F1244" s="331"/>
      <c r="G1244" s="333">
        <f t="shared" si="19"/>
        <v>3848.3499999999995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46040</v>
      </c>
      <c r="D1245" s="299" t="s">
        <v>473</v>
      </c>
      <c r="E1245" s="331">
        <v>124.75</v>
      </c>
      <c r="F1245" s="331"/>
      <c r="G1245" s="333">
        <f t="shared" si="19"/>
        <v>3879.6999999999994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3</v>
      </c>
      <c r="C1246" s="298">
        <v>46040</v>
      </c>
      <c r="D1246" s="299" t="s">
        <v>320</v>
      </c>
      <c r="E1246" s="331">
        <v>11.3</v>
      </c>
      <c r="F1246" s="331"/>
      <c r="G1246" s="333">
        <f t="shared" si="19"/>
        <v>4004.4499999999994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22</v>
      </c>
      <c r="C1247" s="298">
        <v>46040</v>
      </c>
      <c r="D1247" s="299" t="s">
        <v>401</v>
      </c>
      <c r="E1247" s="331">
        <v>13.84</v>
      </c>
      <c r="F1247" s="331"/>
      <c r="G1247" s="333">
        <f t="shared" si="19"/>
        <v>4015.7499999999995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1</v>
      </c>
      <c r="C1248" s="298">
        <v>46040</v>
      </c>
      <c r="D1248" s="299" t="s">
        <v>306</v>
      </c>
      <c r="E1248" s="331">
        <v>92.06</v>
      </c>
      <c r="F1248" s="331"/>
      <c r="G1248" s="333">
        <f t="shared" si="19"/>
        <v>4029.5899999999997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7</v>
      </c>
      <c r="C1249" s="298">
        <v>46040</v>
      </c>
      <c r="D1249" s="299" t="s">
        <v>338</v>
      </c>
      <c r="E1249" s="331">
        <v>78.47</v>
      </c>
      <c r="F1249" s="331"/>
      <c r="G1249" s="333">
        <f t="shared" si="19"/>
        <v>4121.6499999999996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1</v>
      </c>
      <c r="C1250" s="298">
        <v>46040</v>
      </c>
      <c r="D1250" s="299" t="s">
        <v>393</v>
      </c>
      <c r="E1250" s="331">
        <v>28.22</v>
      </c>
      <c r="F1250" s="331"/>
      <c r="G1250" s="333">
        <f t="shared" si="19"/>
        <v>4200.12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46040</v>
      </c>
      <c r="D1251" s="299" t="s">
        <v>392</v>
      </c>
      <c r="E1251" s="331">
        <v>32.729999999999997</v>
      </c>
      <c r="F1251" s="331"/>
      <c r="G1251" s="333">
        <f t="shared" si="19"/>
        <v>4228.34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42</v>
      </c>
      <c r="C1252" s="298">
        <v>46039</v>
      </c>
      <c r="D1252" s="299" t="s">
        <v>333</v>
      </c>
      <c r="E1252" s="331">
        <v>29.8</v>
      </c>
      <c r="F1252" s="331"/>
      <c r="G1252" s="333">
        <f t="shared" si="19"/>
        <v>4261.07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43</v>
      </c>
      <c r="C1253" s="298">
        <v>46039</v>
      </c>
      <c r="D1253" s="299" t="s">
        <v>333</v>
      </c>
      <c r="E1253" s="331">
        <v>22.35</v>
      </c>
      <c r="F1253" s="331"/>
      <c r="G1253" s="333">
        <f t="shared" si="19"/>
        <v>4290.87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8</v>
      </c>
      <c r="C1254" s="298">
        <v>46039</v>
      </c>
      <c r="D1254" s="299" t="s">
        <v>319</v>
      </c>
      <c r="E1254" s="331">
        <v>36.92</v>
      </c>
      <c r="F1254" s="331"/>
      <c r="G1254" s="333">
        <f t="shared" si="19"/>
        <v>4313.22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46039</v>
      </c>
      <c r="D1255" s="299" t="s">
        <v>311</v>
      </c>
      <c r="E1255" s="331">
        <v>117.89</v>
      </c>
      <c r="F1255" s="331"/>
      <c r="G1255" s="333">
        <f t="shared" si="19"/>
        <v>4350.1400000000003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1</v>
      </c>
      <c r="C1256" s="298">
        <v>46039</v>
      </c>
      <c r="D1256" s="299" t="s">
        <v>329</v>
      </c>
      <c r="E1256" s="331">
        <v>196.36</v>
      </c>
      <c r="F1256" s="331"/>
      <c r="G1256" s="333">
        <f t="shared" si="19"/>
        <v>4468.0300000000007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21</v>
      </c>
      <c r="C1257" s="298">
        <v>46039</v>
      </c>
      <c r="D1257" s="299" t="s">
        <v>194</v>
      </c>
      <c r="E1257" s="331">
        <v>70.2</v>
      </c>
      <c r="F1257" s="331"/>
      <c r="G1257" s="333">
        <f t="shared" si="19"/>
        <v>4664.3900000000003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46038</v>
      </c>
      <c r="D1258" s="299" t="s">
        <v>324</v>
      </c>
      <c r="E1258" s="331">
        <v>13.14</v>
      </c>
      <c r="F1258" s="331"/>
      <c r="G1258" s="333">
        <f t="shared" si="19"/>
        <v>4734.59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46038</v>
      </c>
      <c r="D1259" s="299" t="s">
        <v>296</v>
      </c>
      <c r="E1259" s="331">
        <v>18.489999999999998</v>
      </c>
      <c r="F1259" s="331"/>
      <c r="G1259" s="333">
        <f t="shared" si="19"/>
        <v>4747.7300000000005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291</v>
      </c>
      <c r="B1260" s="330">
        <v>41</v>
      </c>
      <c r="C1260" s="298">
        <v>46038</v>
      </c>
      <c r="D1260" s="299" t="s">
        <v>474</v>
      </c>
      <c r="E1260" s="331"/>
      <c r="F1260" s="331">
        <v>800</v>
      </c>
      <c r="G1260" s="333">
        <f t="shared" si="19"/>
        <v>4766.22</v>
      </c>
      <c r="H1260" s="334" t="s">
        <v>298</v>
      </c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18</v>
      </c>
      <c r="C1261" s="298">
        <v>46038</v>
      </c>
      <c r="D1261" s="299" t="s">
        <v>361</v>
      </c>
      <c r="E1261" s="331">
        <v>400</v>
      </c>
      <c r="F1261" s="331"/>
      <c r="G1261" s="333">
        <f t="shared" si="19"/>
        <v>3966.2200000000003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19</v>
      </c>
      <c r="C1262" s="298">
        <v>46038</v>
      </c>
      <c r="D1262" s="299" t="s">
        <v>191</v>
      </c>
      <c r="E1262" s="331">
        <v>200</v>
      </c>
      <c r="F1262" s="331"/>
      <c r="G1262" s="333">
        <f t="shared" si="19"/>
        <v>4366.22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11</v>
      </c>
      <c r="C1263" s="298">
        <v>46038</v>
      </c>
      <c r="D1263" s="299" t="s">
        <v>178</v>
      </c>
      <c r="E1263" s="331">
        <v>267.95999999999998</v>
      </c>
      <c r="F1263" s="331"/>
      <c r="G1263" s="333">
        <f t="shared" si="19"/>
        <v>4566.22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8</v>
      </c>
      <c r="C1264" s="298">
        <v>46037</v>
      </c>
      <c r="D1264" s="299" t="s">
        <v>357</v>
      </c>
      <c r="E1264" s="331">
        <v>59.95</v>
      </c>
      <c r="F1264" s="331"/>
      <c r="G1264" s="333">
        <f t="shared" si="19"/>
        <v>4834.18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46037</v>
      </c>
      <c r="D1265" s="299" t="s">
        <v>357</v>
      </c>
      <c r="E1265" s="331">
        <v>59.96</v>
      </c>
      <c r="F1265" s="331"/>
      <c r="G1265" s="333">
        <f t="shared" si="19"/>
        <v>4894.13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8</v>
      </c>
      <c r="C1266" s="298">
        <v>46037</v>
      </c>
      <c r="D1266" s="299" t="s">
        <v>319</v>
      </c>
      <c r="E1266" s="331">
        <v>12.43</v>
      </c>
      <c r="F1266" s="331"/>
      <c r="G1266" s="333">
        <f t="shared" si="19"/>
        <v>4954.09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46037</v>
      </c>
      <c r="D1267" s="299" t="s">
        <v>296</v>
      </c>
      <c r="E1267" s="331">
        <v>11.07</v>
      </c>
      <c r="F1267" s="331"/>
      <c r="G1267" s="333">
        <f t="shared" si="19"/>
        <v>4966.5200000000004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4</v>
      </c>
      <c r="C1268" s="298">
        <v>46037</v>
      </c>
      <c r="D1268" s="299" t="s">
        <v>296</v>
      </c>
      <c r="E1268" s="331">
        <v>52.3</v>
      </c>
      <c r="F1268" s="331"/>
      <c r="G1268" s="333">
        <f t="shared" si="19"/>
        <v>4977.59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46037</v>
      </c>
      <c r="D1269" s="299" t="s">
        <v>436</v>
      </c>
      <c r="E1269" s="331">
        <v>50</v>
      </c>
      <c r="F1269" s="331"/>
      <c r="G1269" s="333">
        <f t="shared" si="19"/>
        <v>5029.8900000000003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291</v>
      </c>
      <c r="B1270" s="330">
        <v>38</v>
      </c>
      <c r="C1270" s="298">
        <v>46037</v>
      </c>
      <c r="D1270" s="299" t="s">
        <v>293</v>
      </c>
      <c r="E1270" s="331"/>
      <c r="F1270" s="331">
        <v>4365.67</v>
      </c>
      <c r="G1270" s="333">
        <f t="shared" si="19"/>
        <v>5079.8900000000003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46036</v>
      </c>
      <c r="D1271" s="299" t="s">
        <v>295</v>
      </c>
      <c r="E1271" s="331">
        <v>30.91</v>
      </c>
      <c r="F1271" s="331"/>
      <c r="G1271" s="333">
        <f t="shared" si="19"/>
        <v>714.22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3</v>
      </c>
      <c r="C1272" s="298">
        <v>46036</v>
      </c>
      <c r="D1272" s="299" t="s">
        <v>348</v>
      </c>
      <c r="E1272" s="331">
        <v>8.67</v>
      </c>
      <c r="F1272" s="331"/>
      <c r="G1272" s="333">
        <f t="shared" si="19"/>
        <v>745.13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3</v>
      </c>
      <c r="C1273" s="298">
        <v>46035</v>
      </c>
      <c r="D1273" s="299" t="s">
        <v>351</v>
      </c>
      <c r="E1273" s="331">
        <v>25.01</v>
      </c>
      <c r="F1273" s="331"/>
      <c r="G1273" s="333">
        <f t="shared" si="19"/>
        <v>753.8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46035</v>
      </c>
      <c r="D1274" s="299" t="s">
        <v>412</v>
      </c>
      <c r="E1274" s="331">
        <v>-5.9</v>
      </c>
      <c r="F1274" s="331"/>
      <c r="G1274" s="333">
        <f t="shared" si="19"/>
        <v>778.81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6</v>
      </c>
      <c r="C1275" s="298">
        <v>46035</v>
      </c>
      <c r="D1275" s="299" t="s">
        <v>446</v>
      </c>
      <c r="E1275" s="331">
        <v>-0.03</v>
      </c>
      <c r="F1275" s="331"/>
      <c r="G1275" s="333">
        <f t="shared" si="19"/>
        <v>772.91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43</v>
      </c>
      <c r="C1276" s="298">
        <v>46035</v>
      </c>
      <c r="D1276" s="299" t="s">
        <v>201</v>
      </c>
      <c r="E1276" s="331">
        <v>44.18</v>
      </c>
      <c r="F1276" s="331"/>
      <c r="G1276" s="333">
        <f t="shared" si="19"/>
        <v>772.88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42</v>
      </c>
      <c r="C1277" s="298">
        <v>46035</v>
      </c>
      <c r="D1277" s="299" t="s">
        <v>200</v>
      </c>
      <c r="E1277" s="331">
        <v>51.19</v>
      </c>
      <c r="F1277" s="331"/>
      <c r="G1277" s="333">
        <f t="shared" si="19"/>
        <v>817.06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46035</v>
      </c>
      <c r="D1278" s="299" t="s">
        <v>295</v>
      </c>
      <c r="E1278" s="331">
        <v>28.15</v>
      </c>
      <c r="F1278" s="331"/>
      <c r="G1278" s="333">
        <f t="shared" si="19"/>
        <v>868.25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3</v>
      </c>
      <c r="C1279" s="298">
        <v>46035</v>
      </c>
      <c r="D1279" s="299" t="s">
        <v>296</v>
      </c>
      <c r="E1279" s="331">
        <v>20.85</v>
      </c>
      <c r="F1279" s="331"/>
      <c r="G1279" s="333">
        <f t="shared" si="19"/>
        <v>896.4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1</v>
      </c>
      <c r="C1280" s="298">
        <v>46034</v>
      </c>
      <c r="D1280" s="299" t="s">
        <v>306</v>
      </c>
      <c r="E1280" s="331">
        <v>145.81</v>
      </c>
      <c r="F1280" s="331"/>
      <c r="G1280" s="333">
        <f t="shared" si="19"/>
        <v>917.25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46034</v>
      </c>
      <c r="D1281" s="299" t="s">
        <v>424</v>
      </c>
      <c r="E1281" s="331">
        <v>25.22</v>
      </c>
      <c r="F1281" s="331"/>
      <c r="G1281" s="333">
        <f t="shared" si="19"/>
        <v>1063.06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46033</v>
      </c>
      <c r="D1282" s="299" t="s">
        <v>326</v>
      </c>
      <c r="E1282" s="331">
        <v>49.38</v>
      </c>
      <c r="F1282" s="331"/>
      <c r="G1282" s="333">
        <f t="shared" si="19"/>
        <v>1088.28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46033</v>
      </c>
      <c r="D1283" s="299" t="s">
        <v>352</v>
      </c>
      <c r="E1283" s="331">
        <v>19.16</v>
      </c>
      <c r="F1283" s="331"/>
      <c r="G1283" s="333">
        <f t="shared" si="19"/>
        <v>1137.6600000000001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6</v>
      </c>
      <c r="C1284" s="298">
        <v>46033</v>
      </c>
      <c r="D1284" s="299" t="s">
        <v>312</v>
      </c>
      <c r="E1284" s="331">
        <v>39.86</v>
      </c>
      <c r="F1284" s="331"/>
      <c r="G1284" s="333">
        <f t="shared" si="19"/>
        <v>1156.8200000000002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7</v>
      </c>
      <c r="C1285" s="298">
        <v>46033</v>
      </c>
      <c r="D1285" s="299" t="s">
        <v>444</v>
      </c>
      <c r="E1285" s="331">
        <v>165.05</v>
      </c>
      <c r="F1285" s="331"/>
      <c r="G1285" s="333">
        <f t="shared" si="19"/>
        <v>1196.68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24</v>
      </c>
      <c r="C1286" s="298">
        <v>46032</v>
      </c>
      <c r="D1286" s="299" t="s">
        <v>860</v>
      </c>
      <c r="E1286" s="331">
        <v>83.42</v>
      </c>
      <c r="F1286" s="331"/>
      <c r="G1286" s="333">
        <f t="shared" si="19"/>
        <v>1361.73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4</v>
      </c>
      <c r="C1287" s="298">
        <v>46032</v>
      </c>
      <c r="D1287" s="299" t="s">
        <v>296</v>
      </c>
      <c r="E1287" s="331">
        <v>30.4</v>
      </c>
      <c r="F1287" s="331"/>
      <c r="G1287" s="333">
        <f t="shared" si="19"/>
        <v>1445.15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46032</v>
      </c>
      <c r="D1288" s="299" t="s">
        <v>296</v>
      </c>
      <c r="E1288" s="331">
        <v>13.83</v>
      </c>
      <c r="F1288" s="331"/>
      <c r="G1288" s="333">
        <f t="shared" si="19"/>
        <v>1475.5500000000002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46032</v>
      </c>
      <c r="D1289" s="299" t="s">
        <v>473</v>
      </c>
      <c r="E1289" s="331">
        <v>100</v>
      </c>
      <c r="F1289" s="331"/>
      <c r="G1289" s="333">
        <f t="shared" si="19"/>
        <v>1489.38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1</v>
      </c>
      <c r="C1290" s="298">
        <v>46032</v>
      </c>
      <c r="D1290" s="299" t="s">
        <v>304</v>
      </c>
      <c r="E1290" s="331">
        <v>55.68</v>
      </c>
      <c r="F1290" s="331"/>
      <c r="G1290" s="333">
        <f t="shared" si="19"/>
        <v>1589.38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46031</v>
      </c>
      <c r="D1291" s="299" t="s">
        <v>358</v>
      </c>
      <c r="E1291" s="331">
        <v>9.4700000000000006</v>
      </c>
      <c r="F1291" s="331"/>
      <c r="G1291" s="333">
        <f t="shared" si="19"/>
        <v>1645.0600000000002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5</v>
      </c>
      <c r="C1292" s="298">
        <v>46031</v>
      </c>
      <c r="D1292" s="299" t="s">
        <v>475</v>
      </c>
      <c r="E1292" s="331">
        <v>50</v>
      </c>
      <c r="F1292" s="331"/>
      <c r="G1292" s="333">
        <f t="shared" si="19"/>
        <v>1654.5300000000002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8</v>
      </c>
      <c r="C1293" s="298">
        <v>46030</v>
      </c>
      <c r="D1293" s="299" t="s">
        <v>476</v>
      </c>
      <c r="E1293" s="331">
        <v>32.619999999999997</v>
      </c>
      <c r="F1293" s="331"/>
      <c r="G1293" s="333">
        <f t="shared" si="19"/>
        <v>1704.5300000000002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291</v>
      </c>
      <c r="B1294" s="330">
        <v>39</v>
      </c>
      <c r="C1294" s="298">
        <v>46030</v>
      </c>
      <c r="D1294" s="299" t="s">
        <v>292</v>
      </c>
      <c r="E1294" s="331"/>
      <c r="F1294" s="331">
        <v>2729.22</v>
      </c>
      <c r="G1294" s="333">
        <f t="shared" si="19"/>
        <v>1737.15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46030</v>
      </c>
      <c r="D1295" s="299" t="s">
        <v>296</v>
      </c>
      <c r="E1295" s="331">
        <v>6.37</v>
      </c>
      <c r="F1295" s="331"/>
      <c r="G1295" s="333">
        <f t="shared" si="19"/>
        <v>-992.06999999999971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46030</v>
      </c>
      <c r="D1296" s="299" t="s">
        <v>296</v>
      </c>
      <c r="E1296" s="331">
        <v>32.119999999999997</v>
      </c>
      <c r="F1296" s="331"/>
      <c r="G1296" s="333">
        <f t="shared" si="19"/>
        <v>-985.6999999999997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46030</v>
      </c>
      <c r="D1297" s="299" t="s">
        <v>358</v>
      </c>
      <c r="E1297" s="331">
        <v>9.4700000000000006</v>
      </c>
      <c r="F1297" s="331"/>
      <c r="G1297" s="333">
        <f t="shared" si="19"/>
        <v>-953.5799999999997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46030</v>
      </c>
      <c r="D1298" s="299" t="s">
        <v>386</v>
      </c>
      <c r="E1298" s="331">
        <v>21.18</v>
      </c>
      <c r="F1298" s="331"/>
      <c r="G1298" s="333">
        <f t="shared" si="19"/>
        <v>-944.10999999999967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335</v>
      </c>
      <c r="B1299" s="330" t="s">
        <v>335</v>
      </c>
      <c r="C1299" s="298">
        <v>46029</v>
      </c>
      <c r="D1299" s="299" t="s">
        <v>447</v>
      </c>
      <c r="E1299" s="331">
        <v>52.66</v>
      </c>
      <c r="F1299" s="331"/>
      <c r="G1299" s="333">
        <f t="shared" si="19"/>
        <v>-922.92999999999972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13</v>
      </c>
      <c r="C1300" s="298">
        <v>46029</v>
      </c>
      <c r="D1300" s="299" t="s">
        <v>182</v>
      </c>
      <c r="E1300" s="331">
        <v>167.42</v>
      </c>
      <c r="F1300" s="331"/>
      <c r="G1300" s="333">
        <f t="shared" si="19"/>
        <v>-870.26999999999975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4</v>
      </c>
      <c r="C1301" s="298">
        <v>46029</v>
      </c>
      <c r="D1301" s="299" t="s">
        <v>296</v>
      </c>
      <c r="E1301" s="331">
        <v>30.81</v>
      </c>
      <c r="F1301" s="331"/>
      <c r="G1301" s="333">
        <f t="shared" si="19"/>
        <v>-702.8499999999998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46029</v>
      </c>
      <c r="D1302" s="299" t="s">
        <v>358</v>
      </c>
      <c r="E1302" s="331">
        <v>9.4700000000000006</v>
      </c>
      <c r="F1302" s="331"/>
      <c r="G1302" s="333">
        <f t="shared" si="19"/>
        <v>-672.03999999999985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294</v>
      </c>
      <c r="B1303" s="330">
        <v>22</v>
      </c>
      <c r="C1303" s="298">
        <v>46029</v>
      </c>
      <c r="D1303" s="299" t="s">
        <v>477</v>
      </c>
      <c r="E1303" s="331">
        <v>148.04</v>
      </c>
      <c r="F1303" s="331"/>
      <c r="G1303" s="333">
        <f t="shared" si="19"/>
        <v>-662.56999999999982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14</v>
      </c>
      <c r="C1304" s="298">
        <v>46028</v>
      </c>
      <c r="D1304" s="299" t="s">
        <v>366</v>
      </c>
      <c r="E1304" s="331">
        <v>66.67</v>
      </c>
      <c r="F1304" s="331"/>
      <c r="G1304" s="333">
        <f t="shared" si="19"/>
        <v>-514.52999999999986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3</v>
      </c>
      <c r="C1305" s="298">
        <v>46028</v>
      </c>
      <c r="D1305" s="299" t="s">
        <v>296</v>
      </c>
      <c r="E1305" s="331">
        <v>5.7</v>
      </c>
      <c r="F1305" s="331"/>
      <c r="G1305" s="333">
        <f t="shared" si="19"/>
        <v>-447.8599999999999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21</v>
      </c>
      <c r="C1306" s="298">
        <v>46028</v>
      </c>
      <c r="D1306" s="299" t="s">
        <v>194</v>
      </c>
      <c r="E1306" s="331">
        <v>30.59</v>
      </c>
      <c r="F1306" s="331"/>
      <c r="G1306" s="333">
        <f t="shared" si="19"/>
        <v>-442.15999999999991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17</v>
      </c>
      <c r="C1307" s="298">
        <v>46027</v>
      </c>
      <c r="D1307" s="299" t="s">
        <v>370</v>
      </c>
      <c r="E1307" s="331">
        <v>133.91999999999999</v>
      </c>
      <c r="F1307" s="331"/>
      <c r="G1307" s="333">
        <f t="shared" si="19"/>
        <v>-411.56999999999994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17</v>
      </c>
      <c r="C1308" s="298">
        <v>46027</v>
      </c>
      <c r="D1308" s="299" t="s">
        <v>370</v>
      </c>
      <c r="E1308" s="331">
        <v>62</v>
      </c>
      <c r="F1308" s="331"/>
      <c r="G1308" s="333">
        <f t="shared" si="19"/>
        <v>-277.64999999999992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46027</v>
      </c>
      <c r="D1309" s="299" t="s">
        <v>300</v>
      </c>
      <c r="E1309" s="331">
        <v>10.64</v>
      </c>
      <c r="F1309" s="331"/>
      <c r="G1309" s="333">
        <f t="shared" si="19"/>
        <v>-215.64999999999992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8</v>
      </c>
      <c r="C1310" s="298">
        <v>46027</v>
      </c>
      <c r="D1310" s="299" t="s">
        <v>319</v>
      </c>
      <c r="E1310" s="331">
        <v>17.440000000000001</v>
      </c>
      <c r="F1310" s="331"/>
      <c r="G1310" s="333">
        <f t="shared" si="19"/>
        <v>-205.00999999999991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1</v>
      </c>
      <c r="C1311" s="298">
        <v>46027</v>
      </c>
      <c r="D1311" s="299" t="s">
        <v>306</v>
      </c>
      <c r="E1311" s="331">
        <v>216.19</v>
      </c>
      <c r="F1311" s="331"/>
      <c r="G1311" s="333">
        <f t="shared" si="19"/>
        <v>-187.56999999999991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46027</v>
      </c>
      <c r="D1312" s="299" t="s">
        <v>478</v>
      </c>
      <c r="E1312" s="331">
        <v>70</v>
      </c>
      <c r="F1312" s="331"/>
      <c r="G1312" s="333">
        <f t="shared" si="19"/>
        <v>28.62000000000009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46027</v>
      </c>
      <c r="D1313" s="299" t="s">
        <v>358</v>
      </c>
      <c r="E1313" s="331">
        <v>14.05</v>
      </c>
      <c r="F1313" s="331"/>
      <c r="G1313" s="333">
        <f t="shared" si="19"/>
        <v>98.62000000000009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14</v>
      </c>
      <c r="C1314" s="298">
        <v>46027</v>
      </c>
      <c r="D1314" s="299" t="s">
        <v>367</v>
      </c>
      <c r="E1314" s="331">
        <v>68.739999999999995</v>
      </c>
      <c r="F1314" s="331"/>
      <c r="G1314" s="333">
        <f t="shared" si="19"/>
        <v>112.67000000000009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6</v>
      </c>
      <c r="C1315" s="298">
        <v>46027</v>
      </c>
      <c r="D1315" s="299" t="s">
        <v>479</v>
      </c>
      <c r="E1315" s="331">
        <v>120</v>
      </c>
      <c r="F1315" s="331"/>
      <c r="G1315" s="333">
        <f t="shared" si="19"/>
        <v>181.41000000000008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9</v>
      </c>
      <c r="C1316" s="298">
        <v>46027</v>
      </c>
      <c r="D1316" s="299" t="s">
        <v>58</v>
      </c>
      <c r="E1316" s="331">
        <v>1281.53</v>
      </c>
      <c r="F1316" s="331"/>
      <c r="G1316" s="333">
        <f t="shared" si="19"/>
        <v>301.41000000000008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7</v>
      </c>
      <c r="C1317" s="298">
        <v>46026</v>
      </c>
      <c r="D1317" s="299" t="s">
        <v>338</v>
      </c>
      <c r="E1317" s="331">
        <v>18.260000000000002</v>
      </c>
      <c r="F1317" s="331"/>
      <c r="G1317" s="333">
        <f t="shared" si="19"/>
        <v>1582.94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287</v>
      </c>
      <c r="B1318" s="330" t="s">
        <v>287</v>
      </c>
      <c r="C1318" s="298">
        <v>46026</v>
      </c>
      <c r="D1318" s="299" t="s">
        <v>300</v>
      </c>
      <c r="E1318" s="331">
        <v>114.91</v>
      </c>
      <c r="F1318" s="331">
        <v>114.91</v>
      </c>
      <c r="G1318" s="333">
        <f t="shared" si="19"/>
        <v>1601.2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5</v>
      </c>
      <c r="C1319" s="298">
        <v>46026</v>
      </c>
      <c r="D1319" s="299" t="s">
        <v>480</v>
      </c>
      <c r="E1319" s="331">
        <v>42.43</v>
      </c>
      <c r="F1319" s="331"/>
      <c r="G1319" s="333">
        <f t="shared" si="19"/>
        <v>1601.2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7</v>
      </c>
      <c r="C1320" s="298">
        <v>46026</v>
      </c>
      <c r="D1320" s="299" t="s">
        <v>300</v>
      </c>
      <c r="E1320" s="331">
        <v>42.59</v>
      </c>
      <c r="F1320" s="331"/>
      <c r="G1320" s="333">
        <f t="shared" si="19"/>
        <v>1643.63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3</v>
      </c>
      <c r="C1321" s="298">
        <v>46025</v>
      </c>
      <c r="D1321" s="299" t="s">
        <v>348</v>
      </c>
      <c r="E1321" s="331">
        <v>14.57</v>
      </c>
      <c r="F1321" s="331"/>
      <c r="G1321" s="333">
        <f t="shared" si="19"/>
        <v>1686.22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2</v>
      </c>
      <c r="C1322" s="298">
        <v>46025</v>
      </c>
      <c r="D1322" s="299" t="s">
        <v>481</v>
      </c>
      <c r="E1322" s="331">
        <v>41.05</v>
      </c>
      <c r="F1322" s="331"/>
      <c r="G1322" s="333">
        <f t="shared" si="19"/>
        <v>1700.79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4</v>
      </c>
      <c r="C1323" s="298">
        <v>46025</v>
      </c>
      <c r="D1323" s="299" t="s">
        <v>310</v>
      </c>
      <c r="E1323" s="331">
        <v>26.88</v>
      </c>
      <c r="F1323" s="331"/>
      <c r="G1323" s="333">
        <f t="shared" si="19"/>
        <v>1741.84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46025</v>
      </c>
      <c r="D1324" s="299" t="s">
        <v>308</v>
      </c>
      <c r="E1324" s="331">
        <v>130.08000000000001</v>
      </c>
      <c r="F1324" s="331"/>
      <c r="G1324" s="333">
        <f t="shared" si="19"/>
        <v>1768.72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7</v>
      </c>
      <c r="C1325" s="298">
        <v>46025</v>
      </c>
      <c r="D1325" s="299" t="s">
        <v>482</v>
      </c>
      <c r="E1325" s="331">
        <v>222.49</v>
      </c>
      <c r="F1325" s="331"/>
      <c r="G1325" s="333">
        <f t="shared" si="19"/>
        <v>1898.8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7</v>
      </c>
      <c r="C1326" s="298">
        <v>46025</v>
      </c>
      <c r="D1326" s="299" t="s">
        <v>482</v>
      </c>
      <c r="E1326" s="331">
        <v>99.18</v>
      </c>
      <c r="F1326" s="331"/>
      <c r="G1326" s="333">
        <f t="shared" si="19"/>
        <v>2121.29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5</v>
      </c>
      <c r="C1327" s="298">
        <v>46024</v>
      </c>
      <c r="D1327" s="299" t="s">
        <v>483</v>
      </c>
      <c r="E1327" s="331">
        <v>35</v>
      </c>
      <c r="F1327" s="331"/>
      <c r="G1327" s="333">
        <f t="shared" si="19"/>
        <v>2220.4699999999998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46024</v>
      </c>
      <c r="D1328" s="299" t="s">
        <v>296</v>
      </c>
      <c r="E1328" s="331">
        <v>15.11</v>
      </c>
      <c r="F1328" s="331"/>
      <c r="G1328" s="333">
        <f t="shared" si="19"/>
        <v>2255.4699999999998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5</v>
      </c>
      <c r="C1329" s="298">
        <v>46024</v>
      </c>
      <c r="D1329" s="299" t="s">
        <v>484</v>
      </c>
      <c r="E1329" s="331">
        <v>29.67</v>
      </c>
      <c r="F1329" s="331"/>
      <c r="G1329" s="333">
        <f t="shared" si="19"/>
        <v>2270.58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287</v>
      </c>
      <c r="B1330" s="330" t="s">
        <v>287</v>
      </c>
      <c r="C1330" s="298">
        <v>46024</v>
      </c>
      <c r="D1330" s="299" t="s">
        <v>397</v>
      </c>
      <c r="E1330" s="331">
        <v>70.56</v>
      </c>
      <c r="F1330" s="331">
        <v>70.56</v>
      </c>
      <c r="G1330" s="333">
        <f t="shared" si="19"/>
        <v>2300.25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287</v>
      </c>
      <c r="B1331" s="330" t="s">
        <v>287</v>
      </c>
      <c r="C1331" s="298">
        <v>46024</v>
      </c>
      <c r="D1331" s="299" t="s">
        <v>485</v>
      </c>
      <c r="E1331" s="331">
        <v>113.94</v>
      </c>
      <c r="F1331" s="331">
        <v>113.94</v>
      </c>
      <c r="G1331" s="333">
        <f t="shared" si="19"/>
        <v>2300.25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46024</v>
      </c>
      <c r="D1332" s="299" t="s">
        <v>371</v>
      </c>
      <c r="E1332" s="331">
        <v>11.9</v>
      </c>
      <c r="F1332" s="331"/>
      <c r="G1332" s="333">
        <f t="shared" si="19"/>
        <v>2300.25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2</v>
      </c>
      <c r="C1333" s="298">
        <v>46024</v>
      </c>
      <c r="D1333" s="299" t="s">
        <v>408</v>
      </c>
      <c r="E1333" s="331">
        <v>23.9</v>
      </c>
      <c r="F1333" s="331"/>
      <c r="G1333" s="333">
        <f t="shared" si="19"/>
        <v>2312.15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5</v>
      </c>
      <c r="C1334" s="298">
        <v>46024</v>
      </c>
      <c r="D1334" s="299" t="s">
        <v>486</v>
      </c>
      <c r="E1334" s="331">
        <v>160</v>
      </c>
      <c r="F1334" s="331"/>
      <c r="G1334" s="333">
        <f t="shared" si="19"/>
        <v>2336.0500000000002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284</v>
      </c>
      <c r="B1335" s="330">
        <v>36</v>
      </c>
      <c r="C1335" s="298">
        <v>46024</v>
      </c>
      <c r="D1335" s="299" t="s">
        <v>374</v>
      </c>
      <c r="E1335" s="331">
        <v>50</v>
      </c>
      <c r="F1335" s="331"/>
      <c r="G1335" s="333">
        <f t="shared" si="19"/>
        <v>2496.0500000000002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46023</v>
      </c>
      <c r="D1336" s="299" t="s">
        <v>312</v>
      </c>
      <c r="E1336" s="331">
        <v>8</v>
      </c>
      <c r="F1336" s="331"/>
      <c r="G1336" s="333">
        <f t="shared" si="19"/>
        <v>2546.0500000000002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46023</v>
      </c>
      <c r="D1337" s="299" t="s">
        <v>371</v>
      </c>
      <c r="E1337" s="331">
        <v>13.06</v>
      </c>
      <c r="F1337" s="331"/>
      <c r="G1337" s="333">
        <f t="shared" si="19"/>
        <v>2554.0500000000002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294</v>
      </c>
      <c r="B1338" s="330">
        <v>22</v>
      </c>
      <c r="C1338" s="298">
        <v>46023</v>
      </c>
      <c r="D1338" s="299" t="s">
        <v>375</v>
      </c>
      <c r="E1338" s="331">
        <v>6.37</v>
      </c>
      <c r="F1338" s="331"/>
      <c r="G1338" s="333">
        <f t="shared" si="19"/>
        <v>2567.11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46023</v>
      </c>
      <c r="D1339" s="299" t="s">
        <v>358</v>
      </c>
      <c r="E1339" s="331">
        <v>10.27</v>
      </c>
      <c r="F1339" s="331"/>
      <c r="G1339" s="333">
        <f t="shared" si="19"/>
        <v>2573.48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46023</v>
      </c>
      <c r="D1340" s="299" t="s">
        <v>487</v>
      </c>
      <c r="E1340" s="331">
        <v>176.57</v>
      </c>
      <c r="F1340" s="331"/>
      <c r="G1340" s="333">
        <f t="shared" si="19"/>
        <v>2583.75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287</v>
      </c>
      <c r="B1341" s="330" t="s">
        <v>287</v>
      </c>
      <c r="C1341" s="298">
        <v>46023</v>
      </c>
      <c r="D1341" s="299" t="s">
        <v>300</v>
      </c>
      <c r="E1341" s="331">
        <v>383.39</v>
      </c>
      <c r="F1341" s="331">
        <v>383.39</v>
      </c>
      <c r="G1341" s="333">
        <f t="shared" si="19"/>
        <v>2760.32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287</v>
      </c>
      <c r="B1342" s="330" t="s">
        <v>287</v>
      </c>
      <c r="C1342" s="298">
        <v>46023</v>
      </c>
      <c r="D1342" s="299" t="s">
        <v>300</v>
      </c>
      <c r="E1342" s="331">
        <v>53.24</v>
      </c>
      <c r="F1342" s="331">
        <v>53.24</v>
      </c>
      <c r="G1342" s="333">
        <f t="shared" si="19"/>
        <v>2760.32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335</v>
      </c>
      <c r="B1343" s="330" t="s">
        <v>335</v>
      </c>
      <c r="C1343" s="298">
        <v>46023</v>
      </c>
      <c r="D1343" s="337" t="s">
        <v>460</v>
      </c>
      <c r="E1343" s="331">
        <v>239.68</v>
      </c>
      <c r="F1343" s="331"/>
      <c r="G1343" s="333">
        <f t="shared" si="19"/>
        <v>2760.32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488</v>
      </c>
      <c r="B1344" s="330" t="s">
        <v>488</v>
      </c>
      <c r="C1344" s="298">
        <v>45658</v>
      </c>
      <c r="D1344" s="298" t="s">
        <v>489</v>
      </c>
      <c r="E1344" s="332"/>
      <c r="F1344" s="332"/>
      <c r="G1344" s="333">
        <v>3000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spans="9:9" ht="15.75" customHeight="1" x14ac:dyDescent="0.3"/>
    <row r="3074" spans="9:9" ht="12" customHeight="1" x14ac:dyDescent="0.3">
      <c r="I3074" s="335" t="s">
        <v>225</v>
      </c>
    </row>
    <row r="3075" spans="9:9" ht="12" customHeight="1" x14ac:dyDescent="0.3">
      <c r="I3075" s="335"/>
    </row>
    <row r="3076" spans="9:9" ht="12" customHeight="1" x14ac:dyDescent="0.3">
      <c r="I3076" s="335"/>
    </row>
    <row r="3077" spans="9:9" ht="12" customHeight="1" x14ac:dyDescent="0.3">
      <c r="I3077" s="335"/>
    </row>
    <row r="3078" spans="9:9" ht="12" customHeight="1" x14ac:dyDescent="0.3">
      <c r="I3078" s="335"/>
    </row>
    <row r="3079" spans="9:9" ht="12" customHeight="1" x14ac:dyDescent="0.3">
      <c r="I3079" s="335"/>
    </row>
    <row r="3080" spans="9:9" ht="12" customHeight="1" x14ac:dyDescent="0.3">
      <c r="I3080" s="335"/>
    </row>
    <row r="3081" spans="9:9" ht="12" customHeight="1" x14ac:dyDescent="0.3">
      <c r="I3081" s="335"/>
    </row>
    <row r="3082" spans="9:9" ht="12" customHeight="1" x14ac:dyDescent="0.3">
      <c r="I3082" s="335"/>
    </row>
    <row r="3083" spans="9:9" ht="12" customHeight="1" x14ac:dyDescent="0.3">
      <c r="I3083" s="335" t="s">
        <v>226</v>
      </c>
    </row>
    <row r="3084" spans="9:9" ht="15.75" customHeight="1" x14ac:dyDescent="0.3"/>
    <row r="3085" spans="9:9" ht="15.75" customHeight="1" x14ac:dyDescent="0.3"/>
    <row r="3086" spans="9:9" ht="12" customHeight="1" x14ac:dyDescent="0.3">
      <c r="I3086" s="335" t="s">
        <v>226</v>
      </c>
    </row>
    <row r="3087" spans="9:9" ht="12" customHeight="1" x14ac:dyDescent="0.3">
      <c r="I3087" s="335"/>
    </row>
    <row r="3088" spans="9:9" ht="12" customHeight="1" x14ac:dyDescent="0.3">
      <c r="I3088" s="335"/>
    </row>
    <row r="3089" spans="9:9" ht="12" customHeight="1" x14ac:dyDescent="0.3">
      <c r="I3089" s="335"/>
    </row>
    <row r="3090" spans="9:9" ht="12" customHeight="1" x14ac:dyDescent="0.3">
      <c r="I3090" s="335"/>
    </row>
    <row r="3091" spans="9:9" ht="12" customHeight="1" x14ac:dyDescent="0.3">
      <c r="I3091" s="335"/>
    </row>
    <row r="3092" spans="9:9" ht="12" customHeight="1" x14ac:dyDescent="0.3">
      <c r="I3092" s="335" t="s">
        <v>226</v>
      </c>
    </row>
    <row r="3093" spans="9:9" ht="12" customHeight="1" x14ac:dyDescent="0.3">
      <c r="I3093" s="335" t="s">
        <v>226</v>
      </c>
    </row>
    <row r="3094" spans="9:9" ht="12" customHeight="1" x14ac:dyDescent="0.3">
      <c r="I3094" s="335"/>
    </row>
    <row r="3095" spans="9:9" ht="12" customHeight="1" x14ac:dyDescent="0.3">
      <c r="I3095" s="335"/>
    </row>
    <row r="3096" spans="9:9" ht="12" customHeight="1" x14ac:dyDescent="0.3">
      <c r="I3096" s="335"/>
    </row>
    <row r="3097" spans="9:9" ht="12" customHeight="1" x14ac:dyDescent="0.3">
      <c r="I3097" s="335" t="s">
        <v>226</v>
      </c>
    </row>
    <row r="3098" spans="9:9" ht="12" customHeight="1" x14ac:dyDescent="0.3">
      <c r="I3098" s="335" t="s">
        <v>225</v>
      </c>
    </row>
    <row r="3099" spans="9:9" ht="12" customHeight="1" x14ac:dyDescent="0.3">
      <c r="I3099" s="335" t="s">
        <v>225</v>
      </c>
    </row>
    <row r="3100" spans="9:9" ht="15.75" customHeight="1" x14ac:dyDescent="0.3"/>
    <row r="3101" spans="9:9" ht="15.75" customHeight="1" x14ac:dyDescent="0.3"/>
    <row r="3102" spans="9:9" ht="12" customHeight="1" x14ac:dyDescent="0.3">
      <c r="I3102" s="335" t="s">
        <v>225</v>
      </c>
    </row>
    <row r="3103" spans="9:9" ht="12" customHeight="1" x14ac:dyDescent="0.3">
      <c r="I3103" s="335"/>
    </row>
    <row r="3104" spans="9:9" ht="12" customHeight="1" x14ac:dyDescent="0.3">
      <c r="I3104" s="335" t="s">
        <v>226</v>
      </c>
    </row>
    <row r="3105" spans="9:9" ht="12" customHeight="1" x14ac:dyDescent="0.3">
      <c r="I3105" s="335"/>
    </row>
    <row r="3106" spans="9:9" ht="12" customHeight="1" x14ac:dyDescent="0.3">
      <c r="I3106" s="335"/>
    </row>
    <row r="3107" spans="9:9" ht="12" customHeight="1" x14ac:dyDescent="0.3">
      <c r="I3107" s="335" t="s">
        <v>226</v>
      </c>
    </row>
    <row r="3108" spans="9:9" ht="12" customHeight="1" x14ac:dyDescent="0.3">
      <c r="I3108" s="335"/>
    </row>
    <row r="3109" spans="9:9" ht="12" customHeight="1" x14ac:dyDescent="0.3">
      <c r="I3109" s="335" t="s">
        <v>226</v>
      </c>
    </row>
    <row r="3110" spans="9:9" ht="15.75" customHeight="1" x14ac:dyDescent="0.3"/>
    <row r="3111" spans="9:9" ht="15.75" customHeight="1" x14ac:dyDescent="0.3"/>
    <row r="3112" spans="9:9" ht="15.75" customHeight="1" x14ac:dyDescent="0.3"/>
    <row r="3113" spans="9:9" ht="15.75" customHeight="1" x14ac:dyDescent="0.3"/>
    <row r="3114" spans="9:9" ht="15.75" customHeight="1" x14ac:dyDescent="0.3"/>
    <row r="3115" spans="9:9" ht="15.75" customHeight="1" x14ac:dyDescent="0.3"/>
    <row r="3116" spans="9:9" ht="15.75" customHeight="1" x14ac:dyDescent="0.3"/>
    <row r="3117" spans="9:9" ht="15.75" customHeight="1" x14ac:dyDescent="0.3"/>
    <row r="3118" spans="9:9" ht="12" customHeight="1" x14ac:dyDescent="0.3">
      <c r="I3118" s="335" t="s">
        <v>226</v>
      </c>
    </row>
    <row r="3119" spans="9:9" ht="12" customHeight="1" x14ac:dyDescent="0.3">
      <c r="I3119" s="335"/>
    </row>
    <row r="3120" spans="9:9" ht="12" customHeight="1" x14ac:dyDescent="0.3">
      <c r="I3120" s="335" t="s">
        <v>225</v>
      </c>
    </row>
    <row r="3121" spans="9:9" ht="12" customHeight="1" x14ac:dyDescent="0.3">
      <c r="I3121" s="335"/>
    </row>
    <row r="3122" spans="9:9" ht="12" customHeight="1" x14ac:dyDescent="0.3">
      <c r="I3122" s="335" t="s">
        <v>226</v>
      </c>
    </row>
    <row r="3123" spans="9:9" ht="12" customHeight="1" x14ac:dyDescent="0.3">
      <c r="I3123" s="335" t="s">
        <v>225</v>
      </c>
    </row>
    <row r="3124" spans="9:9" ht="15.75" customHeight="1" x14ac:dyDescent="0.3"/>
    <row r="3125" spans="9:9" ht="15.75" customHeight="1" x14ac:dyDescent="0.3"/>
    <row r="3126" spans="9:9" ht="15.75" customHeight="1" x14ac:dyDescent="0.3"/>
    <row r="3127" spans="9:9" ht="15.75" customHeight="1" x14ac:dyDescent="0.3"/>
    <row r="3128" spans="9:9" ht="15.75" customHeight="1" x14ac:dyDescent="0.3"/>
    <row r="3129" spans="9:9" ht="15.75" customHeight="1" x14ac:dyDescent="0.3"/>
    <row r="3130" spans="9:9" ht="15.75" customHeight="1" x14ac:dyDescent="0.3"/>
    <row r="3131" spans="9:9" ht="15.75" customHeight="1" x14ac:dyDescent="0.3"/>
    <row r="3132" spans="9:9" ht="15.75" customHeight="1" x14ac:dyDescent="0.3"/>
    <row r="3133" spans="9:9" ht="15.75" customHeight="1" x14ac:dyDescent="0.3"/>
    <row r="3134" spans="9:9" ht="15.75" customHeight="1" x14ac:dyDescent="0.3"/>
    <row r="3135" spans="9:9" ht="15.75" customHeight="1" x14ac:dyDescent="0.3"/>
    <row r="3136" spans="9:9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2" customHeight="1" x14ac:dyDescent="0.3">
      <c r="I3142" s="335" t="s">
        <v>226</v>
      </c>
    </row>
  </sheetData>
  <autoFilter ref="A1:G1344" xr:uid="{00000000-0009-0000-0000-000006000000}"/>
  <mergeCells count="5">
    <mergeCell ref="A1:B1"/>
    <mergeCell ref="E1:F1"/>
    <mergeCell ref="Q1:R1"/>
    <mergeCell ref="E2:F2"/>
    <mergeCell ref="E3:F3"/>
  </mergeCells>
  <conditionalFormatting sqref="I1 I4:I314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2"/>
  <sheetViews>
    <sheetView workbookViewId="0">
      <pane ySplit="1" topLeftCell="A2" activePane="bottomLeft" state="frozen"/>
      <selection pane="bottomLeft" activeCell="C7" sqref="C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-1873.940000000001</v>
      </c>
      <c r="B2" s="339"/>
      <c r="C2" s="340"/>
      <c r="D2" s="342" t="s">
        <v>493</v>
      </c>
      <c r="E2" s="343">
        <f>E3-E110</f>
        <v>14433.719999999996</v>
      </c>
      <c r="F2" s="344" t="s">
        <v>493</v>
      </c>
      <c r="G2" s="345">
        <f>G3-G110</f>
        <v>1018.6099999999999</v>
      </c>
      <c r="H2" s="343" t="s">
        <v>493</v>
      </c>
      <c r="I2" s="343">
        <f>I3-I110</f>
        <v>954.75999999999976</v>
      </c>
      <c r="J2" s="344" t="s">
        <v>493</v>
      </c>
      <c r="K2" s="345">
        <f>K3-K110</f>
        <v>81</v>
      </c>
      <c r="L2" s="343" t="s">
        <v>493</v>
      </c>
      <c r="M2" s="343">
        <f>M3-M110</f>
        <v>-18.53</v>
      </c>
      <c r="N2" s="345" t="s">
        <v>493</v>
      </c>
      <c r="O2" s="345">
        <f>O3-O110</f>
        <v>-18.53</v>
      </c>
      <c r="P2" s="343" t="s">
        <v>493</v>
      </c>
      <c r="Q2" s="343">
        <f>Q3-Q110</f>
        <v>36.54000000000002</v>
      </c>
      <c r="R2" s="345" t="s">
        <v>493</v>
      </c>
      <c r="S2" s="345">
        <f>S3-S110</f>
        <v>-3728.84</v>
      </c>
      <c r="T2" s="346" t="s">
        <v>493</v>
      </c>
      <c r="U2" s="343">
        <f>U3-U110</f>
        <v>-14625.929999999997</v>
      </c>
      <c r="V2" s="345" t="s">
        <v>493</v>
      </c>
      <c r="W2" s="345">
        <f>W3-W110</f>
        <v>700</v>
      </c>
      <c r="X2" s="343" t="s">
        <v>493</v>
      </c>
      <c r="Y2" s="343">
        <f>Y3-Y110</f>
        <v>94.5</v>
      </c>
      <c r="Z2" s="345" t="s">
        <v>493</v>
      </c>
      <c r="AA2" s="345">
        <f>AA3-AA110</f>
        <v>-837.7800000000002</v>
      </c>
      <c r="AB2" s="343" t="s">
        <v>493</v>
      </c>
      <c r="AC2" s="343">
        <f>AC3-AC110</f>
        <v>36.54000000000002</v>
      </c>
    </row>
    <row r="3" spans="1:29" ht="14.25" customHeight="1" x14ac:dyDescent="0.3">
      <c r="A3" s="341">
        <f t="shared" si="0"/>
        <v>10366.550000000001</v>
      </c>
      <c r="B3" s="347"/>
      <c r="C3" s="340"/>
      <c r="D3" s="342" t="s">
        <v>494</v>
      </c>
      <c r="E3" s="343">
        <f>SUM(E6:E110)-SUM(D6:D110)</f>
        <v>16144.209999999995</v>
      </c>
      <c r="F3" s="345" t="s">
        <v>494</v>
      </c>
      <c r="G3" s="345">
        <f>SUM(G6:G110)-SUM(F6:F110)</f>
        <v>1518.61</v>
      </c>
      <c r="H3" s="343" t="s">
        <v>494</v>
      </c>
      <c r="I3" s="343">
        <f>SUM(I6:I110)-SUM(H6:H110)</f>
        <v>2954.7599999999998</v>
      </c>
      <c r="J3" s="345" t="s">
        <v>494</v>
      </c>
      <c r="K3" s="345">
        <f>SUM(K6:K110)-SUM(J6:J110)</f>
        <v>1081</v>
      </c>
      <c r="L3" s="343" t="s">
        <v>494</v>
      </c>
      <c r="M3" s="343">
        <f>SUM(M6:M110)-SUM(L6:L110)</f>
        <v>46.47</v>
      </c>
      <c r="N3" s="345" t="s">
        <v>494</v>
      </c>
      <c r="O3" s="345">
        <f>SUM(O6:O110)-SUM(N6:N110)</f>
        <v>46.47</v>
      </c>
      <c r="P3" s="343" t="s">
        <v>494</v>
      </c>
      <c r="Q3" s="343">
        <f>SUM(Q6:Q110)-SUM(P6:P110)</f>
        <v>136.54000000000002</v>
      </c>
      <c r="R3" s="345" t="s">
        <v>494</v>
      </c>
      <c r="S3" s="345">
        <f>SUM(S6:S110)-SUM(R6:R110)</f>
        <v>-1728.8400000000001</v>
      </c>
      <c r="T3" s="343" t="s">
        <v>494</v>
      </c>
      <c r="U3" s="343">
        <f>SUM(U6:U110)-SUM(T6:T110)</f>
        <v>-12125.929999999997</v>
      </c>
      <c r="V3" s="345" t="s">
        <v>494</v>
      </c>
      <c r="W3" s="345">
        <f>SUM(W6:W110)-SUM(V6:V110)</f>
        <v>1200</v>
      </c>
      <c r="X3" s="343" t="s">
        <v>494</v>
      </c>
      <c r="Y3" s="343">
        <f>SUM(Y6:Y110)-SUM(X6:X110)</f>
        <v>294.5</v>
      </c>
      <c r="Z3" s="345" t="s">
        <v>494</v>
      </c>
      <c r="AA3" s="345">
        <f>SUM(AA6:AA110)-SUM(Z6:Z110)</f>
        <v>662.2199999999998</v>
      </c>
      <c r="AB3" s="343" t="s">
        <v>494</v>
      </c>
      <c r="AC3" s="343">
        <f>SUM(AC6:AC110)-SUM(AB6:AB110)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SUM(D6:D109)</f>
        <v>17995.250000000004</v>
      </c>
      <c r="E5" s="343">
        <f t="shared" si="1"/>
        <v>32428.97</v>
      </c>
      <c r="F5" s="345">
        <f t="shared" si="1"/>
        <v>0</v>
      </c>
      <c r="G5" s="345">
        <f t="shared" si="1"/>
        <v>1018.6099999999999</v>
      </c>
      <c r="H5" s="343">
        <f t="shared" si="1"/>
        <v>1495.2400000000002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46234</v>
      </c>
      <c r="B7" s="347">
        <f t="shared" ref="B7:B38" si="2">SUM(E7,U7,K7,G7,I7,S7,O7,M7,Q7,W7,Y7,AA7,AC7)-SUM(D7,F7,T7,H7,R7,N7,J7,L7,P7,V7,X7,Z7,AB7)</f>
        <v>5000</v>
      </c>
      <c r="C7" s="348" t="s">
        <v>1004</v>
      </c>
      <c r="D7" s="342"/>
      <c r="E7" s="343">
        <v>5000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46234</v>
      </c>
      <c r="B8" s="347">
        <f t="shared" si="2"/>
        <v>2000</v>
      </c>
      <c r="C8" s="348" t="s">
        <v>1005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46232</v>
      </c>
      <c r="B9" s="347">
        <f t="shared" si="2"/>
        <v>52.7</v>
      </c>
      <c r="C9" s="348" t="s">
        <v>504</v>
      </c>
      <c r="D9" s="342"/>
      <c r="E9" s="343"/>
      <c r="F9" s="345"/>
      <c r="G9" s="345">
        <v>52.7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46231</v>
      </c>
      <c r="B10" s="347">
        <f t="shared" si="2"/>
        <v>-1171.3800000000001</v>
      </c>
      <c r="C10" s="348" t="s">
        <v>525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>
        <v>1171.3800000000001</v>
      </c>
      <c r="AA10" s="345"/>
      <c r="AB10" s="343"/>
      <c r="AC10" s="343"/>
    </row>
    <row r="11" spans="1:29" ht="14.25" customHeight="1" x14ac:dyDescent="0.3">
      <c r="A11" s="338">
        <v>46226</v>
      </c>
      <c r="B11" s="347">
        <f t="shared" si="2"/>
        <v>-133.13999999999999</v>
      </c>
      <c r="C11" s="348" t="s">
        <v>315</v>
      </c>
      <c r="D11" s="342"/>
      <c r="E11" s="343"/>
      <c r="F11" s="345"/>
      <c r="G11" s="345"/>
      <c r="H11" s="343"/>
      <c r="I11" s="343"/>
      <c r="J11" s="345"/>
      <c r="K11" s="345"/>
      <c r="L11" s="343">
        <v>66.569999999999993</v>
      </c>
      <c r="M11" s="343"/>
      <c r="N11" s="345">
        <v>66.569999999999993</v>
      </c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46214</v>
      </c>
      <c r="B12" s="347">
        <f t="shared" si="2"/>
        <v>53.11</v>
      </c>
      <c r="C12" s="348" t="s">
        <v>509</v>
      </c>
      <c r="D12" s="342"/>
      <c r="E12" s="343"/>
      <c r="F12" s="345"/>
      <c r="G12" s="345">
        <v>53.11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46212</v>
      </c>
      <c r="B13" s="347">
        <f t="shared" si="2"/>
        <v>300</v>
      </c>
      <c r="C13" s="348" t="s">
        <v>973</v>
      </c>
      <c r="D13" s="342"/>
      <c r="E13" s="343">
        <v>300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46211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46209</v>
      </c>
      <c r="B15" s="347">
        <f t="shared" si="2"/>
        <v>-1182.68</v>
      </c>
      <c r="C15" s="348" t="s">
        <v>1002</v>
      </c>
      <c r="D15" s="342">
        <v>1182.68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46209</v>
      </c>
      <c r="B16" s="347">
        <f t="shared" si="2"/>
        <v>350</v>
      </c>
      <c r="C16" s="348" t="s">
        <v>971</v>
      </c>
      <c r="D16" s="342"/>
      <c r="E16" s="343">
        <v>350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46209</v>
      </c>
      <c r="B17" s="347">
        <f t="shared" si="2"/>
        <v>-8500</v>
      </c>
      <c r="C17" s="348" t="s">
        <v>957</v>
      </c>
      <c r="D17" s="342">
        <v>8500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46209</v>
      </c>
      <c r="B18" s="347">
        <f t="shared" si="2"/>
        <v>-150</v>
      </c>
      <c r="C18" s="348" t="s">
        <v>972</v>
      </c>
      <c r="D18" s="342"/>
      <c r="E18" s="343"/>
      <c r="F18" s="345"/>
      <c r="G18" s="345"/>
      <c r="H18" s="343">
        <v>150</v>
      </c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46205</v>
      </c>
      <c r="B19" s="347">
        <f t="shared" si="2"/>
        <v>-783</v>
      </c>
      <c r="C19" s="348" t="s">
        <v>1001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>
        <v>783</v>
      </c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6487.16</v>
      </c>
      <c r="C20" s="348" t="s">
        <v>970</v>
      </c>
      <c r="D20" s="342"/>
      <c r="E20" s="343">
        <v>6487.16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2000</v>
      </c>
      <c r="C21" s="348" t="s">
        <v>944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46203</v>
      </c>
      <c r="B22" s="347">
        <f t="shared" si="2"/>
        <v>0.35</v>
      </c>
      <c r="C22" s="348" t="s">
        <v>505</v>
      </c>
      <c r="D22" s="342"/>
      <c r="E22" s="343"/>
      <c r="F22" s="345"/>
      <c r="G22" s="345">
        <v>0.35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46203</v>
      </c>
      <c r="B23" s="347">
        <f t="shared" si="2"/>
        <v>-580</v>
      </c>
      <c r="C23" s="348" t="s">
        <v>949</v>
      </c>
      <c r="D23" s="342">
        <v>580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-185.64</v>
      </c>
      <c r="C24" s="348" t="s">
        <v>423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>
        <v>92.82</v>
      </c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>
        <v>92.82</v>
      </c>
      <c r="AC24" s="343"/>
    </row>
    <row r="25" spans="1:29" ht="14.25" customHeight="1" x14ac:dyDescent="0.3">
      <c r="A25" s="338">
        <v>46203</v>
      </c>
      <c r="B25" s="347">
        <f t="shared" si="2"/>
        <v>51.56</v>
      </c>
      <c r="C25" s="348" t="s">
        <v>509</v>
      </c>
      <c r="D25" s="342"/>
      <c r="E25" s="343"/>
      <c r="F25" s="345"/>
      <c r="G25" s="345">
        <v>51.56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46203</v>
      </c>
      <c r="B26" s="347">
        <f t="shared" si="2"/>
        <v>53.44</v>
      </c>
      <c r="C26" s="348" t="s">
        <v>504</v>
      </c>
      <c r="D26" s="342"/>
      <c r="E26" s="343"/>
      <c r="F26" s="345"/>
      <c r="G26" s="345">
        <v>53.44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-207.96</v>
      </c>
      <c r="C27" s="348" t="s">
        <v>946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>
        <v>207.96</v>
      </c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-1713.1</v>
      </c>
      <c r="C28" s="348" t="s">
        <v>531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>
        <v>1713.1</v>
      </c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46189</v>
      </c>
      <c r="B29" s="347">
        <f t="shared" si="2"/>
        <v>53.17</v>
      </c>
      <c r="C29" s="348" t="s">
        <v>509</v>
      </c>
      <c r="D29" s="342"/>
      <c r="E29" s="343"/>
      <c r="F29" s="345"/>
      <c r="G29" s="345">
        <v>53.17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46186</v>
      </c>
      <c r="B30" s="347">
        <f t="shared" si="2"/>
        <v>57.38</v>
      </c>
      <c r="C30" s="348" t="s">
        <v>509</v>
      </c>
      <c r="D30" s="342"/>
      <c r="E30" s="343"/>
      <c r="F30" s="345"/>
      <c r="G30" s="345">
        <v>57.38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46184</v>
      </c>
      <c r="B31" s="347">
        <f t="shared" si="2"/>
        <v>-2159</v>
      </c>
      <c r="C31" s="348" t="s">
        <v>911</v>
      </c>
      <c r="D31" s="342"/>
      <c r="E31" s="343"/>
      <c r="F31" s="345"/>
      <c r="G31" s="345"/>
      <c r="H31" s="343"/>
      <c r="I31" s="343"/>
      <c r="J31" s="345">
        <v>2159</v>
      </c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46183</v>
      </c>
      <c r="B32" s="347">
        <f t="shared" si="2"/>
        <v>-816.19</v>
      </c>
      <c r="C32" s="348" t="s">
        <v>912</v>
      </c>
      <c r="D32" s="342"/>
      <c r="E32" s="343"/>
      <c r="F32" s="345"/>
      <c r="G32" s="345"/>
      <c r="H32" s="343">
        <v>816.19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46180</v>
      </c>
      <c r="B33" s="347">
        <f t="shared" si="2"/>
        <v>-313.77999999999997</v>
      </c>
      <c r="C33" s="348" t="s">
        <v>890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313.77999999999997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46176</v>
      </c>
      <c r="B34" s="347">
        <f t="shared" si="2"/>
        <v>-1000</v>
      </c>
      <c r="C34" s="348" t="s">
        <v>901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1000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46174</v>
      </c>
      <c r="B35" s="347">
        <f t="shared" si="2"/>
        <v>-320</v>
      </c>
      <c r="C35" s="348" t="s">
        <v>913</v>
      </c>
      <c r="D35" s="342">
        <v>320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46173</v>
      </c>
      <c r="B36" s="347">
        <f t="shared" si="2"/>
        <v>-3000</v>
      </c>
      <c r="C36" s="348" t="s">
        <v>897</v>
      </c>
      <c r="D36" s="342">
        <v>3000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46173</v>
      </c>
      <c r="B37" s="347">
        <f t="shared" si="2"/>
        <v>-1000</v>
      </c>
      <c r="C37" s="348" t="s">
        <v>896</v>
      </c>
      <c r="D37" s="342">
        <v>1000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46173</v>
      </c>
      <c r="B38" s="347">
        <f t="shared" si="2"/>
        <v>1160.3599999999999</v>
      </c>
      <c r="C38" s="348" t="s">
        <v>895</v>
      </c>
      <c r="D38" s="342"/>
      <c r="E38" s="343">
        <v>1160.3599999999999</v>
      </c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46173</v>
      </c>
      <c r="B39" s="347">
        <f t="shared" ref="B39:B110" si="3">SUM(E39,U39,K39,G39,I39,S39,O39,M39,Q39,W39,Y39,AA39,AC39)-SUM(D39,F39,T39,H39,R39,N39,J39,L39,P39,V39,X39,Z39,AB39)</f>
        <v>2000</v>
      </c>
      <c r="C39" s="348" t="s">
        <v>886</v>
      </c>
      <c r="D39" s="342"/>
      <c r="E39" s="343"/>
      <c r="F39" s="345"/>
      <c r="G39" s="345"/>
      <c r="H39" s="343"/>
      <c r="I39" s="343">
        <v>350</v>
      </c>
      <c r="J39" s="345"/>
      <c r="K39" s="345">
        <v>320</v>
      </c>
      <c r="L39" s="343"/>
      <c r="M39" s="343">
        <v>25</v>
      </c>
      <c r="N39" s="345"/>
      <c r="O39" s="345">
        <v>25</v>
      </c>
      <c r="P39" s="343"/>
      <c r="Q39" s="343">
        <v>45</v>
      </c>
      <c r="R39" s="345"/>
      <c r="S39" s="345">
        <v>400</v>
      </c>
      <c r="T39" s="343"/>
      <c r="U39" s="343">
        <v>375</v>
      </c>
      <c r="V39" s="345"/>
      <c r="W39" s="345">
        <v>100</v>
      </c>
      <c r="X39" s="343"/>
      <c r="Y39" s="343">
        <v>85</v>
      </c>
      <c r="Z39" s="345"/>
      <c r="AA39" s="345">
        <v>230</v>
      </c>
      <c r="AB39" s="343"/>
      <c r="AC39" s="343">
        <v>45</v>
      </c>
    </row>
    <row r="40" spans="1:29" ht="14.25" customHeight="1" x14ac:dyDescent="0.3">
      <c r="A40" s="338">
        <v>46173</v>
      </c>
      <c r="B40" s="347">
        <f t="shared" si="3"/>
        <v>0.63</v>
      </c>
      <c r="C40" s="348" t="s">
        <v>505</v>
      </c>
      <c r="D40" s="342"/>
      <c r="E40" s="343"/>
      <c r="F40" s="345"/>
      <c r="G40" s="345">
        <v>0.63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46172</v>
      </c>
      <c r="B41" s="347">
        <f t="shared" si="3"/>
        <v>-530.36</v>
      </c>
      <c r="C41" s="348" t="s">
        <v>890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530.36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46168</v>
      </c>
      <c r="B42" s="347">
        <f t="shared" si="3"/>
        <v>0</v>
      </c>
      <c r="C42" s="348" t="s">
        <v>887</v>
      </c>
      <c r="D42" s="342">
        <v>400</v>
      </c>
      <c r="E42" s="343">
        <v>400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46170</v>
      </c>
      <c r="B43" s="347">
        <f t="shared" si="3"/>
        <v>87.5</v>
      </c>
      <c r="C43" s="348" t="s">
        <v>509</v>
      </c>
      <c r="D43" s="342"/>
      <c r="E43" s="343"/>
      <c r="F43" s="345"/>
      <c r="G43" s="345">
        <v>87.5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46170</v>
      </c>
      <c r="B44" s="347">
        <f t="shared" si="3"/>
        <v>56.18</v>
      </c>
      <c r="C44" s="348" t="s">
        <v>504</v>
      </c>
      <c r="D44" s="342"/>
      <c r="E44" s="343"/>
      <c r="F44" s="345"/>
      <c r="G44" s="345">
        <v>56.18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46170</v>
      </c>
      <c r="B45" s="347">
        <f t="shared" si="3"/>
        <v>-4500</v>
      </c>
      <c r="C45" s="348" t="s">
        <v>512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4500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46166</v>
      </c>
      <c r="B46" s="347">
        <f t="shared" si="3"/>
        <v>-69.2</v>
      </c>
      <c r="C46" s="348" t="s">
        <v>858</v>
      </c>
      <c r="D46" s="342">
        <v>69.2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46165</v>
      </c>
      <c r="B47" s="347">
        <f t="shared" si="3"/>
        <v>-138.44</v>
      </c>
      <c r="C47" s="348" t="s">
        <v>876</v>
      </c>
      <c r="D47" s="342">
        <v>138.44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46158</v>
      </c>
      <c r="B48" s="347">
        <f t="shared" si="3"/>
        <v>-87.13</v>
      </c>
      <c r="C48" s="348" t="s">
        <v>847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87.13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46158</v>
      </c>
      <c r="B49" s="347">
        <f t="shared" si="3"/>
        <v>-95.85</v>
      </c>
      <c r="C49" s="348" t="s">
        <v>849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95.85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46157</v>
      </c>
      <c r="B50" s="347">
        <f t="shared" si="3"/>
        <v>-146.15</v>
      </c>
      <c r="C50" s="348" t="s">
        <v>506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146.15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46155</v>
      </c>
      <c r="B51" s="347">
        <f t="shared" si="3"/>
        <v>-221.4</v>
      </c>
      <c r="C51" s="348" t="s">
        <v>856</v>
      </c>
      <c r="D51" s="342"/>
      <c r="E51" s="343"/>
      <c r="F51" s="345"/>
      <c r="G51" s="345"/>
      <c r="H51" s="343">
        <v>221.4</v>
      </c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46155</v>
      </c>
      <c r="B52" s="347">
        <f t="shared" si="3"/>
        <v>444.44</v>
      </c>
      <c r="C52" s="348" t="s">
        <v>519</v>
      </c>
      <c r="D52" s="342"/>
      <c r="E52" s="343">
        <v>444.44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46155</v>
      </c>
      <c r="B53" s="347">
        <f t="shared" si="3"/>
        <v>351.69</v>
      </c>
      <c r="C53" s="348" t="s">
        <v>859</v>
      </c>
      <c r="D53" s="342"/>
      <c r="E53" s="343">
        <v>351.69</v>
      </c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46153</v>
      </c>
      <c r="B54" s="347">
        <f t="shared" si="3"/>
        <v>-1045.8699999999999</v>
      </c>
      <c r="C54" s="348" t="s">
        <v>843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1045.8699999999999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46151</v>
      </c>
      <c r="B55" s="347">
        <f t="shared" si="3"/>
        <v>-903.88</v>
      </c>
      <c r="C55" s="348" t="s">
        <v>857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903.88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46149</v>
      </c>
      <c r="B56" s="347">
        <f t="shared" si="3"/>
        <v>69.400000000000006</v>
      </c>
      <c r="C56" s="348" t="s">
        <v>509</v>
      </c>
      <c r="D56" s="342"/>
      <c r="E56" s="343"/>
      <c r="F56" s="345"/>
      <c r="G56" s="345">
        <v>69.400000000000006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46148</v>
      </c>
      <c r="B57" s="347">
        <f t="shared" si="3"/>
        <v>-500.5</v>
      </c>
      <c r="C57" s="348" t="s">
        <v>212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>
        <v>500.5</v>
      </c>
      <c r="Y57" s="343"/>
      <c r="Z57" s="345"/>
      <c r="AA57" s="345"/>
      <c r="AB57" s="343"/>
      <c r="AC57" s="343"/>
    </row>
    <row r="58" spans="1:29" ht="14.25" customHeight="1" x14ac:dyDescent="0.3">
      <c r="A58" s="338">
        <v>46148</v>
      </c>
      <c r="B58" s="347">
        <f t="shared" si="3"/>
        <v>-457.94</v>
      </c>
      <c r="C58" s="348" t="s">
        <v>858</v>
      </c>
      <c r="D58" s="342">
        <v>457.94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46142</v>
      </c>
      <c r="B59" s="347">
        <f t="shared" si="3"/>
        <v>5616.82</v>
      </c>
      <c r="C59" s="348" t="s">
        <v>285</v>
      </c>
      <c r="D59" s="342"/>
      <c r="E59" s="343">
        <v>5616.82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46142</v>
      </c>
      <c r="B60" s="347">
        <f t="shared" si="3"/>
        <v>2000</v>
      </c>
      <c r="C60" s="348" t="s">
        <v>503</v>
      </c>
      <c r="D60" s="342"/>
      <c r="E60" s="343"/>
      <c r="F60" s="345"/>
      <c r="G60" s="345"/>
      <c r="H60" s="343"/>
      <c r="I60" s="343">
        <v>350</v>
      </c>
      <c r="J60" s="345"/>
      <c r="K60" s="345">
        <v>320</v>
      </c>
      <c r="L60" s="343"/>
      <c r="M60" s="343">
        <v>25</v>
      </c>
      <c r="N60" s="345"/>
      <c r="O60" s="345">
        <v>25</v>
      </c>
      <c r="P60" s="343"/>
      <c r="Q60" s="343">
        <v>45</v>
      </c>
      <c r="R60" s="345"/>
      <c r="S60" s="345">
        <v>400</v>
      </c>
      <c r="T60" s="343"/>
      <c r="U60" s="343">
        <v>375</v>
      </c>
      <c r="V60" s="345"/>
      <c r="W60" s="345">
        <v>100</v>
      </c>
      <c r="X60" s="343"/>
      <c r="Y60" s="343">
        <v>85</v>
      </c>
      <c r="Z60" s="345"/>
      <c r="AA60" s="345">
        <v>230</v>
      </c>
      <c r="AB60" s="343"/>
      <c r="AC60" s="343">
        <v>45</v>
      </c>
    </row>
    <row r="61" spans="1:29" ht="14.25" customHeight="1" x14ac:dyDescent="0.3">
      <c r="A61" s="338">
        <v>46142</v>
      </c>
      <c r="B61" s="347">
        <f t="shared" si="3"/>
        <v>62.26</v>
      </c>
      <c r="C61" s="348" t="s">
        <v>504</v>
      </c>
      <c r="D61" s="342"/>
      <c r="E61" s="343"/>
      <c r="F61" s="345"/>
      <c r="G61" s="345">
        <v>62.26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46142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46142</v>
      </c>
      <c r="B63" s="347">
        <f t="shared" si="3"/>
        <v>-127.68</v>
      </c>
      <c r="C63" s="348" t="s">
        <v>315</v>
      </c>
      <c r="D63" s="342"/>
      <c r="E63" s="343"/>
      <c r="F63" s="345"/>
      <c r="G63" s="345"/>
      <c r="H63" s="343"/>
      <c r="I63" s="343"/>
      <c r="J63" s="345"/>
      <c r="K63" s="345"/>
      <c r="L63" s="343">
        <v>63.84</v>
      </c>
      <c r="M63" s="343"/>
      <c r="N63" s="345">
        <v>63.84</v>
      </c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46142</v>
      </c>
      <c r="B64" s="347">
        <f t="shared" si="3"/>
        <v>0.52</v>
      </c>
      <c r="C64" s="348" t="s">
        <v>505</v>
      </c>
      <c r="D64" s="342"/>
      <c r="E64" s="343"/>
      <c r="F64" s="345"/>
      <c r="G64" s="345">
        <v>0.52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46130</v>
      </c>
      <c r="B65" s="347">
        <f t="shared" si="3"/>
        <v>-578.57000000000005</v>
      </c>
      <c r="C65" s="348" t="s">
        <v>506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578.57000000000005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46130</v>
      </c>
      <c r="B66" s="347">
        <f t="shared" si="3"/>
        <v>-93.71</v>
      </c>
      <c r="C66" s="348" t="s">
        <v>507</v>
      </c>
      <c r="D66" s="342"/>
      <c r="E66" s="343"/>
      <c r="F66" s="345"/>
      <c r="G66" s="345"/>
      <c r="H66" s="343">
        <v>93.71</v>
      </c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46130</v>
      </c>
      <c r="B67" s="347">
        <f t="shared" si="3"/>
        <v>-318.36</v>
      </c>
      <c r="C67" s="348" t="s">
        <v>508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318.36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46129</v>
      </c>
      <c r="B68" s="347">
        <f t="shared" si="3"/>
        <v>62.19</v>
      </c>
      <c r="C68" s="348" t="s">
        <v>509</v>
      </c>
      <c r="D68" s="342"/>
      <c r="E68" s="343"/>
      <c r="F68" s="345"/>
      <c r="G68" s="345">
        <v>62.19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46112</v>
      </c>
      <c r="B69" s="347">
        <f t="shared" si="3"/>
        <v>4309.58</v>
      </c>
      <c r="C69" s="348" t="s">
        <v>510</v>
      </c>
      <c r="D69" s="342"/>
      <c r="E69" s="343">
        <v>4309.58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46112</v>
      </c>
      <c r="B70" s="347">
        <f t="shared" si="3"/>
        <v>2000</v>
      </c>
      <c r="C70" s="348" t="s">
        <v>511</v>
      </c>
      <c r="D70" s="342"/>
      <c r="E70" s="343"/>
      <c r="F70" s="345"/>
      <c r="G70" s="345"/>
      <c r="H70" s="343"/>
      <c r="I70" s="343">
        <v>350</v>
      </c>
      <c r="J70" s="345"/>
      <c r="K70" s="345">
        <v>320</v>
      </c>
      <c r="L70" s="343"/>
      <c r="M70" s="343">
        <v>25</v>
      </c>
      <c r="N70" s="345"/>
      <c r="O70" s="345">
        <v>25</v>
      </c>
      <c r="P70" s="343"/>
      <c r="Q70" s="343">
        <v>45</v>
      </c>
      <c r="R70" s="345"/>
      <c r="S70" s="345">
        <v>400</v>
      </c>
      <c r="T70" s="343"/>
      <c r="U70" s="343">
        <v>375</v>
      </c>
      <c r="V70" s="345"/>
      <c r="W70" s="345">
        <v>100</v>
      </c>
      <c r="X70" s="343"/>
      <c r="Y70" s="343">
        <v>85</v>
      </c>
      <c r="Z70" s="345"/>
      <c r="AA70" s="345">
        <v>230</v>
      </c>
      <c r="AB70" s="343"/>
      <c r="AC70" s="343">
        <v>45</v>
      </c>
    </row>
    <row r="71" spans="1:29" ht="14.25" customHeight="1" x14ac:dyDescent="0.3">
      <c r="A71" s="338">
        <v>46112</v>
      </c>
      <c r="B71" s="347">
        <f t="shared" si="3"/>
        <v>0.34</v>
      </c>
      <c r="C71" s="348" t="s">
        <v>505</v>
      </c>
      <c r="D71" s="342"/>
      <c r="E71" s="343"/>
      <c r="F71" s="345"/>
      <c r="G71" s="345">
        <v>0.34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46112</v>
      </c>
      <c r="B72" s="347">
        <f t="shared" si="3"/>
        <v>-1200</v>
      </c>
      <c r="C72" s="348" t="s">
        <v>512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1200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46108</v>
      </c>
      <c r="B73" s="347">
        <f t="shared" si="3"/>
        <v>68.72</v>
      </c>
      <c r="C73" s="348" t="s">
        <v>504</v>
      </c>
      <c r="D73" s="342"/>
      <c r="E73" s="343"/>
      <c r="F73" s="345"/>
      <c r="G73" s="345">
        <v>68.72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46104</v>
      </c>
      <c r="B74" s="347">
        <f t="shared" si="3"/>
        <v>-6</v>
      </c>
      <c r="C74" s="348" t="s">
        <v>513</v>
      </c>
      <c r="D74" s="342">
        <v>6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46103</v>
      </c>
      <c r="B75" s="347">
        <f t="shared" si="3"/>
        <v>-100</v>
      </c>
      <c r="C75" s="348" t="s">
        <v>514</v>
      </c>
      <c r="D75" s="342">
        <v>100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46103</v>
      </c>
      <c r="B76" s="347">
        <f t="shared" si="3"/>
        <v>-100</v>
      </c>
      <c r="C76" s="348" t="s">
        <v>515</v>
      </c>
      <c r="D76" s="342">
        <v>100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46103</v>
      </c>
      <c r="B77" s="347">
        <f t="shared" si="3"/>
        <v>-50</v>
      </c>
      <c r="C77" s="348" t="s">
        <v>516</v>
      </c>
      <c r="D77" s="342">
        <v>50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46103</v>
      </c>
      <c r="B78" s="347">
        <f t="shared" si="3"/>
        <v>-100</v>
      </c>
      <c r="C78" s="348" t="s">
        <v>517</v>
      </c>
      <c r="D78" s="342">
        <v>100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46103</v>
      </c>
      <c r="B79" s="347">
        <f t="shared" si="3"/>
        <v>-100</v>
      </c>
      <c r="C79" s="348" t="s">
        <v>518</v>
      </c>
      <c r="D79" s="342">
        <v>100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46102</v>
      </c>
      <c r="B80" s="347">
        <f t="shared" si="3"/>
        <v>-300</v>
      </c>
      <c r="C80" s="348" t="s">
        <v>519</v>
      </c>
      <c r="D80" s="342">
        <v>300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46102</v>
      </c>
      <c r="B81" s="347">
        <f t="shared" si="3"/>
        <v>1384.5</v>
      </c>
      <c r="C81" s="348" t="s">
        <v>520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-1384.5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46094</v>
      </c>
      <c r="B82" s="347">
        <f t="shared" si="3"/>
        <v>55.66</v>
      </c>
      <c r="C82" s="348" t="s">
        <v>509</v>
      </c>
      <c r="D82" s="342"/>
      <c r="E82" s="343"/>
      <c r="F82" s="345"/>
      <c r="G82" s="345">
        <v>55.66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46090</v>
      </c>
      <c r="B83" s="347">
        <f t="shared" si="3"/>
        <v>-380</v>
      </c>
      <c r="C83" s="348" t="s">
        <v>521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380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46083</v>
      </c>
      <c r="B84" s="347">
        <f t="shared" si="3"/>
        <v>-185.64</v>
      </c>
      <c r="C84" s="348" t="s">
        <v>423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>
        <v>92.82</v>
      </c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>
        <v>92.82</v>
      </c>
      <c r="AC84" s="343"/>
    </row>
    <row r="85" spans="1:29" ht="14.25" customHeight="1" x14ac:dyDescent="0.3">
      <c r="A85" s="338">
        <v>46081</v>
      </c>
      <c r="B85" s="347">
        <f t="shared" si="3"/>
        <v>3764.91</v>
      </c>
      <c r="C85" s="348" t="s">
        <v>425</v>
      </c>
      <c r="D85" s="342"/>
      <c r="E85" s="343">
        <v>3764.91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46081</v>
      </c>
      <c r="B86" s="347">
        <f t="shared" si="3"/>
        <v>2000</v>
      </c>
      <c r="C86" s="348" t="s">
        <v>522</v>
      </c>
      <c r="D86" s="342"/>
      <c r="E86" s="343"/>
      <c r="F86" s="345"/>
      <c r="G86" s="345"/>
      <c r="H86" s="343"/>
      <c r="I86" s="343">
        <v>350</v>
      </c>
      <c r="J86" s="345"/>
      <c r="K86" s="345">
        <v>320</v>
      </c>
      <c r="L86" s="343"/>
      <c r="M86" s="343">
        <v>25</v>
      </c>
      <c r="N86" s="345"/>
      <c r="O86" s="345">
        <v>25</v>
      </c>
      <c r="P86" s="343"/>
      <c r="Q86" s="343">
        <v>45</v>
      </c>
      <c r="R86" s="345"/>
      <c r="S86" s="345">
        <v>400</v>
      </c>
      <c r="T86" s="343"/>
      <c r="U86" s="343">
        <v>375</v>
      </c>
      <c r="V86" s="345"/>
      <c r="W86" s="345">
        <v>100</v>
      </c>
      <c r="X86" s="343"/>
      <c r="Y86" s="343">
        <v>85</v>
      </c>
      <c r="Z86" s="345"/>
      <c r="AA86" s="345">
        <v>230</v>
      </c>
      <c r="AB86" s="343"/>
      <c r="AC86" s="343">
        <v>45</v>
      </c>
    </row>
    <row r="87" spans="1:29" ht="14.25" customHeight="1" x14ac:dyDescent="0.3">
      <c r="A87" s="338">
        <v>46081</v>
      </c>
      <c r="B87" s="347">
        <f t="shared" si="3"/>
        <v>0.23</v>
      </c>
      <c r="C87" s="348" t="s">
        <v>505</v>
      </c>
      <c r="D87" s="342"/>
      <c r="E87" s="343"/>
      <c r="F87" s="345"/>
      <c r="G87" s="345">
        <v>0.23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46070</v>
      </c>
      <c r="B88" s="347">
        <f t="shared" si="3"/>
        <v>-1920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1920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46069</v>
      </c>
      <c r="B89" s="347">
        <f t="shared" si="3"/>
        <v>-243.8</v>
      </c>
      <c r="C89" s="348" t="s">
        <v>523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243.8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46068</v>
      </c>
      <c r="B90" s="347">
        <f t="shared" si="3"/>
        <v>63.46</v>
      </c>
      <c r="C90" s="348" t="s">
        <v>509</v>
      </c>
      <c r="D90" s="342"/>
      <c r="E90" s="343"/>
      <c r="F90" s="345"/>
      <c r="G90" s="345">
        <v>63.46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46067</v>
      </c>
      <c r="B91" s="347">
        <f t="shared" si="3"/>
        <v>-1007.99</v>
      </c>
      <c r="C91" s="348" t="s">
        <v>524</v>
      </c>
      <c r="D91" s="342">
        <v>1007.99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46063</v>
      </c>
      <c r="B92" s="347">
        <f t="shared" si="3"/>
        <v>-1276.4000000000001</v>
      </c>
      <c r="C92" s="348" t="s">
        <v>525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>
        <v>1276.4000000000001</v>
      </c>
      <c r="AA92" s="345"/>
      <c r="AB92" s="343"/>
      <c r="AC92" s="343"/>
    </row>
    <row r="93" spans="1:29" ht="14.25" customHeight="1" x14ac:dyDescent="0.3">
      <c r="A93" s="338">
        <v>46063</v>
      </c>
      <c r="B93" s="347">
        <f t="shared" si="3"/>
        <v>-955</v>
      </c>
      <c r="C93" s="348" t="s">
        <v>526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955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46063</v>
      </c>
      <c r="B94" s="347">
        <f t="shared" si="3"/>
        <v>59.19</v>
      </c>
      <c r="C94" s="348" t="s">
        <v>504</v>
      </c>
      <c r="D94" s="342"/>
      <c r="E94" s="343"/>
      <c r="F94" s="345"/>
      <c r="G94" s="345">
        <v>59.19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46061</v>
      </c>
      <c r="B95" s="347">
        <f t="shared" si="3"/>
        <v>-2203.44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2203.44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46061</v>
      </c>
      <c r="B96" s="347">
        <f t="shared" si="3"/>
        <v>-831.92</v>
      </c>
      <c r="C96" s="348" t="s">
        <v>527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>
        <v>831.92</v>
      </c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46055</v>
      </c>
      <c r="B97" s="347">
        <f t="shared" si="3"/>
        <v>-900</v>
      </c>
      <c r="C97" s="348" t="s">
        <v>512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>
        <v>900</v>
      </c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46053</v>
      </c>
      <c r="B98" s="347">
        <f t="shared" si="3"/>
        <v>3194.64</v>
      </c>
      <c r="C98" s="348" t="s">
        <v>459</v>
      </c>
      <c r="D98" s="342"/>
      <c r="E98" s="343">
        <v>3194.64</v>
      </c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46053</v>
      </c>
      <c r="B99" s="347">
        <f t="shared" si="3"/>
        <v>2000</v>
      </c>
      <c r="C99" s="348" t="s">
        <v>528</v>
      </c>
      <c r="D99" s="342"/>
      <c r="E99" s="343"/>
      <c r="F99" s="345"/>
      <c r="G99" s="345"/>
      <c r="H99" s="343"/>
      <c r="I99" s="343">
        <v>350</v>
      </c>
      <c r="J99" s="345"/>
      <c r="K99" s="345">
        <v>320</v>
      </c>
      <c r="L99" s="343"/>
      <c r="M99" s="343">
        <v>25</v>
      </c>
      <c r="N99" s="345"/>
      <c r="O99" s="345">
        <v>25</v>
      </c>
      <c r="P99" s="343"/>
      <c r="Q99" s="343">
        <v>45</v>
      </c>
      <c r="R99" s="345"/>
      <c r="S99" s="345">
        <v>400</v>
      </c>
      <c r="T99" s="343"/>
      <c r="U99" s="343">
        <v>375</v>
      </c>
      <c r="V99" s="345"/>
      <c r="W99" s="345">
        <v>100</v>
      </c>
      <c r="X99" s="343"/>
      <c r="Y99" s="343">
        <v>85</v>
      </c>
      <c r="Z99" s="345"/>
      <c r="AA99" s="345">
        <v>230</v>
      </c>
      <c r="AB99" s="343"/>
      <c r="AC99" s="343">
        <v>45</v>
      </c>
    </row>
    <row r="100" spans="1:29" ht="14.25" customHeight="1" x14ac:dyDescent="0.3">
      <c r="A100" s="338">
        <v>46053</v>
      </c>
      <c r="B100" s="347">
        <f t="shared" si="3"/>
        <v>0.38</v>
      </c>
      <c r="C100" s="348" t="s">
        <v>505</v>
      </c>
      <c r="D100" s="342"/>
      <c r="E100" s="343"/>
      <c r="F100" s="345"/>
      <c r="G100" s="345">
        <v>0.38</v>
      </c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46053</v>
      </c>
      <c r="B101" s="347">
        <f t="shared" si="3"/>
        <v>54.55</v>
      </c>
      <c r="C101" s="348" t="s">
        <v>509</v>
      </c>
      <c r="D101" s="342"/>
      <c r="E101" s="343"/>
      <c r="F101" s="345"/>
      <c r="G101" s="345">
        <v>54.55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46048</v>
      </c>
      <c r="B102" s="347">
        <f t="shared" si="3"/>
        <v>-583</v>
      </c>
      <c r="C102" s="348" t="s">
        <v>529</v>
      </c>
      <c r="D102" s="342">
        <v>583</v>
      </c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46044</v>
      </c>
      <c r="B103" s="347">
        <f t="shared" si="3"/>
        <v>-126.24</v>
      </c>
      <c r="C103" s="348" t="s">
        <v>315</v>
      </c>
      <c r="D103" s="342"/>
      <c r="E103" s="343"/>
      <c r="F103" s="345"/>
      <c r="G103" s="345"/>
      <c r="H103" s="343"/>
      <c r="I103" s="343"/>
      <c r="J103" s="345"/>
      <c r="K103" s="345"/>
      <c r="L103" s="343">
        <v>63.12</v>
      </c>
      <c r="M103" s="343"/>
      <c r="N103" s="345">
        <v>63.12</v>
      </c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46043</v>
      </c>
      <c r="B104" s="347">
        <f t="shared" si="3"/>
        <v>-100</v>
      </c>
      <c r="C104" s="348" t="s">
        <v>530</v>
      </c>
      <c r="D104" s="342"/>
      <c r="E104" s="343"/>
      <c r="F104" s="345"/>
      <c r="G104" s="345"/>
      <c r="H104" s="343">
        <v>100</v>
      </c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46043</v>
      </c>
      <c r="B105" s="347">
        <f t="shared" si="3"/>
        <v>-2724</v>
      </c>
      <c r="C105" s="348" t="s">
        <v>531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>
        <v>2724</v>
      </c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46038</v>
      </c>
      <c r="B106" s="347">
        <f t="shared" si="3"/>
        <v>55.69</v>
      </c>
      <c r="C106" s="348" t="s">
        <v>509</v>
      </c>
      <c r="D106" s="342"/>
      <c r="E106" s="343"/>
      <c r="F106" s="345"/>
      <c r="G106" s="345">
        <v>55.69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46030</v>
      </c>
      <c r="B107" s="347">
        <f t="shared" si="3"/>
        <v>1049.3699999999999</v>
      </c>
      <c r="C107" s="340" t="s">
        <v>532</v>
      </c>
      <c r="D107" s="342"/>
      <c r="E107" s="343">
        <v>1049.3699999999999</v>
      </c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46027</v>
      </c>
      <c r="B108" s="347">
        <f t="shared" si="3"/>
        <v>-113.94</v>
      </c>
      <c r="C108" s="348" t="s">
        <v>533</v>
      </c>
      <c r="D108" s="342"/>
      <c r="E108" s="343"/>
      <c r="F108" s="345"/>
      <c r="G108" s="345"/>
      <c r="H108" s="343">
        <v>113.94</v>
      </c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46027</v>
      </c>
      <c r="B109" s="347">
        <f t="shared" si="3"/>
        <v>-622.1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622.1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44562</v>
      </c>
      <c r="B110" s="347">
        <f t="shared" si="3"/>
        <v>12240.49</v>
      </c>
      <c r="C110" s="348" t="s">
        <v>534</v>
      </c>
      <c r="D110" s="342"/>
      <c r="E110" s="343">
        <v>1710.49</v>
      </c>
      <c r="F110" s="345"/>
      <c r="G110" s="345">
        <v>500</v>
      </c>
      <c r="H110" s="343"/>
      <c r="I110" s="343">
        <v>2000</v>
      </c>
      <c r="J110" s="345"/>
      <c r="K110" s="345">
        <v>1000</v>
      </c>
      <c r="L110" s="343"/>
      <c r="M110" s="343">
        <v>65</v>
      </c>
      <c r="N110" s="345"/>
      <c r="O110" s="345">
        <v>65</v>
      </c>
      <c r="P110" s="343"/>
      <c r="Q110" s="343">
        <v>100</v>
      </c>
      <c r="R110" s="345"/>
      <c r="S110" s="345">
        <v>2000</v>
      </c>
      <c r="T110" s="343"/>
      <c r="U110" s="343">
        <v>2500</v>
      </c>
      <c r="V110" s="345"/>
      <c r="W110" s="345">
        <v>500</v>
      </c>
      <c r="X110" s="343"/>
      <c r="Y110" s="343">
        <v>200</v>
      </c>
      <c r="Z110" s="345"/>
      <c r="AA110" s="345">
        <v>1500</v>
      </c>
      <c r="AB110" s="343"/>
      <c r="AC110" s="343">
        <v>100</v>
      </c>
    </row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</v>
      </c>
      <c r="F6" s="384">
        <f ca="1">'Isaac 401k'!D4</f>
        <v>65136</v>
      </c>
      <c r="G6" s="385">
        <f ca="1">(F6-B9)/365.25</f>
        <v>96.454483230663925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41.25</v>
      </c>
      <c r="F7" s="392">
        <f ca="1">'Lorri 401b'!D4</f>
        <v>66324</v>
      </c>
      <c r="G7" s="393">
        <f ca="1">(F7-C9)/365.25</f>
        <v>95.096509240246405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3153974.2609369629</v>
      </c>
      <c r="R11" s="25">
        <f t="array" aca="1" ref="R11" ca="1">INDEX('Lorri 401b'!L:L,MATCH('Retirement Calculator'!A11,'Lorri 401b'!N:N,0),0)</f>
        <v>3333882.0977062909</v>
      </c>
      <c r="S11" s="25">
        <f t="shared" ref="S11:S265" ca="1" si="7">SUM(Q11:R11)</f>
        <v>6487856.3586432543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3133730.3582246164</v>
      </c>
      <c r="R12" s="25">
        <f t="array" aca="1" ref="R12" ca="1">INDEX('Lorri 401b'!L:L,MATCH('Retirement Calculator'!A12,'Lorri 401b'!N:N,0),0)</f>
        <v>3347773.2731134002</v>
      </c>
      <c r="S12" s="25">
        <f t="shared" ca="1" si="7"/>
        <v>6481503.6313380171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3113402.1059176354</v>
      </c>
      <c r="R13" s="25">
        <f t="array" aca="1" ref="R13" ca="1">INDEX('Lorri 401b'!L:L,MATCH('Retirement Calculator'!A13,'Lorri 401b'!N:N,0),0)</f>
        <v>3361722.3284180393</v>
      </c>
      <c r="S13" s="25">
        <f t="shared" ca="1" si="7"/>
        <v>6475124.4343356751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3092989.1525593749</v>
      </c>
      <c r="R14" s="25">
        <f t="array" aca="1" ref="R14" ca="1">INDEX('Lorri 401b'!L:L,MATCH('Retirement Calculator'!A14,'Lorri 401b'!N:N,0),0)</f>
        <v>3375729.5047864476</v>
      </c>
      <c r="S14" s="25">
        <f t="shared" ca="1" si="7"/>
        <v>6468718.6573458221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3072491.1452287887</v>
      </c>
      <c r="R15" s="25">
        <f t="array" aca="1" ref="R15" ca="1">INDEX('Lorri 401b'!L:L,MATCH('Retirement Calculator'!A15,'Lorri 401b'!N:N,0),0)</f>
        <v>3389795.0443897243</v>
      </c>
      <c r="S15" s="25">
        <f t="shared" ca="1" si="7"/>
        <v>6462286.189618513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3051907.7295343247</v>
      </c>
      <c r="R16" s="25">
        <f t="array" aca="1" ref="R16" ca="1">INDEX('Lorri 401b'!L:L,MATCH('Retirement Calculator'!A16,'Lorri 401b'!N:N,0),0)</f>
        <v>3403919.1904080147</v>
      </c>
      <c r="S16" s="25">
        <f t="shared" ca="1" si="7"/>
        <v>6455826.9199423399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3031238.5496078008</v>
      </c>
      <c r="R17" s="25">
        <f t="array" aca="1" ref="R17" ca="1">INDEX('Lorri 401b'!L:L,MATCH('Retirement Calculator'!A17,'Lorri 401b'!N:N,0),0)</f>
        <v>3418102.187034715</v>
      </c>
      <c r="S17" s="25">
        <f t="shared" ca="1" si="7"/>
        <v>6449340.7366425153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3010483.2480982495</v>
      </c>
      <c r="R18" s="25">
        <f t="array" aca="1" ref="R18" ca="1">INDEX('Lorri 401b'!L:L,MATCH('Retirement Calculator'!A18,'Lorri 401b'!N:N,0),0)</f>
        <v>3432344.2794806929</v>
      </c>
      <c r="S18" s="25">
        <f t="shared" ca="1" si="7"/>
        <v>6442827.5275789425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2989641.4661657419</v>
      </c>
      <c r="R19" s="25">
        <f t="array" aca="1" ref="R19" ca="1">INDEX('Lorri 401b'!L:L,MATCH('Retirement Calculator'!A19,'Lorri 401b'!N:N,0),0)</f>
        <v>3446645.713978529</v>
      </c>
      <c r="S19" s="25">
        <f t="shared" ca="1" si="7"/>
        <v>6436287.1801442709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2968712.8434751821</v>
      </c>
      <c r="R20" s="25">
        <f t="array" aca="1" ref="R20" ca="1">INDEX('Lorri 401b'!L:L,MATCH('Retirement Calculator'!A20,'Lorri 401b'!N:N,0),0)</f>
        <v>3461006.7377867727</v>
      </c>
      <c r="S20" s="25">
        <f t="shared" ca="1" si="7"/>
        <v>6429719.5812619552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2947697.0181900784</v>
      </c>
      <c r="R21" s="25">
        <f t="array" aca="1" ref="R21" ca="1">INDEX('Lorri 401b'!L:L,MATCH('Retirement Calculator'!A21,'Lorri 401b'!N:N,0),0)</f>
        <v>3475427.5991942175</v>
      </c>
      <c r="S21" s="25">
        <f t="shared" ca="1" si="7"/>
        <v>6423124.6173842959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2926593.6269662865</v>
      </c>
      <c r="R22" s="25">
        <f t="array" aca="1" ref="R22" ca="1">INDEX('Lorri 401b'!L:L,MATCH('Retirement Calculator'!A22,'Lorri 401b'!N:N,0),0)</f>
        <v>3489908.5475241933</v>
      </c>
      <c r="S22" s="25">
        <f t="shared" ca="1" si="7"/>
        <v>6416502.1744904798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2905402.3049457287</v>
      </c>
      <c r="R23" s="25">
        <f t="array" aca="1" ref="R23" ca="1">INDEX('Lorri 401b'!L:L,MATCH('Retirement Calculator'!A23,'Lorri 401b'!N:N,0),0)</f>
        <v>3504449.8331388775</v>
      </c>
      <c r="S23" s="25">
        <f t="shared" ca="1" si="7"/>
        <v>6409852.1380846063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2884122.6857500854</v>
      </c>
      <c r="R24" s="25">
        <f t="array" aca="1" ref="R24" ca="1">INDEX('Lorri 401b'!L:L,MATCH('Retirement Calculator'!A24,'Lorri 401b'!N:N,0),0)</f>
        <v>3519051.7074436229</v>
      </c>
      <c r="S24" s="25">
        <f t="shared" ca="1" si="7"/>
        <v>6403174.3931937087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2862754.4014744605</v>
      </c>
      <c r="R25" s="25">
        <f t="array" aca="1" ref="R25" ca="1">INDEX('Lorri 401b'!L:L,MATCH('Retirement Calculator'!A25,'Lorri 401b'!N:N,0),0)</f>
        <v>3533714.4228913048</v>
      </c>
      <c r="S25" s="25">
        <f t="shared" ca="1" si="7"/>
        <v>6396468.8243657649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2841297.0826810203</v>
      </c>
      <c r="R26" s="25">
        <f t="array" aca="1" ref="R26" ca="1">INDEX('Lorri 401b'!L:L,MATCH('Retirement Calculator'!A26,'Lorri 401b'!N:N,0),0)</f>
        <v>3548438.2329866854</v>
      </c>
      <c r="S26" s="25">
        <f t="shared" ca="1" si="7"/>
        <v>6389735.3156677056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2819750.3583926074</v>
      </c>
      <c r="R27" s="25">
        <f t="array" aca="1" ref="R27" ca="1">INDEX('Lorri 401b'!L:L,MATCH('Retirement Calculator'!A27,'Lorri 401b'!N:N,0),0)</f>
        <v>3563223.3922907966</v>
      </c>
      <c r="S27" s="25">
        <f t="shared" ca="1" si="7"/>
        <v>6382973.7506834045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2798113.8560863263</v>
      </c>
      <c r="R28" s="25">
        <f t="array" aca="1" ref="R28" ca="1">INDEX('Lorri 401b'!L:L,MATCH('Retirement Calculator'!A28,'Lorri 401b'!N:N,0),0)</f>
        <v>3578070.1564253415</v>
      </c>
      <c r="S28" s="25">
        <f t="shared" ca="1" si="7"/>
        <v>6376184.0125116678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2776387.2016871022</v>
      </c>
      <c r="R29" s="25">
        <f t="array" aca="1" ref="R29" ca="1">INDEX('Lorri 401b'!L:L,MATCH('Retirement Calculator'!A29,'Lorri 401b'!N:N,0),0)</f>
        <v>3592978.7820771136</v>
      </c>
      <c r="S29" s="25">
        <f t="shared" ca="1" si="7"/>
        <v>6369365.9837642163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2754570.0195612148</v>
      </c>
      <c r="R30" s="25">
        <f t="array" aca="1" ref="R30" ca="1">INDEX('Lorri 401b'!L:L,MATCH('Retirement Calculator'!A30,'Lorri 401b'!N:N,0),0)</f>
        <v>3607949.5270024347</v>
      </c>
      <c r="S30" s="25">
        <f t="shared" ca="1" si="7"/>
        <v>6362519.5465636496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2732661.9325098027</v>
      </c>
      <c r="R31" s="25">
        <f t="array" aca="1" ref="R31" ca="1">INDEX('Lorri 401b'!L:L,MATCH('Retirement Calculator'!A31,'Lorri 401b'!N:N,0),0)</f>
        <v>3622982.6500316113</v>
      </c>
      <c r="S31" s="25">
        <f t="shared" ca="1" si="7"/>
        <v>6355644.5825414136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2710662.5617623432</v>
      </c>
      <c r="R32" s="25">
        <f t="array" aca="1" ref="R32" ca="1">INDEX('Lorri 401b'!L:L,MATCH('Retirement Calculator'!A32,'Lorri 401b'!N:N,0),0)</f>
        <v>3638078.4110734095</v>
      </c>
      <c r="S32" s="25">
        <f t="shared" ca="1" si="7"/>
        <v>6348740.9728357531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2688571.5269701025</v>
      </c>
      <c r="R33" s="25">
        <f t="array" aca="1" ref="R33" ca="1">INDEX('Lorri 401b'!L:L,MATCH('Retirement Calculator'!A33,'Lorri 401b'!N:N,0),0)</f>
        <v>3653237.0711195488</v>
      </c>
      <c r="S33" s="25">
        <f t="shared" ca="1" si="7"/>
        <v>6341808.5980896512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2666388.4461995605</v>
      </c>
      <c r="R34" s="25">
        <f t="array" aca="1" ref="R34" ca="1">INDEX('Lorri 401b'!L:L,MATCH('Retirement Calculator'!A34,'Lorri 401b'!N:N,0),0)</f>
        <v>3668458.8922492135</v>
      </c>
      <c r="S34" s="25">
        <f t="shared" ca="1" si="7"/>
        <v>6334847.3384487741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2644112.9359258083</v>
      </c>
      <c r="R35" s="25">
        <f t="array" aca="1" ref="R35" ca="1">INDEX('Lorri 401b'!L:L,MATCH('Retirement Calculator'!A35,'Lorri 401b'!N:N,0),0)</f>
        <v>3683744.1376335854</v>
      </c>
      <c r="S35" s="25">
        <f t="shared" ca="1" si="7"/>
        <v>6327857.0735593941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2621744.6110259155</v>
      </c>
      <c r="R36" s="25">
        <f t="array" aca="1" ref="R36" ca="1">INDEX('Lorri 401b'!L:L,MATCH('Retirement Calculator'!A36,'Lorri 401b'!N:N,0),0)</f>
        <v>3699093.071540392</v>
      </c>
      <c r="S36" s="25">
        <f t="shared" ca="1" si="7"/>
        <v>6320837.6825663075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2599283.084772273</v>
      </c>
      <c r="R37" s="25">
        <f t="array" aca="1" ref="R37" ca="1">INDEX('Lorri 401b'!L:L,MATCH('Retirement Calculator'!A37,'Lorri 401b'!N:N,0),0)</f>
        <v>3714505.9593384769</v>
      </c>
      <c r="S37" s="25">
        <f t="shared" ca="1" si="7"/>
        <v>6313789.0441107498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2576727.968825907</v>
      </c>
      <c r="R38" s="25">
        <f t="array" aca="1" ref="R38" ca="1">INDEX('Lorri 401b'!L:L,MATCH('Retirement Calculator'!A38,'Lorri 401b'!N:N,0),0)</f>
        <v>3729983.0675023873</v>
      </c>
      <c r="S38" s="25">
        <f t="shared" ca="1" si="7"/>
        <v>6306711.0363282943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2554078.8732297644</v>
      </c>
      <c r="R39" s="25">
        <f t="array" aca="1" ref="R39" ca="1">INDEX('Lorri 401b'!L:L,MATCH('Retirement Calculator'!A39,'Lorri 401b'!N:N,0),0)</f>
        <v>3745524.6636169804</v>
      </c>
      <c r="S39" s="25">
        <f t="shared" ca="1" si="7"/>
        <v>6299603.5368467448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2531335.4064019714</v>
      </c>
      <c r="R40" s="25">
        <f t="array" aca="1" ref="R40" ca="1">INDEX('Lorri 401b'!L:L,MATCH('Retirement Calculator'!A40,'Lorri 401b'!N:N,0),0)</f>
        <v>3761131.0163820512</v>
      </c>
      <c r="S40" s="25">
        <f t="shared" ca="1" si="7"/>
        <v>6292466.422784023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2508497.1751290625</v>
      </c>
      <c r="R41" s="25">
        <f t="array" aca="1" ref="R41" ca="1">INDEX('Lorri 401b'!L:L,MATCH('Retirement Calculator'!A41,'Lorri 401b'!N:N,0),0)</f>
        <v>3776802.3956169765</v>
      </c>
      <c r="S41" s="25">
        <f t="shared" ca="1" si="7"/>
        <v>6285299.570746039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2485563.7845591833</v>
      </c>
      <c r="R42" s="25">
        <f t="array" aca="1" ref="R42" ca="1">INDEX('Lorri 401b'!L:L,MATCH('Retirement Calculator'!A42,'Lorri 401b'!N:N,0),0)</f>
        <v>3792539.0722653805</v>
      </c>
      <c r="S42" s="25">
        <f t="shared" ca="1" si="7"/>
        <v>6278102.8568245638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2462534.8381952629</v>
      </c>
      <c r="R43" s="25">
        <f t="array" aca="1" ref="R43" ca="1">INDEX('Lorri 401b'!L:L,MATCH('Retirement Calculator'!A43,'Lorri 401b'!N:N,0),0)</f>
        <v>3808341.3183998195</v>
      </c>
      <c r="S43" s="25">
        <f t="shared" ca="1" si="7"/>
        <v>6270876.156595083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2439409.9378881594</v>
      </c>
      <c r="R44" s="25">
        <f t="array" aca="1" ref="R44" ca="1">INDEX('Lorri 401b'!L:L,MATCH('Retirement Calculator'!A44,'Lorri 401b'!N:N,0),0)</f>
        <v>3824209.4072264857</v>
      </c>
      <c r="S44" s="25">
        <f t="shared" ca="1" si="7"/>
        <v>6263619.3451146446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2416188.6838297765</v>
      </c>
      <c r="R45" s="25">
        <f t="array" aca="1" ref="R45" ca="1">INDEX('Lorri 401b'!L:L,MATCH('Retirement Calculator'!A45,'Lorri 401b'!N:N,0),0)</f>
        <v>3840143.6130899293</v>
      </c>
      <c r="S45" s="25">
        <f t="shared" ca="1" si="7"/>
        <v>6256332.2969197053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2392870.67454615</v>
      </c>
      <c r="R46" s="25">
        <f t="array" aca="1" ref="R46" ca="1">INDEX('Lorri 401b'!L:L,MATCH('Retirement Calculator'!A46,'Lorri 401b'!N:N,0),0)</f>
        <v>3856144.211477804</v>
      </c>
      <c r="S46" s="25">
        <f t="shared" ca="1" si="7"/>
        <v>6249014.8860239536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2369455.5068905083</v>
      </c>
      <c r="R47" s="25">
        <f t="array" aca="1" ref="R47" ca="1">INDEX('Lorri 401b'!L:L,MATCH('Retirement Calculator'!A47,'Lorri 401b'!N:N,0),0)</f>
        <v>3872211.479025628</v>
      </c>
      <c r="S47" s="25">
        <f t="shared" ca="1" si="7"/>
        <v>6241666.9859161358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2345942.7760363016</v>
      </c>
      <c r="R48" s="25">
        <f t="array" aca="1" ref="R48" ca="1">INDEX('Lorri 401b'!L:L,MATCH('Retirement Calculator'!A48,'Lorri 401b'!N:N,0),0)</f>
        <v>3888345.6935215681</v>
      </c>
      <c r="S48" s="25">
        <f t="shared" ca="1" si="7"/>
        <v>6234288.4695578702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2322332.0754702026</v>
      </c>
      <c r="R49" s="25">
        <f t="array" aca="1" ref="R49" ca="1">INDEX('Lorri 401b'!L:L,MATCH('Retirement Calculator'!A49,'Lorri 401b'!N:N,0),0)</f>
        <v>3904547.1339112413</v>
      </c>
      <c r="S49" s="25">
        <f t="shared" ca="1" si="7"/>
        <v>6226879.2093814444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2298622.9969850779</v>
      </c>
      <c r="R50" s="25">
        <f t="array" aca="1" ref="R50" ca="1">INDEX('Lorri 401b'!L:L,MATCH('Retirement Calculator'!A50,'Lorri 401b'!N:N,0),0)</f>
        <v>3920816.0803025384</v>
      </c>
      <c r="S50" s="25">
        <f t="shared" ca="1" si="7"/>
        <v>6219439.0772876162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2274815.1306729317</v>
      </c>
      <c r="R51" s="25">
        <f t="array" aca="1" ref="R51" ca="1">INDEX('Lorri 401b'!L:L,MATCH('Retirement Calculator'!A51,'Lorri 401b'!N:N,0),0)</f>
        <v>3937152.8139704657</v>
      </c>
      <c r="S51" s="25">
        <f t="shared" ca="1" si="7"/>
        <v>6211967.9446433969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2250908.0649178186</v>
      </c>
      <c r="R52" s="25">
        <f t="array" aca="1" ref="R52" ca="1">INDEX('Lorri 401b'!L:L,MATCH('Retirement Calculator'!A52,'Lorri 401b'!N:N,0),0)</f>
        <v>3953557.6173620094</v>
      </c>
      <c r="S52" s="25">
        <f t="shared" ca="1" si="7"/>
        <v>6204465.682279828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2227680.619722059</v>
      </c>
      <c r="R53" s="25">
        <f t="array" aca="1" ref="R53" ca="1">INDEX('Lorri 401b'!L:L,MATCH('Retirement Calculator'!A53,'Lorri 401b'!N:N,0),0)</f>
        <v>3970030.7741010175</v>
      </c>
      <c r="S53" s="25">
        <f t="shared" ca="1" si="7"/>
        <v>6197711.393823076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2204356.3935046503</v>
      </c>
      <c r="R54" s="25">
        <f t="array" aca="1" ref="R54" ca="1">INDEX('Lorri 401b'!L:L,MATCH('Retirement Calculator'!A54,'Lorri 401b'!N:N,0),0)</f>
        <v>3986572.5689931051</v>
      </c>
      <c r="S54" s="25">
        <f t="shared" ca="1" si="7"/>
        <v>6190928.9624977559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2180934.9830113361</v>
      </c>
      <c r="R55" s="25">
        <f t="array" aca="1" ref="R55" ca="1">INDEX('Lorri 401b'!L:L,MATCH('Retirement Calculator'!A55,'Lorri 401b'!N:N,0),0)</f>
        <v>4003183.2880305764</v>
      </c>
      <c r="S55" s="25">
        <f t="shared" ca="1" si="7"/>
        <v>6184118.271041913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2157415.9833076326</v>
      </c>
      <c r="R56" s="25">
        <f t="array" aca="1" ref="R56" ca="1">INDEX('Lorri 401b'!L:L,MATCH('Retirement Calculator'!A56,'Lorri 401b'!N:N,0),0)</f>
        <v>4019863.2183973705</v>
      </c>
      <c r="S56" s="25">
        <f t="shared" ca="1" si="7"/>
        <v>6177279.2017050032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2133798.9877718305</v>
      </c>
      <c r="R57" s="25">
        <f t="array" aca="1" ref="R57" ca="1">INDEX('Lorri 401b'!L:L,MATCH('Retirement Calculator'!A57,'Lorri 401b'!N:N,0),0)</f>
        <v>4036612.6484740265</v>
      </c>
      <c r="S57" s="25">
        <f t="shared" ca="1" si="7"/>
        <v>6170411.636245857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2110083.5880879625</v>
      </c>
      <c r="R58" s="25">
        <f t="array" aca="1" ref="R58" ca="1">INDEX('Lorri 401b'!L:L,MATCH('Retirement Calculator'!A58,'Lorri 401b'!N:N,0),0)</f>
        <v>4053431.8678426682</v>
      </c>
      <c r="S58" s="25">
        <f t="shared" ca="1" si="7"/>
        <v>6163515.4559306307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2086269.3742387448</v>
      </c>
      <c r="R59" s="25">
        <f t="array" aca="1" ref="R59" ca="1">INDEX('Lorri 401b'!L:L,MATCH('Retirement Calculator'!A59,'Lorri 401b'!N:N,0),0)</f>
        <v>4070321.1672920128</v>
      </c>
      <c r="S59" s="25">
        <f t="shared" ca="1" si="7"/>
        <v>6156590.5415307581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2062355.9344984889</v>
      </c>
      <c r="R60" s="25">
        <f t="array" aca="1" ref="R60" ca="1">INDEX('Lorri 401b'!L:L,MATCH('Retirement Calculator'!A60,'Lorri 401b'!N:N,0),0)</f>
        <v>4087280.838822396</v>
      </c>
      <c r="S60" s="25">
        <f t="shared" ca="1" si="7"/>
        <v>6149636.7733208854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2038342.8554259818</v>
      </c>
      <c r="R61" s="25">
        <f t="array" aca="1" ref="R61" ca="1">INDEX('Lorri 401b'!L:L,MATCH('Retirement Calculator'!A61,'Lorri 401b'!N:N,0),0)</f>
        <v>4104311.1756508225</v>
      </c>
      <c r="S61" s="25">
        <f t="shared" ca="1" si="7"/>
        <v>6142654.0310768038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2014229.7218573394</v>
      </c>
      <c r="R62" s="25">
        <f t="array" aca="1" ref="R62" ca="1">INDEX('Lorri 401b'!L:L,MATCH('Retirement Calculator'!A62,'Lorri 401b'!N:N,0),0)</f>
        <v>4121412.4722160343</v>
      </c>
      <c r="S62" s="25">
        <f t="shared" ca="1" si="7"/>
        <v>6135642.1940733735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1990016.1168988275</v>
      </c>
      <c r="R63" s="25">
        <f t="array" aca="1" ref="R63" ca="1">INDEX('Lorri 401b'!L:L,MATCH('Retirement Calculator'!A63,'Lorri 401b'!N:N,0),0)</f>
        <v>4138585.0241836011</v>
      </c>
      <c r="S63" s="25">
        <f t="shared" ca="1" si="7"/>
        <v>6128601.1410824284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1965701.6219196552</v>
      </c>
      <c r="R64" s="25">
        <f t="array" aca="1" ref="R64" ca="1">INDEX('Lorri 401b'!L:L,MATCH('Retirement Calculator'!A64,'Lorri 401b'!N:N,0),0)</f>
        <v>4155829.128451033</v>
      </c>
      <c r="S64" s="25">
        <f t="shared" ca="1" si="7"/>
        <v>6121530.7503706887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1941285.8165447365</v>
      </c>
      <c r="R65" s="25">
        <f t="array" aca="1" ref="R65" ca="1">INDEX('Lorri 401b'!L:L,MATCH('Retirement Calculator'!A65,'Lorri 401b'!N:N,0),0)</f>
        <v>4173145.0831529126</v>
      </c>
      <c r="S65" s="25">
        <f t="shared" ca="1" si="7"/>
        <v>6114430.8996976493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1916768.2786474223</v>
      </c>
      <c r="R66" s="25">
        <f t="array" aca="1" ref="R66" ca="1">INDEX('Lorri 401b'!L:L,MATCH('Retirement Calculator'!A66,'Lorri 401b'!N:N,0),0)</f>
        <v>4190533.1876660497</v>
      </c>
      <c r="S66" s="25">
        <f t="shared" ca="1" si="7"/>
        <v>6107301.466313472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1892148.5843422026</v>
      </c>
      <c r="R67" s="25">
        <f t="array" aca="1" ref="R67" ca="1">INDEX('Lorri 401b'!L:L,MATCH('Retirement Calculator'!A67,'Lorri 401b'!N:N,0),0)</f>
        <v>4207993.7426146585</v>
      </c>
      <c r="S67" s="25">
        <f t="shared" ca="1" si="7"/>
        <v>6100142.3269568607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1867426.3079773779</v>
      </c>
      <c r="R68" s="25">
        <f t="array" aca="1" ref="R68" ca="1">INDEX('Lorri 401b'!L:L,MATCH('Retirement Calculator'!A68,'Lorri 401b'!N:N,0),0)</f>
        <v>4225527.0498755528</v>
      </c>
      <c r="S68" s="25">
        <f t="shared" ca="1" si="7"/>
        <v>6092953.3578529302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1842601.0221276996</v>
      </c>
      <c r="R69" s="25">
        <f t="array" aca="1" ref="R69" ca="1">INDEX('Lorri 401b'!L:L,MATCH('Retirement Calculator'!A69,'Lorri 401b'!N:N,0),0)</f>
        <v>4243133.4125833679</v>
      </c>
      <c r="S69" s="25">
        <f t="shared" ca="1" si="7"/>
        <v>6085734.434711067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1817672.297586981</v>
      </c>
      <c r="R70" s="25">
        <f t="array" aca="1" ref="R70" ca="1">INDEX('Lorri 401b'!L:L,MATCH('Retirement Calculator'!A70,'Lorri 401b'!N:N,0),0)</f>
        <v>4260813.1351357987</v>
      </c>
      <c r="S70" s="25">
        <f t="shared" ca="1" si="7"/>
        <v>6078485.4327227799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1792639.7033606761</v>
      </c>
      <c r="R71" s="25">
        <f t="array" aca="1" ref="R71" ca="1">INDEX('Lorri 401b'!L:L,MATCH('Retirement Calculator'!A71,'Lorri 401b'!N:N,0),0)</f>
        <v>4278566.5231988644</v>
      </c>
      <c r="S71" s="25">
        <f t="shared" ca="1" si="7"/>
        <v>6071206.2265595403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1767502.8066584282</v>
      </c>
      <c r="R72" s="25">
        <f t="array" aca="1" ref="R72" ca="1">INDEX('Lorri 401b'!L:L,MATCH('Retirement Calculator'!A72,'Lorri 401b'!N:N,0),0)</f>
        <v>4296393.883712193</v>
      </c>
      <c r="S72" s="25">
        <f t="shared" ca="1" si="7"/>
        <v>6063896.6903706212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1742261.1728865877</v>
      </c>
      <c r="R73" s="25">
        <f t="array" aca="1" ref="R73" ca="1">INDEX('Lorri 401b'!L:L,MATCH('Retirement Calculator'!A73,'Lorri 401b'!N:N,0),0)</f>
        <v>4314295.5248943269</v>
      </c>
      <c r="S73" s="25">
        <f t="shared" ca="1" si="7"/>
        <v>6056556.6977809146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1716914.3656406978</v>
      </c>
      <c r="R74" s="25">
        <f t="array" aca="1" ref="R74" ca="1">INDEX('Lorri 401b'!L:L,MATCH('Retirement Calculator'!A74,'Lorri 401b'!N:N,0),0)</f>
        <v>4332271.7562480532</v>
      </c>
      <c r="S74" s="25">
        <f t="shared" ca="1" si="7"/>
        <v>6049186.1218887512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1691461.9466979499</v>
      </c>
      <c r="R75" s="25">
        <f t="array" aca="1" ref="R75" ca="1">INDEX('Lorri 401b'!L:L,MATCH('Retirement Calculator'!A75,'Lorri 401b'!N:N,0),0)</f>
        <v>4350322.8885657536</v>
      </c>
      <c r="S75" s="25">
        <f t="shared" ca="1" si="7"/>
        <v>6041784.835263703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1665903.4760096073</v>
      </c>
      <c r="R76" s="25">
        <f t="array" aca="1" ref="R76" ca="1">INDEX('Lorri 401b'!L:L,MATCH('Retirement Calculator'!A76,'Lorri 401b'!N:N,0),0)</f>
        <v>4368449.2339347778</v>
      </c>
      <c r="S76" s="25">
        <f t="shared" ca="1" si="7"/>
        <v>6034352.7099443851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1640238.5116933966</v>
      </c>
      <c r="R77" s="25">
        <f t="array" aca="1" ref="R77" ca="1">INDEX('Lorri 401b'!L:L,MATCH('Retirement Calculator'!A77,'Lorri 401b'!N:N,0),0)</f>
        <v>4386651.1057428392</v>
      </c>
      <c r="S77" s="25">
        <f t="shared" ca="1" si="7"/>
        <v>6026889.6174362358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1637963.3106234246</v>
      </c>
      <c r="R78" s="25">
        <f t="array" aca="1" ref="R78" ca="1">INDEX('Lorri 401b'!L:L,MATCH('Retirement Calculator'!A78,'Lorri 401b'!N:N,0),0)</f>
        <v>4381432.118085878</v>
      </c>
      <c r="S78" s="25">
        <f t="shared" ca="1" si="7"/>
        <v>6019395.4287093021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1635678.6295489944</v>
      </c>
      <c r="R79" s="25">
        <f t="array" aca="1" ref="R79" ca="1">INDEX('Lorri 401b'!L:L,MATCH('Retirement Calculator'!A79,'Lorri 401b'!N:N,0),0)</f>
        <v>4376191.3846470127</v>
      </c>
      <c r="S79" s="25">
        <f t="shared" ca="1" si="7"/>
        <v>6011870.0141960066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1633384.4289700873</v>
      </c>
      <c r="R80" s="25">
        <f t="array" aca="1" ref="R80" ca="1">INDEX('Lorri 401b'!L:L,MATCH('Retirement Calculator'!A80,'Lorri 401b'!N:N,0),0)</f>
        <v>4370928.8148188191</v>
      </c>
      <c r="S80" s="25">
        <f t="shared" ca="1" si="7"/>
        <v>6004313.2437889064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1631080.6692221016</v>
      </c>
      <c r="R81" s="25">
        <f t="array" aca="1" ref="R81" ca="1">INDEX('Lorri 401b'!L:L,MATCH('Retirement Calculator'!A81,'Lorri 401b'!N:N,0),0)</f>
        <v>4365644.3176163407</v>
      </c>
      <c r="S81" s="25">
        <f t="shared" ca="1" si="7"/>
        <v>5996724.9868384423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1628767.3104751657</v>
      </c>
      <c r="R82" s="25">
        <f t="array" aca="1" ref="R82" ca="1">INDEX('Lorri 401b'!L:L,MATCH('Retirement Calculator'!A82,'Lorri 401b'!N:N,0),0)</f>
        <v>4360337.801675519</v>
      </c>
      <c r="S82" s="25">
        <f t="shared" ca="1" si="7"/>
        <v>5989105.1121506849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1626444.3127334511</v>
      </c>
      <c r="R83" s="25">
        <f t="array" aca="1" ref="R83" ca="1">INDEX('Lorri 401b'!L:L,MATCH('Retirement Calculator'!A83,'Lorri 401b'!N:N,0),0)</f>
        <v>4355009.1752516106</v>
      </c>
      <c r="S83" s="25">
        <f t="shared" ca="1" si="7"/>
        <v>5981453.4879850615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1624111.6358344792</v>
      </c>
      <c r="R84" s="25">
        <f t="array" aca="1" ref="R84" ca="1">INDEX('Lorri 401b'!L:L,MATCH('Retirement Calculator'!A84,'Lorri 401b'!N:N,0),0)</f>
        <v>4349658.3462176025</v>
      </c>
      <c r="S84" s="25">
        <f t="shared" ca="1" si="7"/>
        <v>5973769.9820520822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1621769.2394484284</v>
      </c>
      <c r="R85" s="25">
        <f t="array" aca="1" ref="R85" ca="1">INDEX('Lorri 401b'!L:L,MATCH('Retirement Calculator'!A85,'Lorri 401b'!N:N,0),0)</f>
        <v>4344285.2220626194</v>
      </c>
      <c r="S85" s="25">
        <f t="shared" ca="1" si="7"/>
        <v>5966054.4615110476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1619417.0830774356</v>
      </c>
      <c r="R86" s="25">
        <f t="array" aca="1" ref="R86" ca="1">INDEX('Lorri 401b'!L:L,MATCH('Retirement Calculator'!A86,'Lorri 401b'!N:N,0),0)</f>
        <v>4338889.7098903237</v>
      </c>
      <c r="S86" s="25">
        <f t="shared" ca="1" si="7"/>
        <v>5958306.7929677591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1617055.126054897</v>
      </c>
      <c r="R87" s="25">
        <f t="array" aca="1" ref="R87" ca="1">INDEX('Lorri 401b'!L:L,MATCH('Retirement Calculator'!A87,'Lorri 401b'!N:N,0),0)</f>
        <v>4333471.7164173098</v>
      </c>
      <c r="S87" s="25">
        <f t="shared" ca="1" si="7"/>
        <v>5950526.8424722068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1614683.3275447646</v>
      </c>
      <c r="R88" s="25">
        <f t="array" aca="1" ref="R88" ca="1">INDEX('Lorri 401b'!L:L,MATCH('Retirement Calculator'!A88,'Lorri 401b'!N:N,0),0)</f>
        <v>4328031.1479714923</v>
      </c>
      <c r="S88" s="25">
        <f t="shared" ca="1" si="7"/>
        <v>5942714.4755162569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1612301.6465408399</v>
      </c>
      <c r="R89" s="25">
        <f t="array" aca="1" ref="R89" ca="1">INDEX('Lorri 401b'!L:L,MATCH('Retirement Calculator'!A89,'Lorri 401b'!N:N,0),0)</f>
        <v>4322567.910490484</v>
      </c>
      <c r="S89" s="25">
        <f t="shared" ca="1" si="7"/>
        <v>5934869.5570313241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1609910.0418660655</v>
      </c>
      <c r="R90" s="25">
        <f t="array" aca="1" ref="R90" ca="1">INDEX('Lorri 401b'!L:L,MATCH('Retirement Calculator'!A90,'Lorri 401b'!N:N,0),0)</f>
        <v>4317081.9095199713</v>
      </c>
      <c r="S90" s="25">
        <f t="shared" ca="1" si="7"/>
        <v>5926991.9513860364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1607508.4721718128</v>
      </c>
      <c r="R91" s="25">
        <f t="array" aca="1" ref="R91" ca="1">INDEX('Lorri 401b'!L:L,MATCH('Retirement Calculator'!A91,'Lorri 401b'!N:N,0),0)</f>
        <v>4311573.0502120815</v>
      </c>
      <c r="S91" s="25">
        <f t="shared" ca="1" si="7"/>
        <v>5919081.5223838948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1605096.8959371676</v>
      </c>
      <c r="R92" s="25">
        <f t="array" aca="1" ref="R92" ca="1">INDEX('Lorri 401b'!L:L,MATCH('Retirement Calculator'!A92,'Lorri 401b'!N:N,0),0)</f>
        <v>4306041.2373237424</v>
      </c>
      <c r="S92" s="25">
        <f t="shared" ca="1" si="7"/>
        <v>5911138.1332609095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1602675.2714682112</v>
      </c>
      <c r="R93" s="25">
        <f t="array" aca="1" ref="R93" ca="1">INDEX('Lorri 401b'!L:L,MATCH('Retirement Calculator'!A93,'Lorri 401b'!N:N,0),0)</f>
        <v>4300486.3752150349</v>
      </c>
      <c r="S93" s="25">
        <f t="shared" ca="1" si="7"/>
        <v>5903161.6466832459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1600243.556897301</v>
      </c>
      <c r="R94" s="25">
        <f t="array" aca="1" ref="R94" ca="1">INDEX('Lorri 401b'!L:L,MATCH('Retirement Calculator'!A94,'Lorri 401b'!N:N,0),0)</f>
        <v>4294908.3678475413</v>
      </c>
      <c r="S94" s="25">
        <f t="shared" ca="1" si="7"/>
        <v>5895151.9247448426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1597801.7101823452</v>
      </c>
      <c r="R95" s="25">
        <f t="array" aca="1" ref="R95" ca="1">INDEX('Lorri 401b'!L:L,MATCH('Retirement Calculator'!A95,'Lorri 401b'!N:N,0),0)</f>
        <v>4289307.1187826833</v>
      </c>
      <c r="S95" s="25">
        <f t="shared" ca="1" si="7"/>
        <v>5887108.8289650287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1595349.6891060772</v>
      </c>
      <c r="R96" s="25">
        <f t="array" aca="1" ref="R96" ca="1">INDEX('Lorri 401b'!L:L,MATCH('Retirement Calculator'!A96,'Lorri 401b'!N:N,0),0)</f>
        <v>4283682.5311800549</v>
      </c>
      <c r="S96" s="25">
        <f t="shared" ca="1" si="7"/>
        <v>5879032.2202861318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1592887.4512753247</v>
      </c>
      <c r="R97" s="25">
        <f t="array" aca="1" ref="R97" ca="1">INDEX('Lorri 401b'!L:L,MATCH('Retirement Calculator'!A97,'Lorri 401b'!N:N,0),0)</f>
        <v>4278034.5077957483</v>
      </c>
      <c r="S97" s="25">
        <f t="shared" ca="1" si="7"/>
        <v>5870921.9590710727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1590414.9541202774</v>
      </c>
      <c r="R98" s="25">
        <f t="array" aca="1" ref="R98" ca="1">INDEX('Lorri 401b'!L:L,MATCH('Retirement Calculator'!A98,'Lorri 401b'!N:N,0),0)</f>
        <v>4272362.9509806745</v>
      </c>
      <c r="S98" s="25">
        <f t="shared" ca="1" si="7"/>
        <v>5862777.9051009519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1587932.1548937508</v>
      </c>
      <c r="R99" s="25">
        <f t="array" aca="1" ref="R99" ca="1">INDEX('Lorri 401b'!L:L,MATCH('Retirement Calculator'!A99,'Lorri 401b'!N:N,0),0)</f>
        <v>4266667.7626788709</v>
      </c>
      <c r="S99" s="25">
        <f t="shared" ca="1" si="7"/>
        <v>5854599.9175726213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1585439.010670447</v>
      </c>
      <c r="R100" s="25">
        <f t="array" aca="1" ref="R100" ca="1">INDEX('Lorri 401b'!L:L,MATCH('Retirement Calculator'!A100,'Lorri 401b'!N:N,0),0)</f>
        <v>4260948.8444258096</v>
      </c>
      <c r="S100" s="25">
        <f t="shared" ca="1" si="7"/>
        <v>5846387.8550962564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1582935.4783462128</v>
      </c>
      <c r="R101" s="25">
        <f t="array" aca="1" ref="R101" ca="1">INDEX('Lorri 401b'!L:L,MATCH('Retirement Calculator'!A101,'Lorri 401b'!N:N,0),0)</f>
        <v>4255206.0973466942</v>
      </c>
      <c r="S101" s="25">
        <f t="shared" ca="1" si="7"/>
        <v>5838141.575692907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1580421.5146372942</v>
      </c>
      <c r="R102" s="25">
        <f t="array" aca="1" ref="R102" ca="1">INDEX('Lorri 401b'!L:L,MATCH('Retirement Calculator'!A102,'Lorri 401b'!N:N,0),0)</f>
        <v>4249439.4221547488</v>
      </c>
      <c r="S102" s="25">
        <f t="shared" ca="1" si="7"/>
        <v>5829860.936792043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1577897.0760795884</v>
      </c>
      <c r="R103" s="25">
        <f t="array" aca="1" ref="R103" ca="1">INDEX('Lorri 401b'!L:L,MATCH('Retirement Calculator'!A103,'Lorri 401b'!N:N,0),0)</f>
        <v>4243648.7191495039</v>
      </c>
      <c r="S103" s="25">
        <f t="shared" ca="1" si="7"/>
        <v>5821545.7952290922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1575362.1190278921</v>
      </c>
      <c r="R104" s="25">
        <f t="array" aca="1" ref="R104" ca="1">INDEX('Lorri 401b'!L:L,MATCH('Retirement Calculator'!A104,'Lorri 401b'!N:N,0),0)</f>
        <v>4237833.8882150706</v>
      </c>
      <c r="S104" s="25">
        <f t="shared" ca="1" si="7"/>
        <v>5813196.0072429627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1572816.5996551472</v>
      </c>
      <c r="R105" s="25">
        <f t="array" aca="1" ref="R105" ca="1">INDEX('Lorri 401b'!L:L,MATCH('Retirement Calculator'!A105,'Lorri 401b'!N:N,0),0)</f>
        <v>4231994.8288184106</v>
      </c>
      <c r="S105" s="25">
        <f t="shared" ca="1" si="7"/>
        <v>5804811.4284735583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1570260.4739516824</v>
      </c>
      <c r="R106" s="25">
        <f t="array" aca="1" ref="R106" ca="1">INDEX('Lorri 401b'!L:L,MATCH('Retirement Calculator'!A106,'Lorri 401b'!N:N,0),0)</f>
        <v>4226131.4400075972</v>
      </c>
      <c r="S106" s="25">
        <f t="shared" ca="1" si="7"/>
        <v>5796391.9139592797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1567693.6977244532</v>
      </c>
      <c r="R107" s="25">
        <f t="array" aca="1" ref="R107" ca="1">INDEX('Lorri 401b'!L:L,MATCH('Retirement Calculator'!A107,'Lorri 401b'!N:N,0),0)</f>
        <v>4220243.6204100726</v>
      </c>
      <c r="S107" s="25">
        <f t="shared" ca="1" si="7"/>
        <v>5787937.3181345258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1565795.1432779441</v>
      </c>
      <c r="R108" s="25">
        <f t="array" aca="1" ref="R108" ca="1">INDEX('Lorri 401b'!L:L,MATCH('Retirement Calculator'!A108,'Lorri 401b'!N:N,0),0)</f>
        <v>4216082.4348825589</v>
      </c>
      <c r="S108" s="25">
        <f t="shared" ca="1" si="7"/>
        <v>5781877.5781605029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1563888.6781879077</v>
      </c>
      <c r="R109" s="25">
        <f t="array" aca="1" ref="R109" ca="1">INDEX('Lorri 401b'!L:L,MATCH('Retirement Calculator'!A109,'Lorri 401b'!N:N,0),0)</f>
        <v>4211903.9110820135</v>
      </c>
      <c r="S109" s="25">
        <f t="shared" ca="1" si="7"/>
        <v>5775792.5892699212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1561974.2694933296</v>
      </c>
      <c r="R110" s="25">
        <f t="array" aca="1" ref="R110" ca="1">INDEX('Lorri 401b'!L:L,MATCH('Retirement Calculator'!A110,'Lorri 401b'!N:N,0),0)</f>
        <v>4207707.9767656326</v>
      </c>
      <c r="S110" s="25">
        <f t="shared" ca="1" si="7"/>
        <v>5769682.246258962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1560051.8840958574</v>
      </c>
      <c r="R111" s="25">
        <f t="array" aca="1" ref="R111" ca="1">INDEX('Lorri 401b'!L:L,MATCH('Retirement Calculator'!A111,'Lorri 401b'!N:N,0),0)</f>
        <v>4203494.5593895996</v>
      </c>
      <c r="S111" s="25">
        <f t="shared" ca="1" si="7"/>
        <v>5763546.4434854575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1558121.488759229</v>
      </c>
      <c r="R112" s="25">
        <f t="array" aca="1" ref="R112" ca="1">INDEX('Lorri 401b'!L:L,MATCH('Retirement Calculator'!A112,'Lorri 401b'!N:N,0),0)</f>
        <v>4199263.5861078333</v>
      </c>
      <c r="S112" s="25">
        <f t="shared" ca="1" si="7"/>
        <v>5757385.0748670623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1556183.050108698</v>
      </c>
      <c r="R113" s="25">
        <f t="array" aca="1" ref="R113" ca="1">INDEX('Lorri 401b'!L:L,MATCH('Retirement Calculator'!A113,'Lorri 401b'!N:N,0),0)</f>
        <v>4195014.9837707262</v>
      </c>
      <c r="S113" s="25">
        <f t="shared" ca="1" si="7"/>
        <v>5751198.0338794244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1554236.5346304565</v>
      </c>
      <c r="R114" s="25">
        <f t="array" aca="1" ref="R114" ca="1">INDEX('Lorri 401b'!L:L,MATCH('Retirement Calculator'!A114,'Lorri 401b'!N:N,0),0)</f>
        <v>4190748.6789238811</v>
      </c>
      <c r="S114" s="25">
        <f t="shared" ca="1" si="7"/>
        <v>5744985.2135543376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1552281.9086710557</v>
      </c>
      <c r="R115" s="25">
        <f t="array" aca="1" ref="R115" ca="1">INDEX('Lorri 401b'!L:L,MATCH('Retirement Calculator'!A115,'Lorri 401b'!N:N,0),0)</f>
        <v>4186464.5978068411</v>
      </c>
      <c r="S115" s="25">
        <f t="shared" ca="1" si="7"/>
        <v>5738746.5064778971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1550319.1384368241</v>
      </c>
      <c r="R116" s="25">
        <f t="array" aca="1" ref="R116" ca="1">INDEX('Lorri 401b'!L:L,MATCH('Retirement Calculator'!A116,'Lorri 401b'!N:N,0),0)</f>
        <v>4182162.6663518134</v>
      </c>
      <c r="S116" s="25">
        <f t="shared" ca="1" si="7"/>
        <v>5732481.8047886379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1548348.189993283</v>
      </c>
      <c r="R117" s="25">
        <f t="array" aca="1" ref="R117" ca="1">INDEX('Lorri 401b'!L:L,MATCH('Retirement Calculator'!A117,'Lorri 401b'!N:N,0),0)</f>
        <v>4177842.8101823898</v>
      </c>
      <c r="S117" s="25">
        <f t="shared" ca="1" si="7"/>
        <v>5726191.0001756726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1546369.0292645607</v>
      </c>
      <c r="R118" s="25">
        <f t="array" aca="1" ref="R118" ca="1">INDEX('Lorri 401b'!L:L,MATCH('Retirement Calculator'!A118,'Lorri 401b'!N:N,0),0)</f>
        <v>4173504.9546122602</v>
      </c>
      <c r="S118" s="25">
        <f t="shared" ca="1" si="7"/>
        <v>5719873.9838768207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1544381.6220328019</v>
      </c>
      <c r="R119" s="25">
        <f t="array" aca="1" ref="R119" ca="1">INDEX('Lorri 401b'!L:L,MATCH('Retirement Calculator'!A119,'Lorri 401b'!N:N,0),0)</f>
        <v>4169149.0246439218</v>
      </c>
      <c r="S119" s="25">
        <f t="shared" ca="1" si="7"/>
        <v>5713530.6466767238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1542385.9339375775</v>
      </c>
      <c r="R120" s="25">
        <f t="array" aca="1" ref="R120" ca="1">INDEX('Lorri 401b'!L:L,MATCH('Retirement Calculator'!A120,'Lorri 401b'!N:N,0),0)</f>
        <v>4164774.9449673817</v>
      </c>
      <c r="S120" s="25">
        <f t="shared" ca="1" si="7"/>
        <v>5707160.8789049592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1540381.9304752897</v>
      </c>
      <c r="R121" s="25">
        <f t="array" aca="1" ref="R121" ca="1">INDEX('Lorri 401b'!L:L,MATCH('Retirement Calculator'!A121,'Lorri 401b'!N:N,0),0)</f>
        <v>4160382.6399588562</v>
      </c>
      <c r="S121" s="25">
        <f t="shared" ca="1" si="7"/>
        <v>5700764.5704341456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1538369.5769985756</v>
      </c>
      <c r="R122" s="25">
        <f t="array" aca="1" ref="R122" ca="1">INDEX('Lorri 401b'!L:L,MATCH('Retirement Calculator'!A122,'Lorri 401b'!N:N,0),0)</f>
        <v>4155972.033679462</v>
      </c>
      <c r="S122" s="25">
        <f t="shared" ca="1" si="7"/>
        <v>5694341.6106780376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1536348.8387157086</v>
      </c>
      <c r="R123" s="25">
        <f t="array" aca="1" ref="R123" ca="1">INDEX('Lorri 401b'!L:L,MATCH('Retirement Calculator'!A123,'Lorri 401b'!N:N,0),0)</f>
        <v>4151543.0498739034</v>
      </c>
      <c r="S123" s="25">
        <f t="shared" ca="1" si="7"/>
        <v>5687891.8885896122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1534319.6806899963</v>
      </c>
      <c r="R124" s="25">
        <f t="array" aca="1" ref="R124" ca="1">INDEX('Lorri 401b'!L:L,MATCH('Retirement Calculator'!A124,'Lorri 401b'!N:N,0),0)</f>
        <v>4147095.6119691553</v>
      </c>
      <c r="S124" s="25">
        <f t="shared" ca="1" si="7"/>
        <v>5681415.2926591514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1532282.0678391769</v>
      </c>
      <c r="R125" s="25">
        <f t="array" aca="1" ref="R125" ca="1">INDEX('Lorri 401b'!L:L,MATCH('Retirement Calculator'!A125,'Lorri 401b'!N:N,0),0)</f>
        <v>4142629.6430731369</v>
      </c>
      <c r="S125" s="25">
        <f t="shared" ca="1" si="7"/>
        <v>5674911.7109123133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1530235.9649348124</v>
      </c>
      <c r="R126" s="25">
        <f t="array" aca="1" ref="R126" ca="1">INDEX('Lorri 401b'!L:L,MATCH('Retirement Calculator'!A126,'Lorri 401b'!N:N,0),0)</f>
        <v>4138145.0659733852</v>
      </c>
      <c r="S126" s="25">
        <f t="shared" ca="1" si="7"/>
        <v>5668381.0309081972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1528181.3366016797</v>
      </c>
      <c r="R127" s="25">
        <f t="array" aca="1" ref="R127" ca="1">INDEX('Lorri 401b'!L:L,MATCH('Retirement Calculator'!A127,'Lorri 401b'!N:N,0),0)</f>
        <v>4133641.8031357182</v>
      </c>
      <c r="S127" s="25">
        <f t="shared" ca="1" si="7"/>
        <v>5661823.1397373974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1526118.147317159</v>
      </c>
      <c r="R128" s="25">
        <f t="array" aca="1" ref="R128" ca="1">INDEX('Lorri 401b'!L:L,MATCH('Retirement Calculator'!A128,'Lorri 401b'!N:N,0),0)</f>
        <v>4129119.7767028939</v>
      </c>
      <c r="S128" s="25">
        <f t="shared" ca="1" si="7"/>
        <v>5655237.9240200529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1524046.3614106195</v>
      </c>
      <c r="R129" s="25">
        <f t="array" aca="1" ref="R129" ca="1">INDEX('Lorri 401b'!L:L,MATCH('Retirement Calculator'!A129,'Lorri 401b'!N:N,0),0)</f>
        <v>4124578.9084932664</v>
      </c>
      <c r="S129" s="25">
        <f t="shared" ca="1" si="7"/>
        <v>5648625.2699038861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1521965.9430628025</v>
      </c>
      <c r="R130" s="25">
        <f t="array" aca="1" ref="R130" ca="1">INDEX('Lorri 401b'!L:L,MATCH('Retirement Calculator'!A130,'Lorri 401b'!N:N,0),0)</f>
        <v>4120019.119999432</v>
      </c>
      <c r="S130" s="25">
        <f t="shared" ca="1" si="7"/>
        <v>5641985.0630622348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1519876.8563052032</v>
      </c>
      <c r="R131" s="25">
        <f t="array" aca="1" ref="R131" ca="1">INDEX('Lorri 401b'!L:L,MATCH('Retirement Calculator'!A131,'Lorri 401b'!N:N,0),0)</f>
        <v>4115440.3323868732</v>
      </c>
      <c r="S131" s="25">
        <f t="shared" ca="1" si="7"/>
        <v>5635317.1886920761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1517779.0650194471</v>
      </c>
      <c r="R132" s="25">
        <f t="array" aca="1" ref="R132" ca="1">INDEX('Lorri 401b'!L:L,MATCH('Retirement Calculator'!A132,'Lorri 401b'!N:N,0),0)</f>
        <v>4110842.4664925956</v>
      </c>
      <c r="S132" s="25">
        <f t="shared" ca="1" si="7"/>
        <v>5628621.5315120425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1515672.5329366671</v>
      </c>
      <c r="R133" s="25">
        <f t="array" aca="1" ref="R133" ca="1">INDEX('Lorri 401b'!L:L,MATCH('Retirement Calculator'!A133,'Lorri 401b'!N:N,0),0)</f>
        <v>4106225.4428237583</v>
      </c>
      <c r="S133" s="25">
        <f t="shared" ca="1" si="7"/>
        <v>5621897.9757604254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1513557.2236368754</v>
      </c>
      <c r="R134" s="25">
        <f t="array" aca="1" ref="R134" ca="1">INDEX('Lorri 401b'!L:L,MATCH('Retirement Calculator'!A134,'Lorri 401b'!N:N,0),0)</f>
        <v>4101589.1815563012</v>
      </c>
      <c r="S134" s="25">
        <f t="shared" ca="1" si="7"/>
        <v>5615146.4051931761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1511433.1005483347</v>
      </c>
      <c r="R135" s="25">
        <f t="array" aca="1" ref="R135" ca="1">INDEX('Lorri 401b'!L:L,MATCH('Retirement Calculator'!A135,'Lorri 401b'!N:N,0),0)</f>
        <v>4096933.602533563</v>
      </c>
      <c r="S135" s="25">
        <f t="shared" ca="1" si="7"/>
        <v>5608366.7030818975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1509300.126946925</v>
      </c>
      <c r="R136" s="25">
        <f t="array" aca="1" ref="R136" ca="1">INDEX('Lorri 401b'!L:L,MATCH('Retirement Calculator'!A136,'Lorri 401b'!N:N,0),0)</f>
        <v>4092258.6252648965</v>
      </c>
      <c r="S136" s="25">
        <f t="shared" ca="1" si="7"/>
        <v>5601558.7522118213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1507158.2659555094</v>
      </c>
      <c r="R137" s="25">
        <f t="array" aca="1" ref="R137" ca="1">INDEX('Lorri 401b'!L:L,MATCH('Retirement Calculator'!A137,'Lorri 401b'!N:N,0),0)</f>
        <v>4087564.1689242772</v>
      </c>
      <c r="S137" s="25">
        <f t="shared" ca="1" si="7"/>
        <v>5594722.4348797863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1505007.4805432963</v>
      </c>
      <c r="R138" s="25">
        <f t="array" aca="1" ref="R138" ca="1">INDEX('Lorri 401b'!L:L,MATCH('Retirement Calculator'!A138,'Lorri 401b'!N:N,0),0)</f>
        <v>4082850.1523489053</v>
      </c>
      <c r="S138" s="25">
        <f t="shared" ca="1" si="7"/>
        <v>5587857.6328922017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1502847.7335251989</v>
      </c>
      <c r="R139" s="25">
        <f t="array" aca="1" ref="R139" ca="1">INDEX('Lorri 401b'!L:L,MATCH('Retirement Calculator'!A139,'Lorri 401b'!N:N,0),0)</f>
        <v>4078116.4940378028</v>
      </c>
      <c r="S139" s="25">
        <f t="shared" ca="1" si="7"/>
        <v>5580964.2275630012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1500678.9875611928</v>
      </c>
      <c r="R140" s="25">
        <f t="array" aca="1" ref="R140" ca="1">INDEX('Lorri 401b'!L:L,MATCH('Retirement Calculator'!A140,'Lorri 401b'!N:N,0),0)</f>
        <v>4073363.1121504041</v>
      </c>
      <c r="S140" s="25">
        <f t="shared" ca="1" si="7"/>
        <v>5574042.099711597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1498501.2051556699</v>
      </c>
      <c r="R141" s="25">
        <f t="array" aca="1" ref="R141" ca="1">INDEX('Lorri 401b'!L:L,MATCH('Retirement Calculator'!A141,'Lorri 401b'!N:N,0),0)</f>
        <v>4068589.9245051411</v>
      </c>
      <c r="S141" s="25">
        <f t="shared" ca="1" si="7"/>
        <v>5567091.1296608113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1496314.3486567908</v>
      </c>
      <c r="R142" s="25">
        <f t="array" aca="1" ref="R142" ca="1">INDEX('Lorri 401b'!L:L,MATCH('Retirement Calculator'!A142,'Lorri 401b'!N:N,0),0)</f>
        <v>4063796.8485780228</v>
      </c>
      <c r="S142" s="25">
        <f t="shared" ca="1" si="7"/>
        <v>5560111.1972348131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1494118.380255833</v>
      </c>
      <c r="R143" s="25">
        <f t="array" aca="1" ref="R143" ca="1">INDEX('Lorri 401b'!L:L,MATCH('Retirement Calculator'!A143,'Lorri 401b'!N:N,0),0)</f>
        <v>4058983.8015012085</v>
      </c>
      <c r="S143" s="25">
        <f t="shared" ca="1" si="7"/>
        <v>5553102.1817570413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1491913.2619865378</v>
      </c>
      <c r="R144" s="25">
        <f t="array" aca="1" ref="R144" ca="1">INDEX('Lorri 401b'!L:L,MATCH('Retirement Calculator'!A144,'Lorri 401b'!N:N,0),0)</f>
        <v>4054150.7000615741</v>
      </c>
      <c r="S144" s="25">
        <f t="shared" ca="1" si="7"/>
        <v>5546063.9620481115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1489698.955724454</v>
      </c>
      <c r="R145" s="25">
        <f t="array" aca="1" ref="R145" ca="1">INDEX('Lorri 401b'!L:L,MATCH('Retirement Calculator'!A145,'Lorri 401b'!N:N,0),0)</f>
        <v>4049297.4606992742</v>
      </c>
      <c r="S145" s="25">
        <f t="shared" ca="1" si="7"/>
        <v>5538996.4164237287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1487475.4231862782</v>
      </c>
      <c r="R146" s="25">
        <f t="array" aca="1" ref="R146" ca="1">INDEX('Lorri 401b'!L:L,MATCH('Retirement Calculator'!A146,'Lorri 401b'!N:N,0),0)</f>
        <v>4044423.9995062985</v>
      </c>
      <c r="S146" s="25">
        <f t="shared" ca="1" si="7"/>
        <v>5531899.4226925764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1485242.6259291933</v>
      </c>
      <c r="R147" s="25">
        <f t="array" aca="1" ref="R147" ca="1">INDEX('Lorri 401b'!L:L,MATCH('Retirement Calculator'!A147,'Lorri 401b'!N:N,0),0)</f>
        <v>4039530.2322250186</v>
      </c>
      <c r="S147" s="25">
        <f t="shared" ca="1" si="7"/>
        <v>5524772.8581542121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1483000.525350204</v>
      </c>
      <c r="R148" s="25">
        <f t="array" aca="1" ref="R148" ca="1">INDEX('Lorri 401b'!L:L,MATCH('Retirement Calculator'!A148,'Lorri 401b'!N:N,0),0)</f>
        <v>4034616.074246733</v>
      </c>
      <c r="S148" s="25">
        <f t="shared" ca="1" si="7"/>
        <v>5517616.5995969372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1480749.0826854687</v>
      </c>
      <c r="R149" s="25">
        <f t="array" aca="1" ref="R149" ca="1">INDEX('Lorri 401b'!L:L,MATCH('Retirement Calculator'!A149,'Lorri 401b'!N:N,0),0)</f>
        <v>4029681.4406102048</v>
      </c>
      <c r="S149" s="25">
        <f t="shared" ca="1" si="7"/>
        <v>5510430.5232956735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1478488.2590096304</v>
      </c>
      <c r="R150" s="25">
        <f t="array" aca="1" ref="R150" ca="1">INDEX('Lorri 401b'!L:L,MATCH('Retirement Calculator'!A150,'Lorri 401b'!N:N,0),0)</f>
        <v>4024726.2460001912</v>
      </c>
      <c r="S150" s="25">
        <f t="shared" ca="1" si="7"/>
        <v>5503214.5050098216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1476218.0152351428</v>
      </c>
      <c r="R151" s="25">
        <f t="array" aca="1" ref="R151" ca="1">INDEX('Lorri 401b'!L:L,MATCH('Retirement Calculator'!A151,'Lorri 401b'!N:N,0),0)</f>
        <v>4019750.404745969</v>
      </c>
      <c r="S151" s="25">
        <f t="shared" ca="1" si="7"/>
        <v>5495968.4199811118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1473938.3121115947</v>
      </c>
      <c r="R152" s="25">
        <f t="array" aca="1" ref="R152" ca="1">INDEX('Lorri 401b'!L:L,MATCH('Retirement Calculator'!A152,'Lorri 401b'!N:N,0),0)</f>
        <v>4014753.830819854</v>
      </c>
      <c r="S152" s="25">
        <f t="shared" ca="1" si="7"/>
        <v>5488692.1429314483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1471649.1102250319</v>
      </c>
      <c r="R153" s="25">
        <f t="array" aca="1" ref="R153" ca="1">INDEX('Lorri 401b'!L:L,MATCH('Retirement Calculator'!A153,'Lorri 401b'!N:N,0),0)</f>
        <v>4009736.4378357138</v>
      </c>
      <c r="S153" s="25">
        <f t="shared" ca="1" si="7"/>
        <v>5481385.5480607459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1469350.3699972751</v>
      </c>
      <c r="R154" s="25">
        <f t="array" aca="1" ref="R154" ca="1">INDEX('Lorri 401b'!L:L,MATCH('Retirement Calculator'!A154,'Lorri 401b'!N:N,0),0)</f>
        <v>4004698.1390474732</v>
      </c>
      <c r="S154" s="25">
        <f t="shared" ca="1" si="7"/>
        <v>5474048.5090447478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1467042.0516852359</v>
      </c>
      <c r="R155" s="25">
        <f t="array" aca="1" ref="R155" ca="1">INDEX('Lorri 401b'!L:L,MATCH('Retirement Calculator'!A155,'Lorri 401b'!N:N,0),0)</f>
        <v>3999638.8473476148</v>
      </c>
      <c r="S155" s="25">
        <f t="shared" ca="1" si="7"/>
        <v>5466680.8990328507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1464724.1153802299</v>
      </c>
      <c r="R156" s="25">
        <f t="array" aca="1" ref="R156" ca="1">INDEX('Lorri 401b'!L:L,MATCH('Retirement Calculator'!A156,'Lorri 401b'!N:N,0),0)</f>
        <v>3994558.4752656738</v>
      </c>
      <c r="S156" s="25">
        <f t="shared" ca="1" si="7"/>
        <v>5459282.5906459037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1462396.5210072864</v>
      </c>
      <c r="R157" s="25">
        <f t="array" aca="1" ref="R157" ca="1">INDEX('Lorri 401b'!L:L,MATCH('Retirement Calculator'!A157,'Lorri 401b'!N:N,0),0)</f>
        <v>3989456.9349667244</v>
      </c>
      <c r="S157" s="25">
        <f t="shared" ca="1" si="7"/>
        <v>5451853.4559740108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1460059.2283244557</v>
      </c>
      <c r="R158" s="25">
        <f t="array" aca="1" ref="R158" ca="1">INDEX('Lorri 401b'!L:L,MATCH('Retirement Calculator'!A158,'Lorri 401b'!N:N,0),0)</f>
        <v>3984334.1382498629</v>
      </c>
      <c r="S158" s="25">
        <f t="shared" ca="1" si="7"/>
        <v>5444393.3665743191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1457712.1969221132</v>
      </c>
      <c r="R159" s="25">
        <f t="array" aca="1" ref="R159" ca="1">INDEX('Lorri 401b'!L:L,MATCH('Retirement Calculator'!A159,'Lorri 401b'!N:N,0),0)</f>
        <v>3979189.996546681</v>
      </c>
      <c r="S159" s="25">
        <f t="shared" ca="1" si="7"/>
        <v>5436902.1934687942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1455355.386222261</v>
      </c>
      <c r="R160" s="25">
        <f t="array" aca="1" ref="R160" ca="1">INDEX('Lorri 401b'!L:L,MATCH('Retirement Calculator'!A160,'Lorri 401b'!N:N,0),0)</f>
        <v>3974024.4209197359</v>
      </c>
      <c r="S160" s="25">
        <f t="shared" ca="1" si="7"/>
        <v>5429379.8071419969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1452988.7554778259</v>
      </c>
      <c r="R161" s="25">
        <f t="array" aca="1" ref="R161" ca="1">INDEX('Lorri 401b'!L:L,MATCH('Retirement Calculator'!A161,'Lorri 401b'!N:N,0),0)</f>
        <v>3968837.322061012</v>
      </c>
      <c r="S161" s="25">
        <f t="shared" ca="1" si="7"/>
        <v>5421826.0775388377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1450612.2637719556</v>
      </c>
      <c r="R162" s="25">
        <f t="array" aca="1" ref="R162" ca="1">INDEX('Lorri 401b'!L:L,MATCH('Retirement Calculator'!A162,'Lorri 401b'!N:N,0),0)</f>
        <v>3963628.6102903765</v>
      </c>
      <c r="S162" s="25">
        <f t="shared" ca="1" si="7"/>
        <v>5414240.8740623323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1448225.8700173111</v>
      </c>
      <c r="R163" s="25">
        <f t="array" aca="1" ref="R163" ca="1">INDEX('Lorri 401b'!L:L,MATCH('Retirement Calculator'!A163,'Lorri 401b'!N:N,0),0)</f>
        <v>3958398.1955540301</v>
      </c>
      <c r="S163" s="25">
        <f t="shared" ca="1" si="7"/>
        <v>5406624.0655713417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1445829.5329553555</v>
      </c>
      <c r="R164" s="25">
        <f t="array" aca="1" ref="R164" ca="1">INDEX('Lorri 401b'!L:L,MATCH('Retirement Calculator'!A164,'Lorri 401b'!N:N,0),0)</f>
        <v>3953145.9874229492</v>
      </c>
      <c r="S164" s="25">
        <f t="shared" ca="1" si="7"/>
        <v>5398975.5203783046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1443423.2111556416</v>
      </c>
      <c r="R165" s="25">
        <f t="array" aca="1" ref="R165" ca="1">INDEX('Lorri 401b'!L:L,MATCH('Retirement Calculator'!A165,'Lorri 401b'!N:N,0),0)</f>
        <v>3947871.8950913218</v>
      </c>
      <c r="S165" s="25">
        <f t="shared" ca="1" si="7"/>
        <v>5391295.1062469631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1441006.8630150957</v>
      </c>
      <c r="R166" s="25">
        <f t="array" aca="1" ref="R166" ca="1">INDEX('Lorri 401b'!L:L,MATCH('Retirement Calculator'!A166,'Lorri 401b'!N:N,0),0)</f>
        <v>3942575.8273749794</v>
      </c>
      <c r="S166" s="25">
        <f t="shared" ca="1" si="7"/>
        <v>5383582.6903900746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1438580.4467572975</v>
      </c>
      <c r="R167" s="25">
        <f t="array" aca="1" ref="R167" ca="1">INDEX('Lorri 401b'!L:L,MATCH('Retirement Calculator'!A167,'Lorri 401b'!N:N,0),0)</f>
        <v>3937257.6927098189</v>
      </c>
      <c r="S167" s="25">
        <f t="shared" ca="1" si="7"/>
        <v>5375838.1394671164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1436143.9204317585</v>
      </c>
      <c r="R168" s="25">
        <f t="array" aca="1" ref="R168" ca="1">INDEX('Lorri 401b'!L:L,MATCH('Retirement Calculator'!A168,'Lorri 401b'!N:N,0),0)</f>
        <v>3931917.3991502202</v>
      </c>
      <c r="S168" s="25">
        <f t="shared" ca="1" si="7"/>
        <v>5368061.319581979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1433697.2419131964</v>
      </c>
      <c r="R169" s="25">
        <f t="array" aca="1" ref="R169" ca="1">INDEX('Lorri 401b'!L:L,MATCH('Retirement Calculator'!A169,'Lorri 401b'!N:N,0),0)</f>
        <v>3926554.8543674564</v>
      </c>
      <c r="S169" s="25">
        <f t="shared" ca="1" si="7"/>
        <v>5360252.096280653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1431240.3689008069</v>
      </c>
      <c r="R170" s="25">
        <f t="array" aca="1" ref="R170" ca="1">INDEX('Lorri 401b'!L:L,MATCH('Retirement Calculator'!A170,'Lorri 401b'!N:N,0),0)</f>
        <v>3921169.9656480979</v>
      </c>
      <c r="S170" s="25">
        <f t="shared" ca="1" si="7"/>
        <v>5352410.3345489046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1428773.2589175324</v>
      </c>
      <c r="R171" s="25">
        <f t="array" aca="1" ref="R171" ca="1">INDEX('Lorri 401b'!L:L,MATCH('Retirement Calculator'!A171,'Lorri 401b'!N:N,0),0)</f>
        <v>3915762.6398924086</v>
      </c>
      <c r="S171" s="25">
        <f t="shared" ca="1" si="7"/>
        <v>5344535.8988099415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1426295.8693093276</v>
      </c>
      <c r="R172" s="25">
        <f t="array" aca="1" ref="R172" ca="1">INDEX('Lorri 401b'!L:L,MATCH('Retirement Calculator'!A172,'Lorri 401b'!N:N,0),0)</f>
        <v>3910332.7836127374</v>
      </c>
      <c r="S172" s="25">
        <f t="shared" ca="1" si="7"/>
        <v>5336628.652922065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1423808.157244422</v>
      </c>
      <c r="R173" s="25">
        <f t="array" aca="1" ref="R173" ca="1">INDEX('Lorri 401b'!L:L,MATCH('Retirement Calculator'!A173,'Lorri 401b'!N:N,0),0)</f>
        <v>3904880.3029319011</v>
      </c>
      <c r="S173" s="25">
        <f t="shared" ca="1" si="7"/>
        <v>5328688.4601763226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1421310.0797125793</v>
      </c>
      <c r="R174" s="25">
        <f t="array" aca="1" ref="R174" ca="1">INDEX('Lorri 401b'!L:L,MATCH('Retirement Calculator'!A174,'Lorri 401b'!N:N,0),0)</f>
        <v>3899405.1035815612</v>
      </c>
      <c r="S174" s="25">
        <f t="shared" ca="1" si="7"/>
        <v>5320715.1832941407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1418801.5935243538</v>
      </c>
      <c r="R175" s="25">
        <f t="array" aca="1" ref="R175" ca="1">INDEX('Lorri 401b'!L:L,MATCH('Retirement Calculator'!A175,'Lorri 401b'!N:N,0),0)</f>
        <v>3893907.0909005948</v>
      </c>
      <c r="S175" s="25">
        <f t="shared" ca="1" si="7"/>
        <v>5312708.6844249489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1416282.6553103442</v>
      </c>
      <c r="R176" s="25">
        <f t="array" aca="1" ref="R176" ca="1">INDEX('Lorri 401b'!L:L,MATCH('Retirement Calculator'!A176,'Lorri 401b'!N:N,0),0)</f>
        <v>3888386.1698334576</v>
      </c>
      <c r="S176" s="25">
        <f t="shared" ca="1" si="7"/>
        <v>5304668.825143802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1413753.2215204427</v>
      </c>
      <c r="R177" s="25">
        <f t="array" aca="1" ref="R177" ca="1">INDEX('Lorri 401b'!L:L,MATCH('Retirement Calculator'!A177,'Lorri 401b'!N:N,0),0)</f>
        <v>3882842.2449285407</v>
      </c>
      <c r="S177" s="25">
        <f t="shared" ca="1" si="7"/>
        <v>5296595.4664489832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1411213.2484230835</v>
      </c>
      <c r="R178" s="25">
        <f t="array" aca="1" ref="R178" ca="1">INDEX('Lorri 401b'!L:L,MATCH('Retirement Calculator'!A178,'Lorri 401b'!N:N,0),0)</f>
        <v>3877275.2203365201</v>
      </c>
      <c r="S178" s="25">
        <f t="shared" ca="1" si="7"/>
        <v>5288488.4687596038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1408662.6921044851</v>
      </c>
      <c r="R179" s="25">
        <f t="array" aca="1" ref="R179" ca="1">INDEX('Lorri 401b'!L:L,MATCH('Retirement Calculator'!A179,'Lorri 401b'!N:N,0),0)</f>
        <v>3871684.9998086994</v>
      </c>
      <c r="S179" s="25">
        <f t="shared" ca="1" si="7"/>
        <v>5280347.6919131847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1406101.5084678927</v>
      </c>
      <c r="R180" s="25">
        <f t="array" aca="1" ref="R180" ca="1">INDEX('Lorri 401b'!L:L,MATCH('Retirement Calculator'!A180,'Lorri 401b'!N:N,0),0)</f>
        <v>3866071.486695346</v>
      </c>
      <c r="S180" s="25">
        <f t="shared" ca="1" si="7"/>
        <v>5272172.9951632386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1403529.6532328145</v>
      </c>
      <c r="R181" s="25">
        <f t="array" aca="1" ref="R181" ca="1">INDEX('Lorri 401b'!L:L,MATCH('Retirement Calculator'!A181,'Lorri 401b'!N:N,0),0)</f>
        <v>3860434.5839440203</v>
      </c>
      <c r="S181" s="25">
        <f t="shared" ca="1" si="7"/>
        <v>5263964.2371768346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1400947.0819342567</v>
      </c>
      <c r="R182" s="25">
        <f t="array" aca="1" ref="R182" ca="1">INDEX('Lorri 401b'!L:L,MATCH('Retirement Calculator'!A182,'Lorri 401b'!N:N,0),0)</f>
        <v>3854774.1940978975</v>
      </c>
      <c r="S182" s="25">
        <f t="shared" ca="1" si="7"/>
        <v>5255721.2760321544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1398353.7499219549</v>
      </c>
      <c r="R183" s="25">
        <f t="array" aca="1" ref="R183" ca="1">INDEX('Lorri 401b'!L:L,MATCH('Retirement Calculator'!A183,'Lorri 401b'!N:N,0),0)</f>
        <v>3849090.2192940824</v>
      </c>
      <c r="S183" s="25">
        <f t="shared" ca="1" si="7"/>
        <v>5247443.9692160375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1395749.612359602</v>
      </c>
      <c r="R184" s="25">
        <f t="array" aca="1" ref="R184" ca="1">INDEX('Lorri 401b'!L:L,MATCH('Retirement Calculator'!A184,'Lorri 401b'!N:N,0),0)</f>
        <v>3843382.5612619179</v>
      </c>
      <c r="S184" s="25">
        <f t="shared" ca="1" si="7"/>
        <v>5239132.1736215204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1393134.6242240726</v>
      </c>
      <c r="R185" s="25">
        <f t="array" aca="1" ref="R185" ca="1">INDEX('Lorri 401b'!L:L,MATCH('Retirement Calculator'!A185,'Lorri 401b'!N:N,0),0)</f>
        <v>3837651.1213212865</v>
      </c>
      <c r="S185" s="25">
        <f t="shared" ca="1" si="7"/>
        <v>5230785.7455453593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1390508.7403046452</v>
      </c>
      <c r="R186" s="25">
        <f t="array" aca="1" ref="R186" ca="1">INDEX('Lorri 401b'!L:L,MATCH('Retirement Calculator'!A186,'Lorri 401b'!N:N,0),0)</f>
        <v>3831895.8003809024</v>
      </c>
      <c r="S186" s="25">
        <f t="shared" ca="1" si="7"/>
        <v>5222404.5406855475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1387871.91520222</v>
      </c>
      <c r="R187" s="25">
        <f t="array" aca="1" ref="R187" ca="1">INDEX('Lorri 401b'!L:L,MATCH('Retirement Calculator'!A187,'Lorri 401b'!N:N,0),0)</f>
        <v>3826116.4989366001</v>
      </c>
      <c r="S187" s="25">
        <f t="shared" ca="1" si="7"/>
        <v>5213988.41413882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1385224.1033285349</v>
      </c>
      <c r="R188" s="25">
        <f t="array" aca="1" ref="R188" ca="1">INDEX('Lorri 401b'!L:L,MATCH('Retirement Calculator'!A188,'Lorri 401b'!N:N,0),0)</f>
        <v>3820313.1170696132</v>
      </c>
      <c r="S188" s="25">
        <f t="shared" ca="1" si="7"/>
        <v>5205537.2203981485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1382565.2589053761</v>
      </c>
      <c r="R189" s="25">
        <f t="array" aca="1" ref="R189" ca="1">INDEX('Lorri 401b'!L:L,MATCH('Retirement Calculator'!A189,'Lorri 401b'!N:N,0),0)</f>
        <v>3814485.5544448472</v>
      </c>
      <c r="S189" s="25">
        <f t="shared" ca="1" si="7"/>
        <v>5197050.813350223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1379895.3359637873</v>
      </c>
      <c r="R190" s="25">
        <f t="array" aca="1" ref="R190" ca="1">INDEX('Lorri 401b'!L:L,MATCH('Retirement Calculator'!A190,'Lorri 401b'!N:N,0),0)</f>
        <v>3808633.7103091446</v>
      </c>
      <c r="S190" s="25">
        <f t="shared" ca="1" si="7"/>
        <v>5188529.0462729316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1377214.2883432752</v>
      </c>
      <c r="R191" s="25">
        <f t="array" aca="1" ref="R191" ca="1">INDEX('Lorri 401b'!L:L,MATCH('Retirement Calculator'!A191,'Lorri 401b'!N:N,0),0)</f>
        <v>3802757.4834895432</v>
      </c>
      <c r="S191" s="25">
        <f t="shared" ca="1" si="7"/>
        <v>5179971.7718328182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1374522.069691011</v>
      </c>
      <c r="R192" s="25">
        <f t="array" aca="1" ref="R192" ca="1">INDEX('Lorri 401b'!L:L,MATCH('Retirement Calculator'!A192,'Lorri 401b'!N:N,0),0)</f>
        <v>3796856.7723915265</v>
      </c>
      <c r="S192" s="25">
        <f t="shared" ca="1" si="7"/>
        <v>5171378.8420825377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1371818.633461029</v>
      </c>
      <c r="R193" s="25">
        <f t="array" aca="1" ref="R193" ca="1">INDEX('Lorri 401b'!L:L,MATCH('Retirement Calculator'!A193,'Lorri 401b'!N:N,0),0)</f>
        <v>3790931.4749972681</v>
      </c>
      <c r="S193" s="25">
        <f t="shared" ca="1" si="7"/>
        <v>5162750.1084582973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1369103.9329134221</v>
      </c>
      <c r="R194" s="25">
        <f t="array" aca="1" ref="R194" ca="1">INDEX('Lorri 401b'!L:L,MATCH('Retirement Calculator'!A194,'Lorri 401b'!N:N,0),0)</f>
        <v>3784981.4888638672</v>
      </c>
      <c r="S194" s="25">
        <f t="shared" ca="1" si="7"/>
        <v>5154085.4217772894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1366377.9211135337</v>
      </c>
      <c r="R195" s="25">
        <f t="array" aca="1" ref="R195" ca="1">INDEX('Lorri 401b'!L:L,MATCH('Retirement Calculator'!A195,'Lorri 401b'!N:N,0),0)</f>
        <v>3779006.7111215773</v>
      </c>
      <c r="S195" s="25">
        <f t="shared" ca="1" si="7"/>
        <v>5145384.6322351107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1363640.5509311457</v>
      </c>
      <c r="R196" s="25">
        <f t="array" aca="1" ref="R196" ca="1">INDEX('Lorri 401b'!L:L,MATCH('Retirement Calculator'!A196,'Lorri 401b'!N:N,0),0)</f>
        <v>3773007.0384720275</v>
      </c>
      <c r="S196" s="25">
        <f t="shared" ca="1" si="7"/>
        <v>5136647.589403173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1360891.7750396642</v>
      </c>
      <c r="R197" s="25">
        <f t="array" aca="1" ref="R197" ca="1">INDEX('Lorri 401b'!L:L,MATCH('Retirement Calculator'!A197,'Lorri 401b'!N:N,0),0)</f>
        <v>3766982.3671864378</v>
      </c>
      <c r="S197" s="25">
        <f t="shared" ca="1" si="7"/>
        <v>5127874.1422261018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1358131.5459153017</v>
      </c>
      <c r="R198" s="25">
        <f t="array" aca="1" ref="R198" ca="1">INDEX('Lorri 401b'!L:L,MATCH('Retirement Calculator'!A198,'Lorri 401b'!N:N,0),0)</f>
        <v>3760932.5931038251</v>
      </c>
      <c r="S198" s="25">
        <f t="shared" ca="1" si="7"/>
        <v>5119064.139019127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1355359.8158362543</v>
      </c>
      <c r="R199" s="25">
        <f t="array" aca="1" ref="R199" ca="1">INDEX('Lorri 401b'!L:L,MATCH('Retirement Calculator'!A199,'Lorri 401b'!N:N,0),0)</f>
        <v>3754857.6116292016</v>
      </c>
      <c r="S199" s="25">
        <f t="shared" ca="1" si="7"/>
        <v>5110217.4274654556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1352576.5368818776</v>
      </c>
      <c r="R200" s="25">
        <f t="array" aca="1" ref="R200" ca="1">INDEX('Lorri 401b'!L:L,MATCH('Retirement Calculator'!A200,'Lorri 401b'!N:N,0),0)</f>
        <v>3748757.317731767</v>
      </c>
      <c r="S200" s="25">
        <f t="shared" ca="1" si="7"/>
        <v>5101333.854613645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1349781.6609318575</v>
      </c>
      <c r="R201" s="25">
        <f t="array" aca="1" ref="R201" ca="1">INDEX('Lorri 401b'!L:L,MATCH('Retirement Calculator'!A201,'Lorri 401b'!N:N,0),0)</f>
        <v>3742631.6059430931</v>
      </c>
      <c r="S201" s="25">
        <f t="shared" ca="1" si="7"/>
        <v>5092413.2668749504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1346975.1396653792</v>
      </c>
      <c r="R202" s="25">
        <f t="array" aca="1" ref="R202" ca="1">INDEX('Lorri 401b'!L:L,MATCH('Retirement Calculator'!A202,'Lorri 401b'!N:N,0),0)</f>
        <v>3736480.3703552997</v>
      </c>
      <c r="S202" s="25">
        <f t="shared" ca="1" si="7"/>
        <v>5083455.5100206789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1344156.9245602905</v>
      </c>
      <c r="R203" s="25">
        <f t="array" aca="1" ref="R203" ca="1">INDEX('Lorri 401b'!L:L,MATCH('Retirement Calculator'!A203,'Lorri 401b'!N:N,0),0)</f>
        <v>3730303.504619224</v>
      </c>
      <c r="S203" s="25">
        <f t="shared" ca="1" si="7"/>
        <v>5074460.4291795148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1341326.9668922641</v>
      </c>
      <c r="R204" s="25">
        <f t="array" aca="1" ref="R204" ca="1">INDEX('Lorri 401b'!L:L,MATCH('Retirement Calculator'!A204,'Lorri 401b'!N:N,0),0)</f>
        <v>3724100.9019425809</v>
      </c>
      <c r="S204" s="25">
        <f t="shared" ca="1" si="7"/>
        <v>5065427.8688348448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1338485.2177339541</v>
      </c>
      <c r="R205" s="25">
        <f t="array" aca="1" ref="R205" ca="1">INDEX('Lorri 401b'!L:L,MATCH('Retirement Calculator'!A205,'Lorri 401b'!N:N,0),0)</f>
        <v>3717872.4550881186</v>
      </c>
      <c r="S205" s="25">
        <f t="shared" ca="1" si="7"/>
        <v>5056357.6728220731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1335631.627954151</v>
      </c>
      <c r="R206" s="25">
        <f t="array" aca="1" ref="R206" ca="1">INDEX('Lorri 401b'!L:L,MATCH('Retirement Calculator'!A206,'Lorri 401b'!N:N,0),0)</f>
        <v>3711618.0563717629</v>
      </c>
      <c r="S206" s="25">
        <f t="shared" ca="1" si="7"/>
        <v>5047249.6843259139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1332766.1482169323</v>
      </c>
      <c r="R207" s="25">
        <f t="array" aca="1" ref="R207" ca="1">INDEX('Lorri 401b'!L:L,MATCH('Retirement Calculator'!A207,'Lorri 401b'!N:N,0),0)</f>
        <v>3705337.5976607557</v>
      </c>
      <c r="S207" s="25">
        <f t="shared" ca="1" si="7"/>
        <v>5038103.7458776878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1329888.7289808085</v>
      </c>
      <c r="R208" s="25">
        <f t="array" aca="1" ref="R208" ca="1">INDEX('Lorri 401b'!L:L,MATCH('Retirement Calculator'!A208,'Lorri 401b'!N:N,0),0)</f>
        <v>3699030.970371786</v>
      </c>
      <c r="S208" s="25">
        <f t="shared" ca="1" si="7"/>
        <v>5028919.6993525941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1326999.3204978674</v>
      </c>
      <c r="R209" s="25">
        <f t="array" aca="1" ref="R209" ca="1">INDEX('Lorri 401b'!L:L,MATCH('Retirement Calculator'!A209,'Lorri 401b'!N:N,0),0)</f>
        <v>3692698.0654691122</v>
      </c>
      <c r="S209" s="25">
        <f t="shared" ca="1" si="7"/>
        <v>5019697.3859669799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1324097.8728129142</v>
      </c>
      <c r="R210" s="25">
        <f t="array" aca="1" ref="R210" ca="1">INDEX('Lorri 401b'!L:L,MATCH('Retirement Calculator'!A210,'Lorri 401b'!N:N,0),0)</f>
        <v>3686338.7734626774</v>
      </c>
      <c r="S210" s="25">
        <f t="shared" ca="1" si="7"/>
        <v>5010436.6462755911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1321184.3357626069</v>
      </c>
      <c r="R211" s="25">
        <f t="array" aca="1" ref="R211" ca="1">INDEX('Lorri 401b'!L:L,MATCH('Retirement Calculator'!A211,'Lorri 401b'!N:N,0),0)</f>
        <v>3679952.9844062156</v>
      </c>
      <c r="S211" s="25">
        <f t="shared" ca="1" si="7"/>
        <v>5001137.320168823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1318258.65897459</v>
      </c>
      <c r="R212" s="25">
        <f t="array" aca="1" ref="R212" ca="1">INDEX('Lorri 401b'!L:L,MATCH('Retirement Calculator'!A212,'Lorri 401b'!N:N,0),0)</f>
        <v>3673540.5878953519</v>
      </c>
      <c r="S212" s="25">
        <f t="shared" ca="1" si="7"/>
        <v>4991799.2468699422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1315320.7918666231</v>
      </c>
      <c r="R213" s="25">
        <f t="array" aca="1" ref="R213" ca="1">INDEX('Lorri 401b'!L:L,MATCH('Retirement Calculator'!A213,'Lorri 401b'!N:N,0),0)</f>
        <v>3667101.4730656929</v>
      </c>
      <c r="S213" s="25">
        <f t="shared" ca="1" si="7"/>
        <v>4982422.2649323158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1312370.6836457062</v>
      </c>
      <c r="R214" s="25">
        <f t="array" aca="1" ref="R214" ca="1">INDEX('Lorri 401b'!L:L,MATCH('Retirement Calculator'!A214,'Lorri 401b'!N:N,0),0)</f>
        <v>3660635.5285909106</v>
      </c>
      <c r="S214" s="25">
        <f t="shared" ca="1" si="7"/>
        <v>4973006.2122366168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1309408.2833072022</v>
      </c>
      <c r="R215" s="25">
        <f t="array" aca="1" ref="R215" ca="1">INDEX('Lorri 401b'!L:L,MATCH('Retirement Calculator'!A215,'Lorri 401b'!N:N,0),0)</f>
        <v>3654142.6426808164</v>
      </c>
      <c r="S215" s="25">
        <f t="shared" ca="1" si="7"/>
        <v>4963550.9259880185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1306433.5396339544</v>
      </c>
      <c r="R216" s="25">
        <f t="array" aca="1" ref="R216" ca="1">INDEX('Lorri 401b'!L:L,MATCH('Retirement Calculator'!A216,'Lorri 401b'!N:N,0),0)</f>
        <v>3647622.7030794304</v>
      </c>
      <c r="S216" s="25">
        <f t="shared" ca="1" si="7"/>
        <v>4954056.2427133843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1303446.4011954016</v>
      </c>
      <c r="R217" s="25">
        <f t="array" aca="1" ref="R217" ca="1">INDEX('Lorri 401b'!L:L,MATCH('Retirement Calculator'!A217,'Lorri 401b'!N:N,0),0)</f>
        <v>3641075.5970630385</v>
      </c>
      <c r="S217" s="25">
        <f t="shared" ca="1" si="7"/>
        <v>4944521.9982584398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1300446.816346688</v>
      </c>
      <c r="R218" s="25">
        <f t="array" aca="1" ref="R218" ca="1">INDEX('Lorri 401b'!L:L,MATCH('Retirement Calculator'!A218,'Lorri 401b'!N:N,0),0)</f>
        <v>3634501.2114382447</v>
      </c>
      <c r="S218" s="25">
        <f t="shared" ca="1" si="7"/>
        <v>4934948.0277849324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1297434.7332277715</v>
      </c>
      <c r="R219" s="25">
        <f t="array" aca="1" ref="R219" ca="1">INDEX('Lorri 401b'!L:L,MATCH('Retirement Calculator'!A219,'Lorri 401b'!N:N,0),0)</f>
        <v>3627899.4325400144</v>
      </c>
      <c r="S219" s="25">
        <f t="shared" ca="1" si="7"/>
        <v>4925334.1657677861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1294410.0997625261</v>
      </c>
      <c r="R220" s="25">
        <f t="array" aca="1" ref="R220" ca="1">INDEX('Lorri 401b'!L:L,MATCH('Retirement Calculator'!A220,'Lorri 401b'!N:N,0),0)</f>
        <v>3621270.1462297081</v>
      </c>
      <c r="S220" s="25">
        <f t="shared" ca="1" si="7"/>
        <v>4915680.245992234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1291372.8636578422</v>
      </c>
      <c r="R221" s="25">
        <f t="array" aca="1" ref="R221" ca="1">INDEX('Lorri 401b'!L:L,MATCH('Retirement Calculator'!A221,'Lorri 401b'!N:N,0),0)</f>
        <v>3614613.2378931087</v>
      </c>
      <c r="S221" s="25">
        <f t="shared" ca="1" si="7"/>
        <v>4905986.1015509507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1288322.9724027221</v>
      </c>
      <c r="R222" s="25">
        <f t="array" aca="1" ref="R222" ca="1">INDEX('Lorri 401b'!L:L,MATCH('Retirement Calculator'!A222,'Lorri 401b'!N:N,0),0)</f>
        <v>3607928.5924384403</v>
      </c>
      <c r="S222" s="25">
        <f t="shared" ca="1" si="7"/>
        <v>4896251.5648411624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1285260.3732673724</v>
      </c>
      <c r="R223" s="25">
        <f t="array" aca="1" ref="R223" ca="1">INDEX('Lorri 401b'!L:L,MATCH('Retirement Calculator'!A223,'Lorri 401b'!N:N,0),0)</f>
        <v>3601216.0942943776</v>
      </c>
      <c r="S223" s="25">
        <f t="shared" ca="1" si="7"/>
        <v>4886476.4675617497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1282185.013302292</v>
      </c>
      <c r="R224" s="25">
        <f t="array" aca="1" ref="R224" ca="1">INDEX('Lorri 401b'!L:L,MATCH('Retirement Calculator'!A224,'Lorri 401b'!N:N,0),0)</f>
        <v>3594475.6274080481</v>
      </c>
      <c r="S224" s="25">
        <f t="shared" ca="1" si="7"/>
        <v>4876660.6407103399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1279096.8393373571</v>
      </c>
      <c r="R225" s="25">
        <f t="array" aca="1" ref="R225" ca="1">INDEX('Lorri 401b'!L:L,MATCH('Retirement Calculator'!A225,'Lorri 401b'!N:N,0),0)</f>
        <v>3587707.0752430256</v>
      </c>
      <c r="S225" s="25">
        <f t="shared" ca="1" si="7"/>
        <v>4866803.9145803824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1275995.7979809016</v>
      </c>
      <c r="R226" s="25">
        <f t="array" aca="1" ref="R226" ca="1">INDEX('Lorri 401b'!L:L,MATCH('Retirement Calculator'!A226,'Lorri 401b'!N:N,0),0)</f>
        <v>3580910.3207773152</v>
      </c>
      <c r="S226" s="25">
        <f t="shared" ca="1" si="7"/>
        <v>4856906.1187582165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1272881.8356187942</v>
      </c>
      <c r="R227" s="25">
        <f t="array" aca="1" ref="R227" ca="1">INDEX('Lorri 401b'!L:L,MATCH('Retirement Calculator'!A227,'Lorri 401b'!N:N,0),0)</f>
        <v>3574085.2465013312</v>
      </c>
      <c r="S227" s="25">
        <f t="shared" ca="1" si="7"/>
        <v>4846967.0821201252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1269754.8984135115</v>
      </c>
      <c r="R228" s="25">
        <f t="array" aca="1" ref="R228" ca="1">INDEX('Lorri 401b'!L:L,MATCH('Retirement Calculator'!A228,'Lorri 401b'!N:N,0),0)</f>
        <v>3567231.7344158636</v>
      </c>
      <c r="S228" s="25">
        <f t="shared" ca="1" si="7"/>
        <v>4836986.6328293756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1266614.9323032068</v>
      </c>
      <c r="R229" s="25">
        <f t="array" aca="1" ref="R229" ca="1">INDEX('Lorri 401b'!L:L,MATCH('Retirement Calculator'!A229,'Lorri 401b'!N:N,0),0)</f>
        <v>3560349.66603004</v>
      </c>
      <c r="S229" s="25">
        <f t="shared" ca="1" si="7"/>
        <v>4826964.598333247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1263461.8830007757</v>
      </c>
      <c r="R230" s="25">
        <f t="array" aca="1" ref="R230" ca="1">INDEX('Lorri 401b'!L:L,MATCH('Retirement Calculator'!A230,'Lorri 401b'!N:N,0),0)</f>
        <v>3553438.9223592756</v>
      </c>
      <c r="S230" s="25">
        <f t="shared" ca="1" si="7"/>
        <v>4816900.8053600509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1260295.6959929178</v>
      </c>
      <c r="R231" s="25">
        <f t="array" aca="1" ref="R231" ca="1">INDEX('Lorri 401b'!L:L,MATCH('Retirement Calculator'!A231,'Lorri 401b'!N:N,0),0)</f>
        <v>3546499.3839232163</v>
      </c>
      <c r="S231" s="25">
        <f t="shared" ca="1" si="7"/>
        <v>4806795.0799161345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1257116.3165391937</v>
      </c>
      <c r="R232" s="25">
        <f t="array" aca="1" ref="R232" ca="1">INDEX('Lorri 401b'!L:L,MATCH('Retirement Calculator'!A232,'Lorri 401b'!N:N,0),0)</f>
        <v>3539530.9307436734</v>
      </c>
      <c r="S232" s="25">
        <f t="shared" ca="1" si="7"/>
        <v>4796647.2472828673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1253923.6896710792</v>
      </c>
      <c r="R233" s="25">
        <f t="array" aca="1" ref="R233" ca="1">INDEX('Lorri 401b'!L:L,MATCH('Retirement Calculator'!A233,'Lorri 401b'!N:N,0),0)</f>
        <v>3532533.4423425491</v>
      </c>
      <c r="S233" s="25">
        <f t="shared" ca="1" si="7"/>
        <v>4786457.1320136283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1250717.7601910143</v>
      </c>
      <c r="R234" s="25">
        <f t="array" aca="1" ref="R234" ca="1">INDEX('Lorri 401b'!L:L,MATCH('Retirement Calculator'!A234,'Lorri 401b'!N:N,0),0)</f>
        <v>3525506.7977397535</v>
      </c>
      <c r="S234" s="25">
        <f t="shared" ca="1" si="7"/>
        <v>4776224.5579307675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1247498.472671449</v>
      </c>
      <c r="R235" s="25">
        <f t="array" aca="1" ref="R235" ca="1">INDEX('Lorri 401b'!L:L,MATCH('Retirement Calculator'!A235,'Lorri 401b'!N:N,0),0)</f>
        <v>3518450.8754511131</v>
      </c>
      <c r="S235" s="25">
        <f t="shared" ca="1" si="7"/>
        <v>4765949.3481225623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1244265.7714538856</v>
      </c>
      <c r="R236" s="25">
        <f t="array" aca="1" ref="R236" ca="1">INDEX('Lorri 401b'!L:L,MATCH('Retirement Calculator'!A236,'Lorri 401b'!N:N,0),0)</f>
        <v>3511365.5534862699</v>
      </c>
      <c r="S236" s="25">
        <f t="shared" ca="1" si="7"/>
        <v>4755631.3249401553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1241019.6006479156</v>
      </c>
      <c r="R237" s="25">
        <f t="array" aca="1" ref="R237" ca="1">INDEX('Lorri 401b'!L:L,MATCH('Retirement Calculator'!A237,'Lorri 401b'!N:N,0),0)</f>
        <v>3504250.7093465729</v>
      </c>
      <c r="S237" s="25">
        <f t="shared" ca="1" si="7"/>
        <v>4745270.309994489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1237759.9041302542</v>
      </c>
      <c r="R238" s="25">
        <f t="array" aca="1" ref="R238" ca="1">INDEX('Lorri 401b'!L:L,MATCH('Retirement Calculator'!A238,'Lorri 401b'!N:N,0),0)</f>
        <v>3497106.2200229606</v>
      </c>
      <c r="S238" s="25">
        <f t="shared" ca="1" si="7"/>
        <v>4734866.1241532145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1234486.6255437692</v>
      </c>
      <c r="R239" s="25">
        <f t="array" aca="1" ref="R239" ca="1">INDEX('Lorri 401b'!L:L,MATCH('Retirement Calculator'!A239,'Lorri 401b'!N:N,0),0)</f>
        <v>3489931.9619938335</v>
      </c>
      <c r="S239" s="25">
        <f t="shared" ca="1" si="7"/>
        <v>4724418.5875376025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1231199.7082965071</v>
      </c>
      <c r="R240" s="25">
        <f t="array" aca="1" ref="R240" ca="1">INDEX('Lorri 401b'!L:L,MATCH('Retirement Calculator'!A240,'Lorri 401b'!N:N,0),0)</f>
        <v>3482727.8112229183</v>
      </c>
      <c r="S240" s="25">
        <f t="shared" ca="1" si="7"/>
        <v>4713927.5195194259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1227899.0955607148</v>
      </c>
      <c r="R241" s="25">
        <f t="array" aca="1" ref="R241" ca="1">INDEX('Lorri 401b'!L:L,MATCH('Retirement Calculator'!A241,'Lorri 401b'!N:N,0),0)</f>
        <v>3475493.6431571241</v>
      </c>
      <c r="S241" s="25">
        <f t="shared" ca="1" si="7"/>
        <v>4703392.7387178391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1224584.7302718568</v>
      </c>
      <c r="R242" s="25">
        <f t="array" aca="1" ref="R242" ca="1">INDEX('Lorri 401b'!L:L,MATCH('Retirement Calculator'!A242,'Lorri 401b'!N:N,0),0)</f>
        <v>3468229.3327243892</v>
      </c>
      <c r="S242" s="25">
        <f t="shared" ca="1" si="7"/>
        <v>4692814.0629962459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1221256.5551276284</v>
      </c>
      <c r="R243" s="25">
        <f t="array" aca="1" ref="R243" ca="1">INDEX('Lorri 401b'!L:L,MATCH('Retirement Calculator'!A243,'Lorri 401b'!N:N,0),0)</f>
        <v>3460934.754331518</v>
      </c>
      <c r="S243" s="25">
        <f t="shared" ca="1" si="7"/>
        <v>4682191.3094591461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1217914.5125869657</v>
      </c>
      <c r="R244" s="25">
        <f t="array" aca="1" ref="R244" ca="1">INDEX('Lorri 401b'!L:L,MATCH('Retirement Calculator'!A244,'Lorri 401b'!N:N,0),0)</f>
        <v>3453609.7818620098</v>
      </c>
      <c r="S244" s="25">
        <f t="shared" ca="1" si="7"/>
        <v>4671524.2944489755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1214558.5448690504</v>
      </c>
      <c r="R245" s="25">
        <f t="array" aca="1" ref="R245" ca="1">INDEX('Lorri 401b'!L:L,MATCH('Retirement Calculator'!A245,'Lorri 401b'!N:N,0),0)</f>
        <v>3446254.2886738786</v>
      </c>
      <c r="S245" s="25">
        <f t="shared" ca="1" si="7"/>
        <v>4660812.833542929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1211188.5939523103</v>
      </c>
      <c r="R246" s="25">
        <f t="array" aca="1" ref="R246" ca="1">INDEX('Lorri 401b'!L:L,MATCH('Retirement Calculator'!A246,'Lorri 401b'!N:N,0),0)</f>
        <v>3438868.1475974633</v>
      </c>
      <c r="S246" s="25">
        <f t="shared" ca="1" si="7"/>
        <v>4650056.7415497731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1207804.6015734172</v>
      </c>
      <c r="R247" s="25">
        <f t="array" aca="1" ref="R247" ca="1">INDEX('Lorri 401b'!L:L,MATCH('Retirement Calculator'!A247,'Lorri 401b'!N:N,0),0)</f>
        <v>3431451.2309332299</v>
      </c>
      <c r="S247" s="25">
        <f t="shared" ca="1" si="7"/>
        <v>4639255.8325066473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1204406.5092262786</v>
      </c>
      <c r="R248" s="25">
        <f t="array" aca="1" ref="R248" ca="1">INDEX('Lorri 401b'!L:L,MATCH('Retirement Calculator'!A248,'Lorri 401b'!N:N,0),0)</f>
        <v>3424003.4104495621</v>
      </c>
      <c r="S248" s="25">
        <f t="shared" ca="1" si="7"/>
        <v>4628409.919675841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1200994.258161027</v>
      </c>
      <c r="R249" s="25">
        <f t="array" aca="1" ref="R249" ca="1">INDEX('Lorri 401b'!L:L,MATCH('Retirement Calculator'!A249,'Lorri 401b'!N:N,0),0)</f>
        <v>3416524.5573805459</v>
      </c>
      <c r="S249" s="25">
        <f t="shared" ca="1" si="7"/>
        <v>4617518.8155415729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1197567.7893830035</v>
      </c>
      <c r="R250" s="25">
        <f t="array" aca="1" ref="R250" ca="1">INDEX('Lorri 401b'!L:L,MATCH('Retirement Calculator'!A250,'Lorri 401b'!N:N,0),0)</f>
        <v>3409014.5424237419</v>
      </c>
      <c r="S250" s="25">
        <f t="shared" ca="1" si="7"/>
        <v>4606582.3318067454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1194127.0436517382</v>
      </c>
      <c r="R251" s="25">
        <f t="array" aca="1" ref="R251" ca="1">INDEX('Lorri 401b'!L:L,MATCH('Retirement Calculator'!A251,'Lorri 401b'!N:N,0),0)</f>
        <v>3401473.235737951</v>
      </c>
      <c r="S251" s="25">
        <f t="shared" ca="1" si="7"/>
        <v>4595600.2793896887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1190671.961479926</v>
      </c>
      <c r="R252" s="25">
        <f t="array" aca="1" ref="R252" ca="1">INDEX('Lorri 401b'!L:L,MATCH('Retirement Calculator'!A252,'Lorri 401b'!N:N,0),0)</f>
        <v>3393900.5069409697</v>
      </c>
      <c r="S252" s="25">
        <f t="shared" ca="1" si="7"/>
        <v>4584572.4684208957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1187202.483132398</v>
      </c>
      <c r="R253" s="25">
        <f t="array" aca="1" ref="R253" ca="1">INDEX('Lorri 401b'!L:L,MATCH('Retirement Calculator'!A253,'Lorri 401b'!N:N,0),0)</f>
        <v>3386296.2251073341</v>
      </c>
      <c r="S253" s="25">
        <f t="shared" ca="1" si="7"/>
        <v>4573498.7082397323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1183718.5486250885</v>
      </c>
      <c r="R254" s="25">
        <f t="array" aca="1" ref="R254" ca="1">INDEX('Lorri 401b'!L:L,MATCH('Retirement Calculator'!A254,'Lorri 401b'!N:N,0),0)</f>
        <v>3378660.2587660584</v>
      </c>
      <c r="S254" s="25">
        <f t="shared" ca="1" si="7"/>
        <v>4562378.8073911471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1180220.0977239986</v>
      </c>
      <c r="R255" s="25">
        <f t="array" aca="1" ref="R255" ca="1">INDEX('Lorri 401b'!L:L,MATCH('Retirement Calculator'!A255,'Lorri 401b'!N:N,0),0)</f>
        <v>3370992.4758983608</v>
      </c>
      <c r="S255" s="25">
        <f t="shared" ca="1" si="7"/>
        <v>4551212.573622359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1176707.0699441542</v>
      </c>
      <c r="R256" s="25">
        <f t="array" aca="1" ref="R256" ca="1">INDEX('Lorri 401b'!L:L,MATCH('Retirement Calculator'!A256,'Lorri 401b'!N:N,0),0)</f>
        <v>3363292.7439353811</v>
      </c>
      <c r="S256" s="25">
        <f t="shared" ca="1" si="7"/>
        <v>4539999.8138795355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1173179.4045485605</v>
      </c>
      <c r="R257" s="25">
        <f t="array" aca="1" ref="R257" ca="1">INDEX('Lorri 401b'!L:L,MATCH('Retirement Calculator'!A257,'Lorri 401b'!N:N,0),0)</f>
        <v>3355560.9297558889</v>
      </c>
      <c r="S257" s="25">
        <f t="shared" ca="1" si="7"/>
        <v>4528740.3343044491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1169637.0405471518</v>
      </c>
      <c r="R258" s="25">
        <f t="array" aca="1" ref="R258" ca="1">INDEX('Lorri 401b'!L:L,MATCH('Retirement Calculator'!A258,'Lorri 401b'!N:N,0),0)</f>
        <v>3347796.8996839821</v>
      </c>
      <c r="S258" s="25">
        <f t="shared" ca="1" si="7"/>
        <v>4517433.9402311342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1166079.9166957373</v>
      </c>
      <c r="R259" s="25">
        <f t="array" aca="1" ref="R259" ca="1">INDEX('Lorri 401b'!L:L,MATCH('Retirement Calculator'!A259,'Lorri 401b'!N:N,0),0)</f>
        <v>3340000.5194867756</v>
      </c>
      <c r="S259" s="25">
        <f t="shared" ca="1" si="7"/>
        <v>4506080.4361825129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1162507.9714949417</v>
      </c>
      <c r="R260" s="25">
        <f t="array" aca="1" ref="R260" ca="1">INDEX('Lorri 401b'!L:L,MATCH('Retirement Calculator'!A260,'Lorri 401b'!N:N,0),0)</f>
        <v>3332171.6543720812</v>
      </c>
      <c r="S260" s="25">
        <f t="shared" ca="1" si="7"/>
        <v>4494679.6258670231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1158921.1431891429</v>
      </c>
      <c r="R261" s="25">
        <f t="array" aca="1" ref="R261" ca="1">INDEX('Lorri 401b'!L:L,MATCH('Retirement Calculator'!A261,'Lorri 401b'!N:N,0),0)</f>
        <v>3324310.1689860751</v>
      </c>
      <c r="S261" s="25">
        <f t="shared" ca="1" si="7"/>
        <v>4483231.312175218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1155319.3697654032</v>
      </c>
      <c r="R262" s="25">
        <f t="array" aca="1" ref="R262" ca="1">INDEX('Lorri 401b'!L:L,MATCH('Retirement Calculator'!A262,'Lorri 401b'!N:N,0),0)</f>
        <v>3316415.9274109607</v>
      </c>
      <c r="S262" s="25">
        <f t="shared" ca="1" si="7"/>
        <v>4471735.2971763639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1151702.5889523979</v>
      </c>
      <c r="R263" s="25">
        <f t="array" aca="1" ref="R263" ca="1">INDEX('Lorri 401b'!L:L,MATCH('Retirement Calculator'!A263,'Lorri 401b'!N:N,0),0)</f>
        <v>3308488.7931626169</v>
      </c>
      <c r="S263" s="25">
        <f t="shared" ca="1" si="7"/>
        <v>4460191.3821150148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1148070.7382193385</v>
      </c>
      <c r="R264" s="25">
        <f t="array" aca="1" ref="R264" ca="1">INDEX('Lorri 401b'!L:L,MATCH('Retirement Calculator'!A264,'Lorri 401b'!N:N,0),0)</f>
        <v>3300528.6291882382</v>
      </c>
      <c r="S264" s="25">
        <f t="shared" ca="1" si="7"/>
        <v>4448599.3674075771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1144423.7547748913</v>
      </c>
      <c r="R265" s="25">
        <f t="array" aca="1" ref="R265" ca="1">INDEX('Lorri 401b'!L:L,MATCH('Retirement Calculator'!A265,'Lorri 401b'!N:N,0),0)</f>
        <v>3292535.2978639663</v>
      </c>
      <c r="S265" s="25">
        <f t="shared" ca="1" si="7"/>
        <v>4436959.0526388576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1140761.5755660923</v>
      </c>
      <c r="R266" s="25">
        <f t="array" aca="1" ref="R266" ca="1">INDEX('Lorri 401b'!L:L,MATCH('Retirement Calculator'!A266,'Lorri 401b'!N:N,0),0)</f>
        <v>3284508.6609925102</v>
      </c>
      <c r="S266" s="25">
        <f t="shared" ref="S266:S520" ca="1" si="267">SUM(Q266:R266)</f>
        <v>4425270.2365586022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1137084.1372772565</v>
      </c>
      <c r="R267" s="25">
        <f t="array" aca="1" ref="R267" ca="1">INDEX('Lorri 401b'!L:L,MATCH('Retirement Calculator'!A267,'Lorri 401b'!N:N,0),0)</f>
        <v>3276448.5798007562</v>
      </c>
      <c r="S267" s="25">
        <f t="shared" ca="1" si="267"/>
        <v>4413532.7170780124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1133391.3763288839</v>
      </c>
      <c r="R268" s="25">
        <f t="array" aca="1" ref="R268" ca="1">INDEX('Lorri 401b'!L:L,MATCH('Retirement Calculator'!A268,'Lorri 401b'!N:N,0),0)</f>
        <v>3268354.9149373695</v>
      </c>
      <c r="S268" s="25">
        <f t="shared" ca="1" si="267"/>
        <v>4401746.2912662532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1129683.2288765598</v>
      </c>
      <c r="R269" s="25">
        <f t="array" aca="1" ref="R269" ca="1">INDEX('Lorri 401b'!L:L,MATCH('Retirement Calculator'!A269,'Lorri 401b'!N:N,0),0)</f>
        <v>3260227.5264703855</v>
      </c>
      <c r="S269" s="25">
        <f t="shared" ca="1" si="267"/>
        <v>4389910.7553469455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1125959.630809851</v>
      </c>
      <c r="R270" s="25">
        <f t="array" aca="1" ref="R270" ca="1">INDEX('Lorri 401b'!L:L,MATCH('Retirement Calculator'!A270,'Lorri 401b'!N:N,0),0)</f>
        <v>3252066.2738847891</v>
      </c>
      <c r="S270" s="25">
        <f t="shared" ca="1" si="267"/>
        <v>4378025.9046946401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1122220.5177511976</v>
      </c>
      <c r="R271" s="25">
        <f t="array" aca="1" ref="R271" ca="1">INDEX('Lorri 401b'!L:L,MATCH('Retirement Calculator'!A271,'Lorri 401b'!N:N,0),0)</f>
        <v>3243871.0160800861</v>
      </c>
      <c r="S271" s="25">
        <f t="shared" ca="1" si="267"/>
        <v>4366091.5338312835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1118465.8250547997</v>
      </c>
      <c r="R272" s="25">
        <f t="array" aca="1" ref="R272" ca="1">INDEX('Lorri 401b'!L:L,MATCH('Retirement Calculator'!A272,'Lorri 401b'!N:N,0),0)</f>
        <v>3235641.6113678636</v>
      </c>
      <c r="S272" s="25">
        <f t="shared" ca="1" si="267"/>
        <v>4354107.4364226628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1114695.4878055002</v>
      </c>
      <c r="R273" s="25">
        <f t="array" aca="1" ref="R273" ca="1">INDEX('Lorri 401b'!L:L,MATCH('Retirement Calculator'!A273,'Lorri 401b'!N:N,0),0)</f>
        <v>3227377.9174693399</v>
      </c>
      <c r="S273" s="25">
        <f t="shared" ca="1" si="267"/>
        <v>4342073.4052748401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1110909.440817662</v>
      </c>
      <c r="R274" s="25">
        <f t="array" aca="1" ref="R274" ca="1">INDEX('Lorri 401b'!L:L,MATCH('Retirement Calculator'!A274,'Lorri 401b'!N:N,0),0)</f>
        <v>3219079.7915129061</v>
      </c>
      <c r="S274" s="25">
        <f t="shared" ca="1" si="267"/>
        <v>4329989.2323305681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1107107.6186340412</v>
      </c>
      <c r="R275" s="25">
        <f t="array" aca="1" ref="R275" ca="1">INDEX('Lorri 401b'!L:L,MATCH('Retirement Calculator'!A275,'Lorri 401b'!N:N,0),0)</f>
        <v>3210747.0900316536</v>
      </c>
      <c r="S275" s="25">
        <f t="shared" ca="1" si="267"/>
        <v>4317854.708665695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1103289.9555246553</v>
      </c>
      <c r="R276" s="25">
        <f t="array" aca="1" ref="R276" ca="1">INDEX('Lorri 401b'!L:L,MATCH('Retirement Calculator'!A276,'Lorri 401b'!N:N,0),0)</f>
        <v>3202379.6689608959</v>
      </c>
      <c r="S276" s="25">
        <f t="shared" ca="1" si="267"/>
        <v>4305669.6244855514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1099456.385485647</v>
      </c>
      <c r="R277" s="25">
        <f t="array" aca="1" ref="R277" ca="1">INDEX('Lorri 401b'!L:L,MATCH('Retirement Calculator'!A277,'Lorri 401b'!N:N,0),0)</f>
        <v>3193977.3836356765</v>
      </c>
      <c r="S277" s="25">
        <f t="shared" ca="1" si="267"/>
        <v>4293433.7691213237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1095606.8422381429</v>
      </c>
      <c r="R278" s="25">
        <f t="array" aca="1" ref="R278" ca="1">INDEX('Lorri 401b'!L:L,MATCH('Retirement Calculator'!A278,'Lorri 401b'!N:N,0),0)</f>
        <v>3185540.0887882691</v>
      </c>
      <c r="S278" s="25">
        <f t="shared" ca="1" si="267"/>
        <v>4281146.9310264122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1091741.2592271073</v>
      </c>
      <c r="R279" s="25">
        <f t="array" aca="1" ref="R279" ca="1">INDEX('Lorri 401b'!L:L,MATCH('Retirement Calculator'!A279,'Lorri 401b'!N:N,0),0)</f>
        <v>3177067.638545664</v>
      </c>
      <c r="S279" s="25">
        <f t="shared" ca="1" si="267"/>
        <v>4268808.8977727713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1087859.5696201925</v>
      </c>
      <c r="R280" s="25">
        <f t="array" aca="1" ref="R280" ca="1">INDEX('Lorri 401b'!L:L,MATCH('Retirement Calculator'!A280,'Lorri 401b'!N:N,0),0)</f>
        <v>3168559.8864270481</v>
      </c>
      <c r="S280" s="25">
        <f t="shared" ca="1" si="267"/>
        <v>4256419.4560472406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1083961.7063065823</v>
      </c>
      <c r="R281" s="25">
        <f t="array" aca="1" ref="R281" ca="1">INDEX('Lorri 401b'!L:L,MATCH('Retirement Calculator'!A281,'Lorri 401b'!N:N,0),0)</f>
        <v>3160016.6853412711</v>
      </c>
      <c r="S281" s="25">
        <f t="shared" ca="1" si="267"/>
        <v>4243978.391647853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1080047.601895832</v>
      </c>
      <c r="R282" s="25">
        <f t="array" aca="1" ref="R282" ca="1">INDEX('Lorri 401b'!L:L,MATCH('Retirement Calculator'!A282,'Lorri 401b'!N:N,0),0)</f>
        <v>3151437.8875843035</v>
      </c>
      <c r="S282" s="25">
        <f t="shared" ca="1" si="267"/>
        <v>4231485.489480136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1076117.1887167036</v>
      </c>
      <c r="R283" s="25">
        <f t="array" aca="1" ref="R283" ca="1">INDEX('Lorri 401b'!L:L,MATCH('Retirement Calculator'!A283,'Lorri 401b'!N:N,0),0)</f>
        <v>3142823.3448366816</v>
      </c>
      <c r="S283" s="25">
        <f t="shared" ca="1" si="267"/>
        <v>4218940.5335533852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1072170.3988159953</v>
      </c>
      <c r="R284" s="25">
        <f t="array" aca="1" ref="R284" ca="1">INDEX('Lorri 401b'!L:L,MATCH('Retirement Calculator'!A284,'Lorri 401b'!N:N,0),0)</f>
        <v>3134172.9081609449</v>
      </c>
      <c r="S284" s="25">
        <f t="shared" ca="1" si="267"/>
        <v>4206343.3069769405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1068207.1639573674</v>
      </c>
      <c r="R285" s="25">
        <f t="array" aca="1" ref="R285" ca="1">INDEX('Lorri 401b'!L:L,MATCH('Retirement Calculator'!A285,'Lorri 401b'!N:N,0),0)</f>
        <v>3125486.4279990592</v>
      </c>
      <c r="S285" s="25">
        <f t="shared" ca="1" si="267"/>
        <v>4193693.5919564264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1064227.4156201619</v>
      </c>
      <c r="R286" s="25">
        <f t="array" aca="1" ref="R286" ca="1">INDEX('Lorri 401b'!L:L,MATCH('Retirement Calculator'!A286,'Lorri 401b'!N:N,0),0)</f>
        <v>3116763.7541698324</v>
      </c>
      <c r="S286" s="25">
        <f t="shared" ca="1" si="267"/>
        <v>4180991.1697899941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1060231.0849982181</v>
      </c>
      <c r="R287" s="25">
        <f t="array" aca="1" ref="R287" ca="1">INDEX('Lorri 401b'!L:L,MATCH('Retirement Calculator'!A287,'Lorri 401b'!N:N,0),0)</f>
        <v>3108004.7358663171</v>
      </c>
      <c r="S287" s="25">
        <f t="shared" ca="1" si="267"/>
        <v>4168235.8208645349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1056218.102998683</v>
      </c>
      <c r="R288" s="25">
        <f t="array" aca="1" ref="R288" ca="1">INDEX('Lorri 401b'!L:L,MATCH('Retirement Calculator'!A288,'Lorri 401b'!N:N,0),0)</f>
        <v>3099209.2216532039</v>
      </c>
      <c r="S288" s="25">
        <f t="shared" ca="1" si="267"/>
        <v>4155427.3246518867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1052188.4002408164</v>
      </c>
      <c r="R289" s="25">
        <f t="array" aca="1" ref="R289" ca="1">INDEX('Lorri 401b'!L:L,MATCH('Retirement Calculator'!A289,'Lorri 401b'!N:N,0),0)</f>
        <v>3090377.0594642027</v>
      </c>
      <c r="S289" s="25">
        <f t="shared" ca="1" si="267"/>
        <v>4142565.4597050194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1048141.907054792</v>
      </c>
      <c r="R290" s="25">
        <f t="array" aca="1" ref="R290" ca="1">INDEX('Lorri 401b'!L:L,MATCH('Retirement Calculator'!A290,'Lorri 401b'!N:N,0),0)</f>
        <v>3081508.096599414</v>
      </c>
      <c r="S290" s="25">
        <f t="shared" ca="1" si="267"/>
        <v>4129650.0036542062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1044078.5534804926</v>
      </c>
      <c r="R291" s="25">
        <f t="array" aca="1" ref="R291" ca="1">INDEX('Lorri 401b'!L:L,MATCH('Retirement Calculator'!A291,'Lorri 401b'!N:N,0),0)</f>
        <v>3072602.1797226886</v>
      </c>
      <c r="S291" s="25">
        <f t="shared" ca="1" si="267"/>
        <v>4116680.7332031811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1039998.2692663001</v>
      </c>
      <c r="R292" s="25">
        <f t="array" aca="1" ref="R292" ca="1">INDEX('Lorri 401b'!L:L,MATCH('Retirement Calculator'!A292,'Lorri 401b'!N:N,0),0)</f>
        <v>3063659.1548589771</v>
      </c>
      <c r="S292" s="25">
        <f t="shared" ca="1" si="267"/>
        <v>4103657.4241252774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1035900.9838678819</v>
      </c>
      <c r="R293" s="25">
        <f t="array" aca="1" ref="R293" ca="1">INDEX('Lorri 401b'!L:L,MATCH('Retirement Calculator'!A293,'Lorri 401b'!N:N,0),0)</f>
        <v>3054678.8673916664</v>
      </c>
      <c r="S293" s="25">
        <f t="shared" ca="1" si="267"/>
        <v>4090579.8512595482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1031786.6264469704</v>
      </c>
      <c r="R294" s="25">
        <f t="array" aca="1" ref="R294" ca="1">INDEX('Lorri 401b'!L:L,MATCH('Retirement Calculator'!A294,'Lorri 401b'!N:N,0),0)</f>
        <v>3045661.1620599087</v>
      </c>
      <c r="S294" s="25">
        <f t="shared" ca="1" si="267"/>
        <v>4077447.788506879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1027655.1258701383</v>
      </c>
      <c r="R295" s="25">
        <f t="array" aca="1" ref="R295" ca="1">INDEX('Lorri 401b'!L:L,MATCH('Retirement Calculator'!A295,'Lorri 401b'!N:N,0),0)</f>
        <v>3036605.8829559353</v>
      </c>
      <c r="S295" s="25">
        <f t="shared" ca="1" si="267"/>
        <v>4064261.0088260737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1023506.4107075694</v>
      </c>
      <c r="R296" s="25">
        <f t="array" aca="1" ref="R296" ca="1">INDEX('Lorri 401b'!L:L,MATCH('Retirement Calculator'!A296,'Lorri 401b'!N:N,0),0)</f>
        <v>3027512.8735223622</v>
      </c>
      <c r="S296" s="25">
        <f t="shared" ca="1" si="267"/>
        <v>4051019.2842299314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1019340.4092318232</v>
      </c>
      <c r="R297" s="25">
        <f t="array" aca="1" ref="R297" ca="1">INDEX('Lorri 401b'!L:L,MATCH('Retirement Calculator'!A297,'Lorri 401b'!N:N,0),0)</f>
        <v>3018381.9765494824</v>
      </c>
      <c r="S297" s="25">
        <f t="shared" ca="1" si="267"/>
        <v>4037722.3857813058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1015157.0494165947</v>
      </c>
      <c r="R298" s="25">
        <f t="array" aca="1" ref="R298" ca="1">INDEX('Lorri 401b'!L:L,MATCH('Retirement Calculator'!A298,'Lorri 401b'!N:N,0),0)</f>
        <v>3009213.0341725489</v>
      </c>
      <c r="S298" s="25">
        <f t="shared" ca="1" si="267"/>
        <v>4024370.0835891436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1010956.2589354694</v>
      </c>
      <c r="R299" s="25">
        <f t="array" aca="1" ref="R299" ca="1">INDEX('Lorri 401b'!L:L,MATCH('Retirement Calculator'!A299,'Lorri 401b'!N:N,0),0)</f>
        <v>3000005.8878690451</v>
      </c>
      <c r="S299" s="25">
        <f t="shared" ca="1" si="267"/>
        <v>4010962.1468045143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1006737.9651606728</v>
      </c>
      <c r="R300" s="25">
        <f t="array" aca="1" ref="R300" ca="1">INDEX('Lorri 401b'!L:L,MATCH('Retirement Calculator'!A300,'Lorri 401b'!N:N,0),0)</f>
        <v>2990760.3784559434</v>
      </c>
      <c r="S300" s="25">
        <f t="shared" ca="1" si="267"/>
        <v>3997498.343616616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1002502.0951618145</v>
      </c>
      <c r="R301" s="25">
        <f t="array" aca="1" ref="R301" ca="1">INDEX('Lorri 401b'!L:L,MATCH('Retirement Calculator'!A301,'Lorri 401b'!N:N,0),0)</f>
        <v>2981476.3460869538</v>
      </c>
      <c r="S301" s="25">
        <f t="shared" ca="1" si="267"/>
        <v>3983978.441248768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998248.57570462755</v>
      </c>
      <c r="R302" s="25">
        <f t="array" aca="1" ref="R302" ca="1">INDEX('Lorri 401b'!L:L,MATCH('Retirement Calculator'!A302,'Lorri 401b'!N:N,0),0)</f>
        <v>2972153.6302497596</v>
      </c>
      <c r="S302" s="25">
        <f t="shared" ca="1" si="267"/>
        <v>3970402.2059543873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993977.33324970235</v>
      </c>
      <c r="R303" s="25">
        <f t="array" aca="1" ref="R303" ca="1">INDEX('Lorri 401b'!L:L,MATCH('Retirement Calculator'!A303,'Lorri 401b'!N:N,0),0)</f>
        <v>2962792.0697632441</v>
      </c>
      <c r="S303" s="25">
        <f t="shared" ca="1" si="267"/>
        <v>3956769.4030129462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989688.29395121499</v>
      </c>
      <c r="R304" s="25">
        <f t="array" aca="1" ref="R304" ca="1">INDEX('Lorri 401b'!L:L,MATCH('Retirement Calculator'!A304,'Lorri 401b'!N:N,0),0)</f>
        <v>2953391.5027747015</v>
      </c>
      <c r="S304" s="25">
        <f t="shared" ca="1" si="267"/>
        <v>3943079.7967259167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985381.38365565066</v>
      </c>
      <c r="R305" s="25">
        <f t="array" aca="1" ref="R305" ca="1">INDEX('Lorri 401b'!L:L,MATCH('Retirement Calculator'!A305,'Lorri 401b'!N:N,0),0)</f>
        <v>2943951.7667570398</v>
      </c>
      <c r="S305" s="25">
        <f t="shared" ca="1" si="267"/>
        <v>3929333.1504126904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981056.52790052141</v>
      </c>
      <c r="R306" s="25">
        <f t="array" aca="1" ref="R306" ca="1">INDEX('Lorri 401b'!L:L,MATCH('Retirement Calculator'!A306,'Lorri 401b'!N:N,0),0)</f>
        <v>2934472.6985059711</v>
      </c>
      <c r="S306" s="25">
        <f t="shared" ca="1" si="267"/>
        <v>3915529.2264064923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976713.6519130792</v>
      </c>
      <c r="R307" s="25">
        <f t="array" aca="1" ref="R307" ca="1">INDEX('Lorri 401b'!L:L,MATCH('Retirement Calculator'!A307,'Lorri 401b'!N:N,0),0)</f>
        <v>2924954.1341371899</v>
      </c>
      <c r="S307" s="25">
        <f t="shared" ca="1" si="267"/>
        <v>3901667.7860502694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972352.68060902262</v>
      </c>
      <c r="R308" s="25">
        <f t="array" aca="1" ref="R308" ca="1">INDEX('Lorri 401b'!L:L,MATCH('Retirement Calculator'!A308,'Lorri 401b'!N:N,0),0)</f>
        <v>2915395.9090835387</v>
      </c>
      <c r="S308" s="25">
        <f t="shared" ca="1" si="267"/>
        <v>3887748.5896925614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967973.53859119909</v>
      </c>
      <c r="R309" s="25">
        <f t="array" aca="1" ref="R309" ca="1">INDEX('Lorri 401b'!L:L,MATCH('Retirement Calculator'!A309,'Lorri 401b'!N:N,0),0)</f>
        <v>2905797.8580921637</v>
      </c>
      <c r="S309" s="25">
        <f t="shared" ca="1" si="267"/>
        <v>3873771.3966833628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963576.15014830127</v>
      </c>
      <c r="R310" s="25">
        <f t="array" aca="1" ref="R310" ca="1">INDEX('Lorri 401b'!L:L,MATCH('Retirement Calculator'!A310,'Lorri 401b'!N:N,0),0)</f>
        <v>2896159.815221658</v>
      </c>
      <c r="S310" s="25">
        <f t="shared" ca="1" si="267"/>
        <v>3859735.9653699594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959160.43925355806</v>
      </c>
      <c r="R311" s="25">
        <f t="array" aca="1" ref="R311" ca="1">INDEX('Lorri 401b'!L:L,MATCH('Retirement Calculator'!A311,'Lorri 401b'!N:N,0),0)</f>
        <v>2886481.6138391919</v>
      </c>
      <c r="S311" s="25">
        <f t="shared" ca="1" si="267"/>
        <v>3845642.0530927498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954726.32956342015</v>
      </c>
      <c r="R312" s="25">
        <f t="array" aca="1" ref="R312" ca="1">INDEX('Lorri 401b'!L:L,MATCH('Retirement Calculator'!A312,'Lorri 401b'!N:N,0),0)</f>
        <v>2876763.0866176323</v>
      </c>
      <c r="S312" s="25">
        <f t="shared" ca="1" si="267"/>
        <v>3831489.4161810526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950273.74441624002</v>
      </c>
      <c r="R313" s="25">
        <f t="array" aca="1" ref="R313" ca="1">INDEX('Lorri 401b'!L:L,MATCH('Retirement Calculator'!A313,'Lorri 401b'!N:N,0),0)</f>
        <v>2867004.0655326494</v>
      </c>
      <c r="S313" s="25">
        <f t="shared" ca="1" si="267"/>
        <v>3817277.8099488895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945802.60683094664</v>
      </c>
      <c r="R314" s="25">
        <f t="array" aca="1" ref="R314" ca="1">INDEX('Lorri 401b'!L:L,MATCH('Retirement Calculator'!A314,'Lorri 401b'!N:N,0),0)</f>
        <v>2857204.3818598124</v>
      </c>
      <c r="S314" s="25">
        <f t="shared" ca="1" si="267"/>
        <v>3803006.9886907591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941312.83950571448</v>
      </c>
      <c r="R315" s="25">
        <f t="array" aca="1" ref="R315" ca="1">INDEX('Lorri 401b'!L:L,MATCH('Retirement Calculator'!A315,'Lorri 401b'!N:N,0),0)</f>
        <v>2847363.866171672</v>
      </c>
      <c r="S315" s="25">
        <f t="shared" ca="1" si="267"/>
        <v>3788676.7056773864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936804.36481662723</v>
      </c>
      <c r="R316" s="25">
        <f t="array" aca="1" ref="R316" ca="1">INDEX('Lorri 401b'!L:L,MATCH('Retirement Calculator'!A316,'Lorri 401b'!N:N,0),0)</f>
        <v>2837482.3483348312</v>
      </c>
      <c r="S316" s="25">
        <f t="shared" ca="1" si="267"/>
        <v>3774286.7131514587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932277.10481633537</v>
      </c>
      <c r="R317" s="25">
        <f t="array" aca="1" ref="R317" ca="1">INDEX('Lorri 401b'!L:L,MATCH('Retirement Calculator'!A317,'Lorri 401b'!N:N,0),0)</f>
        <v>2827559.6575070033</v>
      </c>
      <c r="S317" s="25">
        <f t="shared" ca="1" si="267"/>
        <v>3759836.7623233385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927730.98123270902</v>
      </c>
      <c r="R318" s="25">
        <f t="array" aca="1" ref="R318" ca="1">INDEX('Lorri 401b'!L:L,MATCH('Retirement Calculator'!A318,'Lorri 401b'!N:N,0),0)</f>
        <v>2817595.6221340597</v>
      </c>
      <c r="S318" s="25">
        <f t="shared" ca="1" si="267"/>
        <v>3745326.6033667689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923165.91546748416</v>
      </c>
      <c r="R319" s="25">
        <f t="array" aca="1" ref="R319" ca="1">INDEX('Lorri 401b'!L:L,MATCH('Retirement Calculator'!A319,'Lorri 401b'!N:N,0),0)</f>
        <v>2807590.0699470621</v>
      </c>
      <c r="S319" s="25">
        <f t="shared" ca="1" si="267"/>
        <v>3730755.985414546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918581.82859490428</v>
      </c>
      <c r="R320" s="25">
        <f t="array" aca="1" ref="R320" ca="1">INDEX('Lorri 401b'!L:L,MATCH('Retirement Calculator'!A320,'Lorri 401b'!N:N,0),0)</f>
        <v>2797542.8279592851</v>
      </c>
      <c r="S320" s="25">
        <f t="shared" ca="1" si="267"/>
        <v>3716124.6565541895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913978.64136035531</v>
      </c>
      <c r="R321" s="25">
        <f t="array" aca="1" ref="R321" ca="1">INDEX('Lorri 401b'!L:L,MATCH('Retirement Calculator'!A321,'Lorri 401b'!N:N,0),0)</f>
        <v>2787453.7224632259</v>
      </c>
      <c r="S321" s="25">
        <f t="shared" ca="1" si="267"/>
        <v>3701432.3638235815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909356.27417899563</v>
      </c>
      <c r="R322" s="25">
        <f t="array" aca="1" ref="R322" ca="1">INDEX('Lorri 401b'!L:L,MATCH('Retirement Calculator'!A322,'Lorri 401b'!N:N,0),0)</f>
        <v>2777322.5790275997</v>
      </c>
      <c r="S322" s="25">
        <f t="shared" ca="1" si="267"/>
        <v>3686678.8532065954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904714.6471343803</v>
      </c>
      <c r="R323" s="25">
        <f t="array" aca="1" ref="R323" ca="1">INDEX('Lorri 401b'!L:L,MATCH('Retirement Calculator'!A323,'Lorri 401b'!N:N,0),0)</f>
        <v>2767149.2224943251</v>
      </c>
      <c r="S323" s="25">
        <f t="shared" ca="1" si="267"/>
        <v>3671863.8696287055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900053.67997707915</v>
      </c>
      <c r="R324" s="25">
        <f t="array" aca="1" ref="R324" ca="1">INDEX('Lorri 401b'!L:L,MATCH('Retirement Calculator'!A324,'Lorri 401b'!N:N,0),0)</f>
        <v>2756933.4769754955</v>
      </c>
      <c r="S324" s="25">
        <f t="shared" ca="1" si="267"/>
        <v>3656987.1569525748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895373.2921232892</v>
      </c>
      <c r="R325" s="25">
        <f t="array" aca="1" ref="R325" ca="1">INDEX('Lorri 401b'!L:L,MATCH('Retirement Calculator'!A325,'Lorri 401b'!N:N,0),0)</f>
        <v>2746675.1658503371</v>
      </c>
      <c r="S325" s="25">
        <f t="shared" ca="1" si="267"/>
        <v>3642048.4579736264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890673.40265344176</v>
      </c>
      <c r="R326" s="25">
        <f t="array" aca="1" ref="R326" ca="1">INDEX('Lorri 401b'!L:L,MATCH('Retirement Calculator'!A326,'Lorri 401b'!N:N,0),0)</f>
        <v>2736374.1117621572</v>
      </c>
      <c r="S326" s="25">
        <f t="shared" ca="1" si="267"/>
        <v>3627047.5144155989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885953.93031080335</v>
      </c>
      <c r="R327" s="25">
        <f t="array" aca="1" ref="R327" ca="1">INDEX('Lorri 401b'!L:L,MATCH('Retirement Calculator'!A327,'Lorri 401b'!N:N,0),0)</f>
        <v>2726030.1366152768</v>
      </c>
      <c r="S327" s="25">
        <f t="shared" ca="1" si="267"/>
        <v>3611984.0669260803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881214.79350007058</v>
      </c>
      <c r="R328" s="25">
        <f t="array" aca="1" ref="R328" ca="1">INDEX('Lorri 401b'!L:L,MATCH('Retirement Calculator'!A328,'Lorri 401b'!N:N,0),0)</f>
        <v>2715643.061571951</v>
      </c>
      <c r="S328" s="25">
        <f t="shared" ca="1" si="267"/>
        <v>3596857.8550720215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876455.91028595972</v>
      </c>
      <c r="R329" s="25">
        <f t="array" aca="1" ref="R329" ca="1">INDEX('Lorri 401b'!L:L,MATCH('Retirement Calculator'!A329,'Lorri 401b'!N:N,0),0)</f>
        <v>2705212.7070492781</v>
      </c>
      <c r="S329" s="25">
        <f t="shared" ca="1" si="267"/>
        <v>3581668.6173352376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871677.19839179015</v>
      </c>
      <c r="R330" s="25">
        <f t="array" aca="1" ref="R330" ca="1">INDEX('Lorri 401b'!L:L,MATCH('Retirement Calculator'!A330,'Lorri 401b'!N:N,0),0)</f>
        <v>2694738.8927160939</v>
      </c>
      <c r="S330" s="25">
        <f t="shared" ca="1" si="267"/>
        <v>3566416.091107884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866878.57519806153</v>
      </c>
      <c r="R331" s="25">
        <f t="array" aca="1" ref="R331" ca="1">INDEX('Lorri 401b'!L:L,MATCH('Retirement Calculator'!A331,'Lorri 401b'!N:N,0),0)</f>
        <v>2684221.4374898546</v>
      </c>
      <c r="S331" s="25">
        <f t="shared" ca="1" si="267"/>
        <v>3551100.0126879159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862059.95774102572</v>
      </c>
      <c r="R332" s="25">
        <f t="array" aca="1" ref="R332" ca="1">INDEX('Lorri 401b'!L:L,MATCH('Retirement Calculator'!A332,'Lorri 401b'!N:N,0),0)</f>
        <v>2673660.1595335063</v>
      </c>
      <c r="S332" s="25">
        <f t="shared" ca="1" si="267"/>
        <v>3535720.1172745321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857221.2627112522</v>
      </c>
      <c r="R333" s="25">
        <f t="array" aca="1" ref="R333" ca="1">INDEX('Lorri 401b'!L:L,MATCH('Retirement Calculator'!A333,'Lorri 401b'!N:N,0),0)</f>
        <v>2663054.8762523397</v>
      </c>
      <c r="S333" s="25">
        <f t="shared" ca="1" si="267"/>
        <v>3520276.1389635918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852362.40645218804</v>
      </c>
      <c r="R334" s="25">
        <f t="array" aca="1" ref="R334" ca="1">INDEX('Lorri 401b'!L:L,MATCH('Retirement Calculator'!A334,'Lorri 401b'!N:N,0),0)</f>
        <v>2652405.4042908349</v>
      </c>
      <c r="S334" s="25">
        <f t="shared" ca="1" si="267"/>
        <v>3504767.8107430227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847483.30495871103</v>
      </c>
      <c r="R335" s="25">
        <f t="array" aca="1" ref="R335" ca="1">INDEX('Lorri 401b'!L:L,MATCH('Retirement Calculator'!A335,'Lorri 401b'!N:N,0),0)</f>
        <v>2641711.5595294903</v>
      </c>
      <c r="S335" s="25">
        <f t="shared" ca="1" si="267"/>
        <v>3489194.8644882012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842583.87387567793</v>
      </c>
      <c r="R336" s="25">
        <f t="array" aca="1" ref="R336" ca="1">INDEX('Lorri 401b'!L:L,MATCH('Retirement Calculator'!A336,'Lorri 401b'!N:N,0),0)</f>
        <v>2630973.1570816403</v>
      </c>
      <c r="S336" s="25">
        <f t="shared" ca="1" si="267"/>
        <v>3473557.0309573184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837664.02849646553</v>
      </c>
      <c r="R337" s="25">
        <f t="array" aca="1" ref="R337" ca="1">INDEX('Lorri 401b'!L:L,MATCH('Retirement Calculator'!A337,'Lorri 401b'!N:N,0),0)</f>
        <v>2620190.0112902578</v>
      </c>
      <c r="S337" s="25">
        <f t="shared" ca="1" si="267"/>
        <v>3457854.0397867234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832723.68376150634</v>
      </c>
      <c r="R338" s="25">
        <f t="array" aca="1" ref="R338" ca="1">INDEX('Lorri 401b'!L:L,MATCH('Retirement Calculator'!A338,'Lorri 401b'!N:N,0),0)</f>
        <v>2609361.9357247441</v>
      </c>
      <c r="S338" s="25">
        <f t="shared" ca="1" si="267"/>
        <v>3442085.6194862504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827762.75425681821</v>
      </c>
      <c r="R339" s="25">
        <f t="array" aca="1" ref="R339" ca="1">INDEX('Lorri 401b'!L:L,MATCH('Retirement Calculator'!A339,'Lorri 401b'!N:N,0),0)</f>
        <v>2598488.7431777078</v>
      </c>
      <c r="S339" s="25">
        <f t="shared" ca="1" si="267"/>
        <v>3426251.4974345258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822781.15421252721</v>
      </c>
      <c r="R340" s="25">
        <f t="array" aca="1" ref="R340" ca="1">INDEX('Lorri 401b'!L:L,MATCH('Retirement Calculator'!A340,'Lorri 401b'!N:N,0),0)</f>
        <v>2587570.2456617253</v>
      </c>
      <c r="S340" s="25">
        <f t="shared" ca="1" si="267"/>
        <v>3410351.3998742523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817778.79750138498</v>
      </c>
      <c r="R341" s="25">
        <f t="array" aca="1" ref="R341" ca="1">INDEX('Lorri 401b'!L:L,MATCH('Retirement Calculator'!A341,'Lorri 401b'!N:N,0),0)</f>
        <v>2576606.2544060927</v>
      </c>
      <c r="S341" s="25">
        <f t="shared" ca="1" si="267"/>
        <v>3394385.0519074779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812755.59763727966</v>
      </c>
      <c r="R342" s="25">
        <f t="array" aca="1" ref="R342" ca="1">INDEX('Lorri 401b'!L:L,MATCH('Retirement Calculator'!A342,'Lorri 401b'!N:N,0),0)</f>
        <v>2565596.5798535617</v>
      </c>
      <c r="S342" s="25">
        <f t="shared" ca="1" si="267"/>
        <v>3378352.1774908416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807711.46777374053</v>
      </c>
      <c r="R343" s="25">
        <f t="array" aca="1" ref="R343" ca="1">INDEX('Lorri 401b'!L:L,MATCH('Retirement Calculator'!A343,'Lorri 401b'!N:N,0),0)</f>
        <v>2554541.031657062</v>
      </c>
      <c r="S343" s="25">
        <f t="shared" ca="1" si="267"/>
        <v>3362252.4994308027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802646.32070243673</v>
      </c>
      <c r="R344" s="25">
        <f t="array" aca="1" ref="R344" ca="1">INDEX('Lorri 401b'!L:L,MATCH('Retirement Calculator'!A344,'Lorri 401b'!N:N,0),0)</f>
        <v>2543439.4186764103</v>
      </c>
      <c r="S344" s="25">
        <f t="shared" ca="1" si="267"/>
        <v>3346085.7393788472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797560.06885166909</v>
      </c>
      <c r="R345" s="25">
        <f t="array" aca="1" ref="R345" ca="1">INDEX('Lorri 401b'!L:L,MATCH('Retirement Calculator'!A345,'Lorri 401b'!N:N,0),0)</f>
        <v>2532291.5489750057</v>
      </c>
      <c r="S345" s="25">
        <f t="shared" ca="1" si="267"/>
        <v>3329851.6178266751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792452.6242848566</v>
      </c>
      <c r="R346" s="25">
        <f t="array" aca="1" ref="R346" ca="1">INDEX('Lorri 401b'!L:L,MATCH('Retirement Calculator'!A346,'Lorri 401b'!N:N,0),0)</f>
        <v>2521097.2298165122</v>
      </c>
      <c r="S346" s="25">
        <f t="shared" ca="1" si="267"/>
        <v>3313549.8541013687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787323.89869901573</v>
      </c>
      <c r="R347" s="25">
        <f t="array" aca="1" ref="R347" ca="1">INDEX('Lorri 401b'!L:L,MATCH('Retirement Calculator'!A347,'Lorri 401b'!N:N,0),0)</f>
        <v>2509856.2676615249</v>
      </c>
      <c r="S347" s="25">
        <f t="shared" ca="1" si="267"/>
        <v>3297180.1663605408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782173.80342323391</v>
      </c>
      <c r="R348" s="25">
        <f t="array" aca="1" ref="R348" ca="1">INDEX('Lorri 401b'!L:L,MATCH('Retirement Calculator'!A348,'Lorri 401b'!N:N,0),0)</f>
        <v>2498568.4681642251</v>
      </c>
      <c r="S348" s="25">
        <f t="shared" ca="1" si="267"/>
        <v>3280742.2715874589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777002.24941713631</v>
      </c>
      <c r="R349" s="25">
        <f t="array" aca="1" ref="R349" ca="1">INDEX('Lorri 401b'!L:L,MATCH('Retirement Calculator'!A349,'Lorri 401b'!N:N,0),0)</f>
        <v>2487233.6361690196</v>
      </c>
      <c r="S349" s="25">
        <f t="shared" ca="1" si="267"/>
        <v>3264235.885586156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771809.14726934663</v>
      </c>
      <c r="R350" s="25">
        <f t="array" aca="1" ref="R350" ca="1">INDEX('Lorri 401b'!L:L,MATCH('Retirement Calculator'!A350,'Lorri 401b'!N:N,0),0)</f>
        <v>2475851.5757071674</v>
      </c>
      <c r="S350" s="25">
        <f t="shared" ca="1" si="267"/>
        <v>3247660.7229765141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766594.4071959412</v>
      </c>
      <c r="R351" s="25">
        <f t="array" aca="1" ref="R351" ca="1">INDEX('Lorri 401b'!L:L,MATCH('Retirement Calculator'!A351,'Lorri 401b'!N:N,0),0)</f>
        <v>2464422.0899933912</v>
      </c>
      <c r="S351" s="25">
        <f t="shared" ca="1" si="267"/>
        <v>3231016.4971893323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761357.93903889647</v>
      </c>
      <c r="R352" s="25">
        <f t="array" aca="1" ref="R352" ca="1">INDEX('Lorri 401b'!L:L,MATCH('Retirement Calculator'!A352,'Lorri 401b'!N:N,0),0)</f>
        <v>2452944.9814224741</v>
      </c>
      <c r="S352" s="25">
        <f t="shared" ca="1" si="267"/>
        <v>3214302.9204613706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756099.65226453077</v>
      </c>
      <c r="R353" s="25">
        <f t="array" aca="1" ref="R353" ca="1">INDEX('Lorri 401b'!L:L,MATCH('Retirement Calculator'!A353,'Lorri 401b'!N:N,0),0)</f>
        <v>2441420.051565845</v>
      </c>
      <c r="S353" s="25">
        <f t="shared" ca="1" si="267"/>
        <v>3197519.7038303758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750819.4559619386</v>
      </c>
      <c r="R354" s="25">
        <f t="array" aca="1" ref="R354" ca="1">INDEX('Lorri 401b'!L:L,MATCH('Retirement Calculator'!A354,'Lorri 401b'!N:N,0),0)</f>
        <v>2429847.1011681464</v>
      </c>
      <c r="S354" s="25">
        <f t="shared" ca="1" si="267"/>
        <v>3180666.5571300848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745517.25884141889</v>
      </c>
      <c r="R355" s="25">
        <f t="array" aca="1" ref="R355" ca="1">INDEX('Lorri 401b'!L:L,MATCH('Retirement Calculator'!A355,'Lorri 401b'!N:N,0),0)</f>
        <v>2418225.9301437908</v>
      </c>
      <c r="S355" s="25">
        <f t="shared" ca="1" si="267"/>
        <v>3163743.1889852099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740192.96923289704</v>
      </c>
      <c r="R356" s="25">
        <f t="array" aca="1" ref="R356" ca="1">INDEX('Lorri 401b'!L:L,MATCH('Retirement Calculator'!A356,'Lorri 401b'!N:N,0),0)</f>
        <v>2406556.3375735004</v>
      </c>
      <c r="S356" s="25">
        <f t="shared" ca="1" si="267"/>
        <v>3146749.3068063976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734846.49508433964</v>
      </c>
      <c r="R357" s="25">
        <f t="array" aca="1" ref="R357" ca="1">INDEX('Lorri 401b'!L:L,MATCH('Retirement Calculator'!A357,'Lorri 401b'!N:N,0),0)</f>
        <v>2394838.1217008336</v>
      </c>
      <c r="S357" s="25">
        <f t="shared" ca="1" si="267"/>
        <v>3129684.6167851733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729477.74396016332</v>
      </c>
      <c r="R358" s="25">
        <f t="array" aca="1" ref="R358" ca="1">INDEX('Lorri 401b'!L:L,MATCH('Retirement Calculator'!A358,'Lorri 401b'!N:N,0),0)</f>
        <v>2383071.0799286976</v>
      </c>
      <c r="S358" s="25">
        <f t="shared" ca="1" si="267"/>
        <v>3112548.8238888606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724086.6230396363</v>
      </c>
      <c r="R359" s="25">
        <f t="array" aca="1" ref="R359" ca="1">INDEX('Lorri 401b'!L:L,MATCH('Retirement Calculator'!A359,'Lorri 401b'!N:N,0),0)</f>
        <v>2371255.0088158441</v>
      </c>
      <c r="S359" s="25">
        <f t="shared" ca="1" si="267"/>
        <v>3095341.6318554804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718673.03911527363</v>
      </c>
      <c r="R360" s="25">
        <f t="array" aca="1" ref="R360" ca="1">INDEX('Lorri 401b'!L:L,MATCH('Retirement Calculator'!A360,'Lorri 401b'!N:N,0),0)</f>
        <v>2359389.7040733537</v>
      </c>
      <c r="S360" s="25">
        <f t="shared" ca="1" si="267"/>
        <v>3078062.7431886271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713236.8985912262</v>
      </c>
      <c r="R361" s="25">
        <f t="array" aca="1" ref="R361" ca="1">INDEX('Lorri 401b'!L:L,MATCH('Retirement Calculator'!A361,'Lorri 401b'!N:N,0),0)</f>
        <v>2347474.9605611032</v>
      </c>
      <c r="S361" s="25">
        <f t="shared" ca="1" si="267"/>
        <v>3060711.8591523292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707778.10748166183</v>
      </c>
      <c r="R362" s="25">
        <f t="array" aca="1" ref="R362" ca="1">INDEX('Lorri 401b'!L:L,MATCH('Retirement Calculator'!A362,'Lorri 401b'!N:N,0),0)</f>
        <v>2335510.5722842184</v>
      </c>
      <c r="S362" s="25">
        <f t="shared" ca="1" si="267"/>
        <v>3043288.6797658801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702296.57140914095</v>
      </c>
      <c r="R363" s="25">
        <f t="array" aca="1" ref="R363" ca="1">INDEX('Lorri 401b'!L:L,MATCH('Retirement Calculator'!A363,'Lorri 401b'!N:N,0),0)</f>
        <v>2323496.332389513</v>
      </c>
      <c r="S363" s="25">
        <f t="shared" ca="1" si="267"/>
        <v>3025792.9037986537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696792.19560298463</v>
      </c>
      <c r="R364" s="25">
        <f t="array" aca="1" ref="R364" ca="1">INDEX('Lorri 401b'!L:L,MATCH('Retirement Calculator'!A364,'Lorri 401b'!N:N,0),0)</f>
        <v>2311432.033161913</v>
      </c>
      <c r="S364" s="25">
        <f t="shared" ca="1" si="267"/>
        <v>3008224.2287648977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691264.88489763602</v>
      </c>
      <c r="R365" s="25">
        <f t="array" aca="1" ref="R365" ca="1">INDEX('Lorri 401b'!L:L,MATCH('Retirement Calculator'!A365,'Lorri 401b'!N:N,0),0)</f>
        <v>2299317.4660208649</v>
      </c>
      <c r="S365" s="25">
        <f t="shared" ca="1" si="267"/>
        <v>2990582.3509185007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685714.54373101506</v>
      </c>
      <c r="R366" s="25">
        <f t="array" aca="1" ref="R366" ca="1">INDEX('Lorri 401b'!L:L,MATCH('Retirement Calculator'!A366,'Lorri 401b'!N:N,0),0)</f>
        <v>2287152.4215167291</v>
      </c>
      <c r="S366" s="25">
        <f t="shared" ca="1" si="267"/>
        <v>2972866.9652477442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680141.07614286651</v>
      </c>
      <c r="R367" s="25">
        <f t="array" aca="1" ref="R367" ca="1">INDEX('Lorri 401b'!L:L,MATCH('Retirement Calculator'!A367,'Lorri 401b'!N:N,0),0)</f>
        <v>2274936.689327159</v>
      </c>
      <c r="S367" s="25">
        <f t="shared" ca="1" si="267"/>
        <v>2955077.7654700256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674544.38577310066</v>
      </c>
      <c r="R368" s="25">
        <f t="array" aca="1" ref="R368" ca="1">INDEX('Lorri 401b'!L:L,MATCH('Retirement Calculator'!A368,'Lorri 401b'!N:N,0),0)</f>
        <v>2262670.0582534657</v>
      </c>
      <c r="S368" s="25">
        <f t="shared" ca="1" si="267"/>
        <v>2937214.4440265661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668924.3758601275</v>
      </c>
      <c r="R369" s="25">
        <f t="array" aca="1" ref="R369" ca="1">INDEX('Lorri 401b'!L:L,MATCH('Retirement Calculator'!A369,'Lorri 401b'!N:N,0),0)</f>
        <v>2250352.3162169657</v>
      </c>
      <c r="S369" s="25">
        <f t="shared" ca="1" si="267"/>
        <v>2919276.6920770933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663280.94923918357</v>
      </c>
      <c r="R370" s="25">
        <f t="array" aca="1" ref="R370" ca="1">INDEX('Lorri 401b'!L:L,MATCH('Retirement Calculator'!A370,'Lorri 401b'!N:N,0),0)</f>
        <v>2237983.2502553132</v>
      </c>
      <c r="S370" s="25">
        <f t="shared" ca="1" si="267"/>
        <v>2901264.1994944969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657614.00834065245</v>
      </c>
      <c r="R371" s="25">
        <f t="array" aca="1" ref="R371" ca="1">INDEX('Lorri 401b'!L:L,MATCH('Retirement Calculator'!A371,'Lorri 401b'!N:N,0),0)</f>
        <v>2225562.6465188209</v>
      </c>
      <c r="S371" s="25">
        <f t="shared" ca="1" si="267"/>
        <v>2883176.6548594735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651923.45518837741</v>
      </c>
      <c r="R372" s="25">
        <f t="array" aca="1" ref="R372" ca="1">INDEX('Lorri 401b'!L:L,MATCH('Retirement Calculator'!A372,'Lorri 401b'!N:N,0),0)</f>
        <v>2213090.2902667597</v>
      </c>
      <c r="S372" s="25">
        <f t="shared" ca="1" si="267"/>
        <v>2865013.745455137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646209.19139796786</v>
      </c>
      <c r="R373" s="25">
        <f t="array" aca="1" ref="R373" ca="1">INDEX('Lorri 401b'!L:L,MATCH('Retirement Calculator'!A373,'Lorri 401b'!N:N,0),0)</f>
        <v>2200565.9658636483</v>
      </c>
      <c r="S373" s="25">
        <f t="shared" ca="1" si="267"/>
        <v>2846775.1572616161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640471.11817509832</v>
      </c>
      <c r="R374" s="25">
        <f t="array" aca="1" ref="R374" ca="1">INDEX('Lorri 401b'!L:L,MATCH('Retirement Calculator'!A374,'Lorri 401b'!N:N,0),0)</f>
        <v>2187989.4567755237</v>
      </c>
      <c r="S374" s="25">
        <f t="shared" ca="1" si="267"/>
        <v>2828460.5749506219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634709.13631380012</v>
      </c>
      <c r="R375" s="25">
        <f t="array" aca="1" ref="R375" ca="1">INDEX('Lorri 401b'!L:L,MATCH('Retirement Calculator'!A375,'Lorri 401b'!N:N,0),0)</f>
        <v>2175360.5455661989</v>
      </c>
      <c r="S375" s="25">
        <f t="shared" ca="1" si="267"/>
        <v>2810069.6818799991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628923.14619474648</v>
      </c>
      <c r="R376" s="25">
        <f t="array" aca="1" ref="R376" ca="1">INDEX('Lorri 401b'!L:L,MATCH('Retirement Calculator'!A376,'Lorri 401b'!N:N,0),0)</f>
        <v>2162679.0138935018</v>
      </c>
      <c r="S376" s="25">
        <f t="shared" ca="1" si="267"/>
        <v>2791602.1600882486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623113.0477835302</v>
      </c>
      <c r="R377" s="25">
        <f t="array" aca="1" ref="R377" ca="1">INDEX('Lorri 401b'!L:L,MATCH('Retirement Calculator'!A377,'Lorri 401b'!N:N,0),0)</f>
        <v>2149944.6425055019</v>
      </c>
      <c r="S377" s="25">
        <f t="shared" ca="1" si="267"/>
        <v>2773057.6902890322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617278.74062893377</v>
      </c>
      <c r="R378" s="25">
        <f t="array" aca="1" ref="R378" ca="1">INDEX('Lorri 401b'!L:L,MATCH('Retirement Calculator'!A378,'Lorri 401b'!N:N,0),0)</f>
        <v>2137157.2112367186</v>
      </c>
      <c r="S378" s="25">
        <f t="shared" ca="1" si="267"/>
        <v>2754435.9518656526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611420.12386119319</v>
      </c>
      <c r="R379" s="25">
        <f t="array" aca="1" ref="R379" ca="1">INDEX('Lorri 401b'!L:L,MATCH('Retirement Calculator'!A379,'Lorri 401b'!N:N,0),0)</f>
        <v>2124316.4990043151</v>
      </c>
      <c r="S379" s="25">
        <f t="shared" ca="1" si="267"/>
        <v>2735736.6228655083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605537.09619025374</v>
      </c>
      <c r="R380" s="25">
        <f t="array" aca="1" ref="R380" ca="1">INDEX('Lorri 401b'!L:L,MATCH('Retirement Calculator'!A380,'Lorri 401b'!N:N,0),0)</f>
        <v>2111422.283804277</v>
      </c>
      <c r="S380" s="25">
        <f t="shared" ca="1" si="267"/>
        <v>2716959.3799945307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599629.55590401869</v>
      </c>
      <c r="R381" s="25">
        <f t="array" aca="1" ref="R381" ca="1">INDEX('Lorri 401b'!L:L,MATCH('Retirement Calculator'!A381,'Lorri 401b'!N:N,0),0)</f>
        <v>2098474.342707572</v>
      </c>
      <c r="S381" s="25">
        <f t="shared" ca="1" si="267"/>
        <v>2698103.8986115907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593697.40086659102</v>
      </c>
      <c r="R382" s="25">
        <f t="array" aca="1" ref="R382" ca="1">INDEX('Lorri 401b'!L:L,MATCH('Retirement Calculator'!A382,'Lorri 401b'!N:N,0),0)</f>
        <v>2085472.4518562974</v>
      </c>
      <c r="S382" s="25">
        <f t="shared" ca="1" si="267"/>
        <v>2679169.8527228883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587740.52851650736</v>
      </c>
      <c r="R383" s="25">
        <f t="array" aca="1" ref="R383" ca="1">INDEX('Lorri 401b'!L:L,MATCH('Retirement Calculator'!A383,'Lorri 401b'!N:N,0),0)</f>
        <v>2072416.386459809</v>
      </c>
      <c r="S383" s="25">
        <f t="shared" ca="1" si="267"/>
        <v>2660156.9149763165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581758.83586496499</v>
      </c>
      <c r="R384" s="25">
        <f t="array" aca="1" ref="R384" ca="1">INDEX('Lorri 401b'!L:L,MATCH('Retirement Calculator'!A384,'Lorri 401b'!N:N,0),0)</f>
        <v>2059305.9207908353</v>
      </c>
      <c r="S384" s="25">
        <f t="shared" ca="1" si="267"/>
        <v>2641064.7566558002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575752.21949404129</v>
      </c>
      <c r="R385" s="25">
        <f t="array" aca="1" ref="R385" ca="1">INDEX('Lorri 401b'!L:L,MATCH('Retirement Calculator'!A385,'Lorri 401b'!N:N,0),0)</f>
        <v>2046140.8281815741</v>
      </c>
      <c r="S385" s="25">
        <f t="shared" ca="1" si="267"/>
        <v>2621893.0476756152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569720.57555490534</v>
      </c>
      <c r="R386" s="25">
        <f t="array" aca="1" ref="R386" ca="1">INDEX('Lorri 401b'!L:L,MATCH('Retirement Calculator'!A386,'Lorri 401b'!N:N,0),0)</f>
        <v>2032920.8810197744</v>
      </c>
      <c r="S386" s="25">
        <f t="shared" ca="1" si="267"/>
        <v>2602641.4565746798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563663.79976602306</v>
      </c>
      <c r="R387" s="25">
        <f t="array" aca="1" ref="R387" ca="1">INDEX('Lorri 401b'!L:L,MATCH('Retirement Calculator'!A387,'Lorri 401b'!N:N,0),0)</f>
        <v>2019645.8507448004</v>
      </c>
      <c r="S387" s="25">
        <f t="shared" ca="1" si="267"/>
        <v>2583309.6505108234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557581.78741135367</v>
      </c>
      <c r="R388" s="25">
        <f t="array" aca="1" ref="R388" ca="1">INDEX('Lorri 401b'!L:L,MATCH('Retirement Calculator'!A388,'Lorri 401b'!N:N,0),0)</f>
        <v>2006315.5078436809</v>
      </c>
      <c r="S388" s="25">
        <f t="shared" ca="1" si="267"/>
        <v>2563897.2952550347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551474.43333853991</v>
      </c>
      <c r="R389" s="25">
        <f t="array" aca="1" ref="R389" ca="1">INDEX('Lorri 401b'!L:L,MATCH('Retirement Calculator'!A389,'Lorri 401b'!N:N,0),0)</f>
        <v>1992929.6218471399</v>
      </c>
      <c r="S389" s="25">
        <f t="shared" ca="1" si="267"/>
        <v>2544404.0551856798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545341.63195708941</v>
      </c>
      <c r="R390" s="25">
        <f t="array" aca="1" ref="R390" ca="1">INDEX('Lorri 401b'!L:L,MATCH('Retirement Calculator'!A390,'Lorri 401b'!N:N,0),0)</f>
        <v>1979487.9613256133</v>
      </c>
      <c r="S390" s="25">
        <f t="shared" ca="1" si="267"/>
        <v>2524829.5932827028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539183.27723654953</v>
      </c>
      <c r="R391" s="25">
        <f t="array" aca="1" ref="R391" ca="1">INDEX('Lorri 401b'!L:L,MATCH('Retirement Calculator'!A391,'Lorri 401b'!N:N,0),0)</f>
        <v>1965990.2938852471</v>
      </c>
      <c r="S391" s="25">
        <f t="shared" ca="1" si="267"/>
        <v>2505173.5711217965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532999.26270467404</v>
      </c>
      <c r="R392" s="25">
        <f t="array" aca="1" ref="R392" ca="1">INDEX('Lorri 401b'!L:L,MATCH('Retirement Calculator'!A392,'Lorri 401b'!N:N,0),0)</f>
        <v>1952436.3861638794</v>
      </c>
      <c r="S392" s="25">
        <f t="shared" ca="1" si="267"/>
        <v>2485435.6488685533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526789.48144558247</v>
      </c>
      <c r="R393" s="25">
        <f t="array" aca="1" ref="R393" ca="1">INDEX('Lorri 401b'!L:L,MATCH('Retirement Calculator'!A393,'Lorri 401b'!N:N,0),0)</f>
        <v>1938826.0038270061</v>
      </c>
      <c r="S393" s="25">
        <f t="shared" ca="1" si="267"/>
        <v>2465615.4852725887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520553.82609791128</v>
      </c>
      <c r="R394" s="25">
        <f t="array" aca="1" ref="R394" ca="1">INDEX('Lorri 401b'!L:L,MATCH('Retirement Calculator'!A394,'Lorri 401b'!N:N,0),0)</f>
        <v>1925158.9115637289</v>
      </c>
      <c r="S394" s="25">
        <f t="shared" ca="1" si="267"/>
        <v>2445712.7376616402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514292.18885295815</v>
      </c>
      <c r="R395" s="25">
        <f t="array" aca="1" ref="R395" ca="1">INDEX('Lorri 401b'!L:L,MATCH('Retirement Calculator'!A395,'Lorri 401b'!N:N,0),0)</f>
        <v>1911434.8730826883</v>
      </c>
      <c r="S395" s="25">
        <f t="shared" ca="1" si="267"/>
        <v>2425727.0619356465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508004.46145281772</v>
      </c>
      <c r="R396" s="25">
        <f t="array" aca="1" ref="R396" ca="1">INDEX('Lorri 401b'!L:L,MATCH('Retirement Calculator'!A396,'Lorri 401b'!N:N,0),0)</f>
        <v>1897653.6511079767</v>
      </c>
      <c r="S396" s="25">
        <f t="shared" ca="1" si="267"/>
        <v>2405658.1125607942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501690.53518851002</v>
      </c>
      <c r="R397" s="25">
        <f t="array" aca="1" ref="R397" ca="1">INDEX('Lorri 401b'!L:L,MATCH('Retirement Calculator'!A397,'Lorri 401b'!N:N,0),0)</f>
        <v>1883815.0073750371</v>
      </c>
      <c r="S397" s="25">
        <f t="shared" ca="1" si="267"/>
        <v>2385505.5425635469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495350.30089810106</v>
      </c>
      <c r="R398" s="25">
        <f t="array" aca="1" ref="R398" ca="1">INDEX('Lorri 401b'!L:L,MATCH('Retirement Calculator'!A398,'Lorri 401b'!N:N,0),0)</f>
        <v>1869918.7026265434</v>
      </c>
      <c r="S398" s="25">
        <f t="shared" ca="1" si="267"/>
        <v>2365269.0035246443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488983.64896481537</v>
      </c>
      <c r="R399" s="25">
        <f t="array" aca="1" ref="R399" ca="1">INDEX('Lorri 401b'!L:L,MATCH('Retirement Calculator'!A399,'Lorri 401b'!N:N,0),0)</f>
        <v>1855964.4966082643</v>
      </c>
      <c r="S399" s="25">
        <f t="shared" ca="1" si="267"/>
        <v>2344948.1455730796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482590.46931514097</v>
      </c>
      <c r="R400" s="25">
        <f t="array" aca="1" ref="R400" ca="1">INDEX('Lorri 401b'!L:L,MATCH('Retirement Calculator'!A400,'Lorri 401b'!N:N,0),0)</f>
        <v>1841952.148064909</v>
      </c>
      <c r="S400" s="25">
        <f t="shared" ca="1" si="267"/>
        <v>2324542.61738005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476170.6514169263</v>
      </c>
      <c r="R401" s="25">
        <f t="array" aca="1" ref="R401" ca="1">INDEX('Lorri 401b'!L:L,MATCH('Retirement Calculator'!A401,'Lorri 401b'!N:N,0),0)</f>
        <v>1827881.4147359566</v>
      </c>
      <c r="S401" s="25">
        <f t="shared" ca="1" si="267"/>
        <v>2304052.0661528828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469724.08427746908</v>
      </c>
      <c r="R402" s="25">
        <f t="array" aca="1" ref="R402" ca="1">INDEX('Lorri 401b'!L:L,MATCH('Retirement Calculator'!A402,'Lorri 401b'!N:N,0),0)</f>
        <v>1813752.0533514668</v>
      </c>
      <c r="S402" s="25">
        <f t="shared" ca="1" si="267"/>
        <v>2283476.1376289357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463250.65644159744</v>
      </c>
      <c r="R403" s="25">
        <f t="array" aca="1" ref="R403" ca="1">INDEX('Lorri 401b'!L:L,MATCH('Retirement Calculator'!A403,'Lorri 401b'!N:N,0),0)</f>
        <v>1799563.819627875</v>
      </c>
      <c r="S403" s="25">
        <f t="shared" ca="1" si="267"/>
        <v>2262814.4760694723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456750.25598974299</v>
      </c>
      <c r="R404" s="25">
        <f t="array" aca="1" ref="R404" ca="1">INDEX('Lorri 401b'!L:L,MATCH('Retirement Calculator'!A404,'Lorri 401b'!N:N,0),0)</f>
        <v>1785316.4682637681</v>
      </c>
      <c r="S404" s="25">
        <f t="shared" ca="1" si="267"/>
        <v>2242066.7242535111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450222.77053600585</v>
      </c>
      <c r="R405" s="25">
        <f t="array" aca="1" ref="R405" ca="1">INDEX('Lorri 401b'!L:L,MATCH('Retirement Calculator'!A405,'Lorri 401b'!N:N,0),0)</f>
        <v>1771009.7529356442</v>
      </c>
      <c r="S405" s="25">
        <f t="shared" ca="1" si="267"/>
        <v>2221232.5234716502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443668.08722621144</v>
      </c>
      <c r="R406" s="25">
        <f t="array" aca="1" ref="R406" ca="1">INDEX('Lorri 401b'!L:L,MATCH('Retirement Calculator'!A406,'Lorri 401b'!N:N,0),0)</f>
        <v>1756643.4262936532</v>
      </c>
      <c r="S406" s="25">
        <f t="shared" ca="1" si="267"/>
        <v>2200311.5135198645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437086.09273595957</v>
      </c>
      <c r="R407" s="25">
        <f t="array" aca="1" ref="R407" ca="1">INDEX('Lorri 401b'!L:L,MATCH('Retirement Calculator'!A407,'Lorri 401b'!N:N,0),0)</f>
        <v>1742217.2399573205</v>
      </c>
      <c r="S407" s="25">
        <f t="shared" ca="1" si="267"/>
        <v>2179303.3326932802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430476.67326866498</v>
      </c>
      <c r="R408" s="25">
        <f t="array" aca="1" ref="R408" ca="1">INDEX('Lorri 401b'!L:L,MATCH('Retirement Calculator'!A408,'Lorri 401b'!N:N,0),0)</f>
        <v>1727730.9445112532</v>
      </c>
      <c r="S408" s="25">
        <f t="shared" ca="1" si="267"/>
        <v>2158207.617779918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423839.71455358999</v>
      </c>
      <c r="R409" s="25">
        <f t="array" aca="1" ref="R409" ca="1">INDEX('Lorri 401b'!L:L,MATCH('Retirement Calculator'!A409,'Lorri 401b'!N:N,0),0)</f>
        <v>1713184.2895008272</v>
      </c>
      <c r="S409" s="25">
        <f t="shared" ca="1" si="267"/>
        <v>2137024.0040544174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417175.10184386885</v>
      </c>
      <c r="R410" s="25">
        <f t="array" aca="1" ref="R410" ca="1">INDEX('Lorri 401b'!L:L,MATCH('Retirement Calculator'!A410,'Lorri 401b'!N:N,0),0)</f>
        <v>1698577.0234278578</v>
      </c>
      <c r="S410" s="25">
        <f t="shared" ca="1" si="267"/>
        <v>2115752.1252717264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410482.71991452388</v>
      </c>
      <c r="R411" s="25">
        <f t="array" aca="1" ref="R411" ca="1">INDEX('Lorri 401b'!L:L,MATCH('Retirement Calculator'!A411,'Lorri 401b'!N:N,0),0)</f>
        <v>1683908.893746251</v>
      </c>
      <c r="S411" s="25">
        <f t="shared" ca="1" si="267"/>
        <v>2094391.6136607749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403762.45306047332</v>
      </c>
      <c r="R412" s="25">
        <f t="array" aca="1" ref="R412" ca="1">INDEX('Lorri 401b'!L:L,MATCH('Retirement Calculator'!A412,'Lorri 401b'!N:N,0),0)</f>
        <v>1669179.6468576374</v>
      </c>
      <c r="S412" s="25">
        <f t="shared" ca="1" si="267"/>
        <v>2072942.0999181108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397014.18509453087</v>
      </c>
      <c r="R413" s="25">
        <f t="array" aca="1" ref="R413" ca="1">INDEX('Lorri 401b'!L:L,MATCH('Retirement Calculator'!A413,'Lorri 401b'!N:N,0),0)</f>
        <v>1654389.0281069879</v>
      </c>
      <c r="S413" s="25">
        <f t="shared" ca="1" si="267"/>
        <v>2051403.2132015189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390237.79934539698</v>
      </c>
      <c r="R414" s="25">
        <f t="array" aca="1" ref="R414" ca="1">INDEX('Lorri 401b'!L:L,MATCH('Retirement Calculator'!A414,'Lorri 401b'!N:N,0),0)</f>
        <v>1639536.7817782108</v>
      </c>
      <c r="S414" s="25">
        <f t="shared" ca="1" si="267"/>
        <v>2029774.5811236077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383433.17865564168</v>
      </c>
      <c r="R415" s="25">
        <f t="array" aca="1" ref="R415" ca="1">INDEX('Lorri 401b'!L:L,MATCH('Retirement Calculator'!A415,'Lorri 401b'!N:N,0),0)</f>
        <v>1624622.6510897304</v>
      </c>
      <c r="S415" s="25">
        <f t="shared" ca="1" si="267"/>
        <v>2008055.8297453721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376600.2053796791</v>
      </c>
      <c r="R416" s="25">
        <f t="array" aca="1" ref="R416" ca="1">INDEX('Lorri 401b'!L:L,MATCH('Retirement Calculator'!A416,'Lorri 401b'!N:N,0),0)</f>
        <v>1609646.378190048</v>
      </c>
      <c r="S416" s="25">
        <f t="shared" ca="1" si="267"/>
        <v>1986246.5835697271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369738.76138173335</v>
      </c>
      <c r="R417" s="25">
        <f t="array" aca="1" ref="R417" ca="1">INDEX('Lorri 401b'!L:L,MATCH('Retirement Calculator'!A417,'Lorri 401b'!N:N,0),0)</f>
        <v>1594607.7041532837</v>
      </c>
      <c r="S417" s="25">
        <f t="shared" ca="1" si="267"/>
        <v>1964346.4655350172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362848.72803379613</v>
      </c>
      <c r="R418" s="25">
        <f t="array" aca="1" ref="R418" ca="1">INDEX('Lorri 401b'!L:L,MATCH('Retirement Calculator'!A418,'Lorri 401b'!N:N,0),0)</f>
        <v>1579506.3689746994</v>
      </c>
      <c r="S418" s="25">
        <f t="shared" ca="1" si="267"/>
        <v>1942355.0970084956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355929.98621357582</v>
      </c>
      <c r="R419" s="25">
        <f t="array" aca="1" ref="R419" ca="1">INDEX('Lorri 401b'!L:L,MATCH('Retirement Calculator'!A419,'Lorri 401b'!N:N,0),0)</f>
        <v>1564342.1115662043</v>
      </c>
      <c r="S419" s="25">
        <f t="shared" ca="1" si="267"/>
        <v>1920272.0977797802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348982.41630243795</v>
      </c>
      <c r="R420" s="25">
        <f t="array" aca="1" ref="R420" ca="1">INDEX('Lorri 401b'!L:L,MATCH('Retirement Calculator'!A420,'Lorri 401b'!N:N,0),0)</f>
        <v>1549114.6697518406</v>
      </c>
      <c r="S420" s="25">
        <f t="shared" ca="1" si="267"/>
        <v>1898097.0860542785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342005.89818333701</v>
      </c>
      <c r="R421" s="25">
        <f t="array" aca="1" ref="R421" ca="1">INDEX('Lorri 401b'!L:L,MATCH('Retirement Calculator'!A421,'Lorri 401b'!N:N,0),0)</f>
        <v>1533823.7802632505</v>
      </c>
      <c r="S421" s="25">
        <f t="shared" ca="1" si="267"/>
        <v>1875829.6784465874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335000.31123873981</v>
      </c>
      <c r="R422" s="25">
        <f t="array" aca="1" ref="R422" ca="1">INDEX('Lorri 401b'!L:L,MATCH('Retirement Calculator'!A422,'Lorri 401b'!N:N,0),0)</f>
        <v>1518469.1787351244</v>
      </c>
      <c r="S422" s="25">
        <f t="shared" ca="1" si="267"/>
        <v>1853469.4899738643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327965.53434854012</v>
      </c>
      <c r="R423" s="25">
        <f t="array" aca="1" ref="R423" ca="1">INDEX('Lorri 401b'!L:L,MATCH('Retirement Calculator'!A423,'Lorri 401b'!N:N,0),0)</f>
        <v>1503050.5997006311</v>
      </c>
      <c r="S423" s="25">
        <f t="shared" ca="1" si="267"/>
        <v>1831016.1340491711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320901.44588796463</v>
      </c>
      <c r="R424" s="25">
        <f t="array" aca="1" ref="R424" ca="1">INDEX('Lorri 401b'!L:L,MATCH('Retirement Calculator'!A424,'Lorri 401b'!N:N,0),0)</f>
        <v>1487567.7765868276</v>
      </c>
      <c r="S424" s="25">
        <f t="shared" ca="1" si="267"/>
        <v>1808469.2224747923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313807.92372547003</v>
      </c>
      <c r="R425" s="25">
        <f t="array" aca="1" ref="R425" ca="1">INDEX('Lorri 401b'!L:L,MATCH('Retirement Calculator'!A425,'Lorri 401b'!N:N,0),0)</f>
        <v>1472020.4417100498</v>
      </c>
      <c r="S425" s="25">
        <f t="shared" ca="1" si="267"/>
        <v>1785828.3654355197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306684.84522063175</v>
      </c>
      <c r="R426" s="25">
        <f t="array" aca="1" ref="R426" ca="1">INDEX('Lorri 401b'!L:L,MATCH('Retirement Calculator'!A426,'Lorri 401b'!N:N,0),0)</f>
        <v>1456408.3262712853</v>
      </c>
      <c r="S426" s="25">
        <f t="shared" ca="1" si="267"/>
        <v>1763093.171491917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299532.08722202328</v>
      </c>
      <c r="R427" s="25">
        <f t="array" aca="1" ref="R427" ca="1">INDEX('Lorri 401b'!L:L,MATCH('Retirement Calculator'!A427,'Lorri 401b'!N:N,0),0)</f>
        <v>1440731.160351526</v>
      </c>
      <c r="S427" s="25">
        <f t="shared" ca="1" si="267"/>
        <v>1740263.2475735494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292349.5260650873</v>
      </c>
      <c r="R428" s="25">
        <f t="array" aca="1" ref="R428" ca="1">INDEX('Lorri 401b'!L:L,MATCH('Retirement Calculator'!A428,'Lorri 401b'!N:N,0),0)</f>
        <v>1424988.672907101</v>
      </c>
      <c r="S428" s="25">
        <f t="shared" ca="1" si="267"/>
        <v>1717338.1989721884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285137.03756999737</v>
      </c>
      <c r="R429" s="25">
        <f t="array" aca="1" ref="R429" ca="1">INDEX('Lorri 401b'!L:L,MATCH('Retirement Calculator'!A429,'Lorri 401b'!N:N,0),0)</f>
        <v>1409180.5917649909</v>
      </c>
      <c r="S429" s="25">
        <f t="shared" ca="1" si="267"/>
        <v>1694317.6293349883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277894.49703951128</v>
      </c>
      <c r="R430" s="25">
        <f t="array" aca="1" ref="R430" ca="1">INDEX('Lorri 401b'!L:L,MATCH('Retirement Calculator'!A430,'Lorri 401b'!N:N,0),0)</f>
        <v>1393306.6436181222</v>
      </c>
      <c r="S430" s="25">
        <f t="shared" ca="1" si="267"/>
        <v>1671201.1406576335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270621.7792568148</v>
      </c>
      <c r="R431" s="25">
        <f t="array" aca="1" ref="R431" ca="1">INDEX('Lorri 401b'!L:L,MATCH('Retirement Calculator'!A431,'Lorri 401b'!N:N,0),0)</f>
        <v>1377366.5540206414</v>
      </c>
      <c r="S431" s="25">
        <f t="shared" ca="1" si="267"/>
        <v>1647988.3332774562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263318.75848335709</v>
      </c>
      <c r="R432" s="25">
        <f t="array" aca="1" ref="R432" ca="1">INDEX('Lorri 401b'!L:L,MATCH('Retirement Calculator'!A432,'Lorri 401b'!N:N,0),0)</f>
        <v>1361360.047383171</v>
      </c>
      <c r="S432" s="25">
        <f t="shared" ca="1" si="267"/>
        <v>1624678.8058665281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255985.30845667663</v>
      </c>
      <c r="R433" s="25">
        <f t="array" aca="1" ref="R433" ca="1">INDEX('Lorri 401b'!L:L,MATCH('Retirement Calculator'!A433,'Lorri 401b'!N:N,0),0)</f>
        <v>1345286.8469680448</v>
      </c>
      <c r="S433" s="25">
        <f t="shared" ca="1" si="267"/>
        <v>1601272.1554247213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248621.30238821835</v>
      </c>
      <c r="R434" s="25">
        <f t="array" aca="1" ref="R434" ca="1">INDEX('Lorri 401b'!L:L,MATCH('Retirement Calculator'!A434,'Lorri 401b'!N:N,0),0)</f>
        <v>1329146.6748845221</v>
      </c>
      <c r="S434" s="25">
        <f t="shared" ca="1" si="267"/>
        <v>1577767.9772727406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241226.61296114148</v>
      </c>
      <c r="R435" s="25">
        <f t="array" aca="1" ref="R435" ca="1">INDEX('Lorri 401b'!L:L,MATCH('Retirement Calculator'!A435,'Lorri 401b'!N:N,0),0)</f>
        <v>1312939.2520839847</v>
      </c>
      <c r="S435" s="25">
        <f t="shared" ca="1" si="267"/>
        <v>1554165.8650451261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233801.11232811847</v>
      </c>
      <c r="R436" s="25">
        <f t="array" aca="1" ref="R436" ca="1">INDEX('Lorri 401b'!L:L,MATCH('Retirement Calculator'!A436,'Lorri 401b'!N:N,0),0)</f>
        <v>1296664.2983551116</v>
      </c>
      <c r="S436" s="25">
        <f t="shared" ca="1" si="267"/>
        <v>1530465.41068323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226344.67210912454</v>
      </c>
      <c r="R437" s="25">
        <f t="array" aca="1" ref="R437" ca="1">INDEX('Lorri 401b'!L:L,MATCH('Retirement Calculator'!A437,'Lorri 401b'!N:N,0),0)</f>
        <v>1280321.5323190349</v>
      </c>
      <c r="S437" s="25">
        <f t="shared" ca="1" si="267"/>
        <v>1506666.2044281594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218857.16338921813</v>
      </c>
      <c r="R438" s="25">
        <f t="array" aca="1" ref="R438" ca="1">INDEX('Lorri 401b'!L:L,MATCH('Retirement Calculator'!A438,'Lorri 401b'!N:N,0),0)</f>
        <v>1263910.6714244746</v>
      </c>
      <c r="S438" s="25">
        <f t="shared" ca="1" si="267"/>
        <v>1482767.8348136926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211338.4567163121</v>
      </c>
      <c r="R439" s="25">
        <f t="array" aca="1" ref="R439" ca="1">INDEX('Lorri 401b'!L:L,MATCH('Retirement Calculator'!A439,'Lorri 401b'!N:N,0),0)</f>
        <v>1247431.4319428536</v>
      </c>
      <c r="S439" s="25">
        <f t="shared" ca="1" si="267"/>
        <v>1458769.8886591657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203788.42209893564</v>
      </c>
      <c r="R440" s="25">
        <f t="array" aca="1" ref="R440" ca="1">INDEX('Lorri 401b'!L:L,MATCH('Retirement Calculator'!A440,'Lorri 401b'!N:N,0),0)</f>
        <v>1230883.5289633926</v>
      </c>
      <c r="S440" s="25">
        <f t="shared" ca="1" si="267"/>
        <v>1434671.9510623282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196206.92900398676</v>
      </c>
      <c r="R441" s="25">
        <f t="array" aca="1" ref="R441" ca="1">INDEX('Lorri 401b'!L:L,MATCH('Retirement Calculator'!A441,'Lorri 401b'!N:N,0),0)</f>
        <v>1214266.6763881838</v>
      </c>
      <c r="S441" s="25">
        <f t="shared" ca="1" si="267"/>
        <v>1410473.6053921706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188593.84635447559</v>
      </c>
      <c r="R442" s="25">
        <f t="array" aca="1" ref="R442" ca="1">INDEX('Lorri 401b'!L:L,MATCH('Retirement Calculator'!A442,'Lorri 401b'!N:N,0),0)</f>
        <v>1197580.5869272449</v>
      </c>
      <c r="S442" s="25">
        <f t="shared" ca="1" si="267"/>
        <v>1386174.4332817206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180949.04252725813</v>
      </c>
      <c r="R443" s="25">
        <f t="array" aca="1" ref="R443" ca="1">INDEX('Lorri 401b'!L:L,MATCH('Retirement Calculator'!A443,'Lorri 401b'!N:N,0),0)</f>
        <v>1180824.9720935521</v>
      </c>
      <c r="S443" s="25">
        <f t="shared" ca="1" si="267"/>
        <v>1361774.0146208103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173272.3853507606</v>
      </c>
      <c r="R444" s="25">
        <f t="array" aca="1" ref="R444" ca="1">INDEX('Lorri 401b'!L:L,MATCH('Retirement Calculator'!A444,'Lorri 401b'!N:N,0),0)</f>
        <v>1163999.5421980524</v>
      </c>
      <c r="S444" s="25">
        <f t="shared" ca="1" si="267"/>
        <v>1337271.9275488129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165563.74210269432</v>
      </c>
      <c r="R445" s="25">
        <f t="array" aca="1" ref="R445" ca="1">INDEX('Lorri 401b'!L:L,MATCH('Retirement Calculator'!A445,'Lorri 401b'!N:N,0),0)</f>
        <v>1147104.0063446546</v>
      </c>
      <c r="S445" s="25">
        <f t="shared" ca="1" si="267"/>
        <v>1312667.7484473488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157822.97950776111</v>
      </c>
      <c r="R446" s="25">
        <f t="array" aca="1" ref="R446" ca="1">INDEX('Lorri 401b'!L:L,MATCH('Retirement Calculator'!A446,'Lorri 401b'!N:N,0),0)</f>
        <v>1130138.0724252011</v>
      </c>
      <c r="S446" s="25">
        <f t="shared" ca="1" si="267"/>
        <v>1287961.0519329621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150049.96373534901</v>
      </c>
      <c r="R447" s="25">
        <f t="array" aca="1" ref="R447" ca="1">INDEX('Lorri 401b'!L:L,MATCH('Retirement Calculator'!A447,'Lorri 401b'!N:N,0),0)</f>
        <v>1113101.4471144164</v>
      </c>
      <c r="S447" s="25">
        <f t="shared" ca="1" si="267"/>
        <v>1263151.4108497654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142244.56039721853</v>
      </c>
      <c r="R448" s="25">
        <f t="array" aca="1" ref="R448" ca="1">INDEX('Lorri 401b'!L:L,MATCH('Retirement Calculator'!A448,'Lorri 401b'!N:N,0),0)</f>
        <v>1095993.8358648368</v>
      </c>
      <c r="S448" s="25">
        <f t="shared" ca="1" si="267"/>
        <v>1238238.3962620553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134406.63454517917</v>
      </c>
      <c r="R449" s="25">
        <f t="array" aca="1" ref="R449" ca="1">INDEX('Lorri 401b'!L:L,MATCH('Retirement Calculator'!A449,'Lorri 401b'!N:N,0),0)</f>
        <v>1078814.9429017173</v>
      </c>
      <c r="S449" s="25">
        <f t="shared" ca="1" si="267"/>
        <v>1213221.5774468964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126536.05066875632</v>
      </c>
      <c r="R450" s="25">
        <f t="array" aca="1" ref="R450" ca="1">INDEX('Lorri 401b'!L:L,MATCH('Retirement Calculator'!A450,'Lorri 401b'!N:N,0),0)</f>
        <v>1061564.4712179182</v>
      </c>
      <c r="S450" s="25">
        <f t="shared" ca="1" si="267"/>
        <v>1188100.5218866745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118632.67269284837</v>
      </c>
      <c r="R451" s="25">
        <f t="array" aca="1" ref="R451" ca="1">INDEX('Lorri 401b'!L:L,MATCH('Retirement Calculator'!A451,'Lorri 401b'!N:N,0),0)</f>
        <v>1044242.12256877</v>
      </c>
      <c r="S451" s="25">
        <f t="shared" ca="1" si="267"/>
        <v>1162874.7952616182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110696.36397537414</v>
      </c>
      <c r="R452" s="25">
        <f t="array" aca="1" ref="R452" ca="1">INDEX('Lorri 401b'!L:L,MATCH('Retirement Calculator'!A452,'Lorri 401b'!N:N,0),0)</f>
        <v>1026847.597466917</v>
      </c>
      <c r="S452" s="25">
        <f t="shared" ca="1" si="267"/>
        <v>1137543.9614422913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102726.98730491044</v>
      </c>
      <c r="R453" s="25">
        <f t="array" aca="1" ref="R453" ca="1">INDEX('Lorri 401b'!L:L,MATCH('Retirement Calculator'!A453,'Lorri 401b'!N:N,0),0)</f>
        <v>1009380.5951771396</v>
      </c>
      <c r="S453" s="25">
        <f t="shared" ca="1" si="267"/>
        <v>1112107.5824820502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94724.404898319801</v>
      </c>
      <c r="R454" s="25">
        <f t="array" aca="1" ref="R454" ca="1">INDEX('Lorri 401b'!L:L,MATCH('Retirement Calculator'!A454,'Lorri 401b'!N:N,0),0)</f>
        <v>991840.81371115474</v>
      </c>
      <c r="S454" s="25">
        <f t="shared" ca="1" si="267"/>
        <v>1086565.2186094746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86688.478398368374</v>
      </c>
      <c r="R455" s="25">
        <f t="array" aca="1" ref="R455" ca="1">INDEX('Lorri 401b'!L:L,MATCH('Retirement Calculator'!A455,'Lorri 401b'!N:N,0),0)</f>
        <v>974227.94982239499</v>
      </c>
      <c r="S455" s="25">
        <f t="shared" ca="1" si="267"/>
        <v>1060916.4282207633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78619.068871333802</v>
      </c>
      <c r="R456" s="25">
        <f t="array" aca="1" ref="R456" ca="1">INDEX('Lorri 401b'!L:L,MATCH('Retirement Calculator'!A456,'Lorri 401b'!N:N,0),0)</f>
        <v>956541.69900076545</v>
      </c>
      <c r="S456" s="25">
        <f t="shared" ca="1" si="267"/>
        <v>1035160.7678720993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70516.036804603253</v>
      </c>
      <c r="R457" s="25">
        <f t="array" aca="1" ref="R457" ca="1">INDEX('Lorri 401b'!L:L,MATCH('Retirement Calculator'!A457,'Lorri 401b'!N:N,0),0)</f>
        <v>938781.75546737912</v>
      </c>
      <c r="S457" s="25">
        <f t="shared" ca="1" si="267"/>
        <v>1009297.7922719824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62379.242104261335</v>
      </c>
      <c r="R458" s="25">
        <f t="array" aca="1" ref="R458" ca="1">INDEX('Lorri 401b'!L:L,MATCH('Retirement Calculator'!A458,'Lorri 401b'!N:N,0),0)</f>
        <v>920947.81216927036</v>
      </c>
      <c r="S458" s="25">
        <f t="shared" ca="1" si="267"/>
        <v>983327.05427353166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54208.544092667988</v>
      </c>
      <c r="R459" s="25">
        <f t="array" aca="1" ref="R459" ca="1">INDEX('Lorri 401b'!L:L,MATCH('Retirement Calculator'!A459,'Lorri 401b'!N:N,0),0)</f>
        <v>903039.56077408604</v>
      </c>
      <c r="S459" s="25">
        <f t="shared" ca="1" si="267"/>
        <v>957248.10486675403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46003.801506026335</v>
      </c>
      <c r="R460" s="25">
        <f t="array" aca="1" ref="R460" ca="1">INDEX('Lorri 401b'!L:L,MATCH('Retirement Calculator'!A460,'Lorri 401b'!N:N,0),0)</f>
        <v>885056.69166475511</v>
      </c>
      <c r="S460" s="25">
        <f t="shared" ca="1" si="267"/>
        <v>931060.49317078141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37764.872491940347</v>
      </c>
      <c r="R461" s="25">
        <f t="array" aca="1" ref="R461" ca="1">INDEX('Lorri 401b'!L:L,MATCH('Retirement Calculator'!A461,'Lorri 401b'!N:N,0),0)</f>
        <v>866998.89393413533</v>
      </c>
      <c r="S461" s="25">
        <f t="shared" ca="1" si="267"/>
        <v>904763.76642607572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29491.614606962332</v>
      </c>
      <c r="R462" s="25">
        <f t="array" aca="1" ref="R462" ca="1">INDEX('Lorri 401b'!L:L,MATCH('Retirement Calculator'!A462,'Lorri 401b'!N:N,0),0)</f>
        <v>848865.85537963791</v>
      </c>
      <c r="S462" s="25">
        <f t="shared" ca="1" si="267"/>
        <v>878357.46998660022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21183.884814130237</v>
      </c>
      <c r="R463" s="25">
        <f t="array" aca="1" ref="R463" ca="1">INDEX('Lorri 401b'!L:L,MATCH('Retirement Calculator'!A463,'Lorri 401b'!N:N,0),0)</f>
        <v>830657.26249783032</v>
      </c>
      <c r="S463" s="25">
        <f t="shared" ca="1" si="267"/>
        <v>851841.14731196058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12841.539480494677</v>
      </c>
      <c r="R464" s="25">
        <f t="array" aca="1" ref="R464" ca="1">INDEX('Lorri 401b'!L:L,MATCH('Retirement Calculator'!A464,'Lorri 401b'!N:N,0),0)</f>
        <v>812372.8004790151</v>
      </c>
      <c r="S464" s="25">
        <f t="shared" ca="1" si="267"/>
        <v>825214.33995950979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4464.4343746356362</v>
      </c>
      <c r="R465" s="25">
        <f t="array" aca="1" ref="R465" ca="1">INDEX('Lorri 401b'!L:L,MATCH('Retirement Calculator'!A465,'Lorri 401b'!N:N,0),0)</f>
        <v>794012.15320178808</v>
      </c>
      <c r="S465" s="25">
        <f t="shared" ca="1" si="267"/>
        <v>798476.58757642377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-3947.5753358311504</v>
      </c>
      <c r="R466" s="25">
        <f t="array" aca="1" ref="R466" ca="1">INDEX('Lorri 401b'!L:L,MATCH('Retirement Calculator'!A466,'Lorri 401b'!N:N,0),0)</f>
        <v>775575.00322757277</v>
      </c>
      <c r="S466" s="25">
        <f t="shared" ca="1" si="267"/>
        <v>771627.42789174162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-12394.635086758215</v>
      </c>
      <c r="R467" s="25">
        <f t="array" aca="1" ref="R467" ca="1">INDEX('Lorri 401b'!L:L,MATCH('Retirement Calculator'!A467,'Lorri 401b'!N:N,0),0)</f>
        <v>757061.03179513151</v>
      </c>
      <c r="S467" s="25">
        <f t="shared" ca="1" si="267"/>
        <v>744666.39670837333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-20876.890919980808</v>
      </c>
      <c r="R468" s="25">
        <f t="array" aca="1" ref="R468" ca="1">INDEX('Lorri 401b'!L:L,MATCH('Retirement Calculator'!A468,'Lorri 401b'!N:N,0),0)</f>
        <v>738469.91881505493</v>
      </c>
      <c r="S468" s="25">
        <f t="shared" ca="1" si="267"/>
        <v>717593.0278950741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-29394.48948584183</v>
      </c>
      <c r="R469" s="25">
        <f t="array" aca="1" ref="R469" ca="1">INDEX('Lorri 401b'!L:L,MATCH('Retirement Calculator'!A469,'Lorri 401b'!N:N,0),0)</f>
        <v>719801.34286422806</v>
      </c>
      <c r="S469" s="25">
        <f t="shared" ca="1" si="267"/>
        <v>690406.85337838624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-37947.578045727278</v>
      </c>
      <c r="R470" s="25">
        <f t="array" aca="1" ref="R470" ca="1">INDEX('Lorri 401b'!L:L,MATCH('Retirement Calculator'!A470,'Lorri 401b'!N:N,0),0)</f>
        <v>701054.98118027288</v>
      </c>
      <c r="S470" s="25">
        <f t="shared" ca="1" si="267"/>
        <v>663107.40313454554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-46536.30447461224</v>
      </c>
      <c r="R471" s="25">
        <f t="array" aca="1" ref="R471" ca="1">INDEX('Lorri 401b'!L:L,MATCH('Retirement Calculator'!A471,'Lorri 401b'!N:N,0),0)</f>
        <v>682230.50965596782</v>
      </c>
      <c r="S471" s="25">
        <f t="shared" ca="1" si="267"/>
        <v>635694.20518135559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-55160.817263617559</v>
      </c>
      <c r="R472" s="25">
        <f t="array" aca="1" ref="R472" ca="1">INDEX('Lorri 401b'!L:L,MATCH('Retirement Calculator'!A472,'Lorri 401b'!N:N,0),0)</f>
        <v>663327.60283364472</v>
      </c>
      <c r="S472" s="25">
        <f t="shared" ca="1" si="267"/>
        <v>608166.78557002719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-63821.265522577065</v>
      </c>
      <c r="R473" s="25">
        <f t="array" aca="1" ref="R473" ca="1">INDEX('Lorri 401b'!L:L,MATCH('Retirement Calculator'!A473,'Lorri 401b'!N:N,0),0)</f>
        <v>644345.93389956199</v>
      </c>
      <c r="S473" s="25">
        <f t="shared" ca="1" si="267"/>
        <v>580524.66837698489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-72517.798982615583</v>
      </c>
      <c r="R474" s="25">
        <f t="array" aca="1" ref="R474" ca="1">INDEX('Lorri 401b'!L:L,MATCH('Retirement Calculator'!A474,'Lorri 401b'!N:N,0),0)</f>
        <v>625285.17467825406</v>
      </c>
      <c r="S474" s="25">
        <f t="shared" ca="1" si="267"/>
        <v>552767.37569563848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-81250.567998737577</v>
      </c>
      <c r="R475" s="25">
        <f t="array" aca="1" ref="R475" ca="1">INDEX('Lorri 401b'!L:L,MATCH('Retirement Calculator'!A475,'Lorri 401b'!N:N,0),0)</f>
        <v>606144.99562685727</v>
      </c>
      <c r="S475" s="25">
        <f t="shared" ca="1" si="267"/>
        <v>524894.42762811971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-90019.723552426745</v>
      </c>
      <c r="R476" s="25">
        <f t="array" aca="1" ref="R476" ca="1">INDEX('Lorri 401b'!L:L,MATCH('Retirement Calculator'!A476,'Lorri 401b'!N:N,0),0)</f>
        <v>586925.0658294129</v>
      </c>
      <c r="S476" s="25">
        <f t="shared" ca="1" si="267"/>
        <v>496905.34227698616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-98825.417254256288</v>
      </c>
      <c r="R477" s="25">
        <f t="array" aca="1" ref="R477" ca="1">INDEX('Lorri 401b'!L:L,MATCH('Retirement Calculator'!A477,'Lorri 401b'!N:N,0),0)</f>
        <v>567625.05299114599</v>
      </c>
      <c r="S477" s="25">
        <f t="shared" ca="1" si="267"/>
        <v>468799.63573688967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-107667.80134651012</v>
      </c>
      <c r="R478" s="25">
        <f t="array" aca="1" ref="R478" ca="1">INDEX('Lorri 401b'!L:L,MATCH('Retirement Calculator'!A478,'Lorri 401b'!N:N,0),0)</f>
        <v>548244.6234327195</v>
      </c>
      <c r="S478" s="25">
        <f t="shared" ca="1" si="267"/>
        <v>440576.82208620937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-116547.02870581501</v>
      </c>
      <c r="R479" s="25">
        <f t="array" aca="1" ref="R479" ca="1">INDEX('Lorri 401b'!L:L,MATCH('Retirement Calculator'!A479,'Lorri 401b'!N:N,0),0)</f>
        <v>528783.44208446634</v>
      </c>
      <c r="S479" s="25">
        <f t="shared" ca="1" si="267"/>
        <v>412236.41337865131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-125463.25284578367</v>
      </c>
      <c r="R480" s="25">
        <f t="array" aca="1" ref="R480" ca="1">INDEX('Lorri 401b'!L:L,MATCH('Retirement Calculator'!A480,'Lorri 401b'!N:N,0),0)</f>
        <v>509241.17248059541</v>
      </c>
      <c r="S480" s="25">
        <f t="shared" ca="1" si="267"/>
        <v>383777.91963481175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-134416.62791966888</v>
      </c>
      <c r="R481" s="25">
        <f t="array" aca="1" ref="R481" ca="1">INDEX('Lorri 401b'!L:L,MATCH('Retirement Calculator'!A481,'Lorri 401b'!N:N,0),0)</f>
        <v>489617.47675337503</v>
      </c>
      <c r="S481" s="25">
        <f t="shared" ca="1" si="267"/>
        <v>355200.84883370611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-143407.3087230286</v>
      </c>
      <c r="R482" s="25">
        <f t="array" aca="1" ref="R482" ca="1">INDEX('Lorri 401b'!L:L,MATCH('Retirement Calculator'!A482,'Lorri 401b'!N:N,0),0)</f>
        <v>469912.01562729123</v>
      </c>
      <c r="S482" s="25">
        <f t="shared" ca="1" si="267"/>
        <v>326504.70690426265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-152435.45069640232</v>
      </c>
      <c r="R483" s="25">
        <f t="array" aca="1" ref="R483" ca="1">INDEX('Lorri 401b'!L:L,MATCH('Retirement Calculator'!A483,'Lorri 401b'!N:N,0),0)</f>
        <v>450124.44841318205</v>
      </c>
      <c r="S483" s="25">
        <f t="shared" ca="1" si="267"/>
        <v>297688.9977167797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-161501.20992799842</v>
      </c>
      <c r="R484" s="25">
        <f t="array" aca="1" ref="R484" ca="1">INDEX('Lorri 401b'!L:L,MATCH('Retirement Calculator'!A484,'Lorri 401b'!N:N,0),0)</f>
        <v>430254.43300234742</v>
      </c>
      <c r="S484" s="25">
        <f t="shared" ca="1" si="267"/>
        <v>268753.22307434899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-170604.74315639285</v>
      </c>
      <c r="R485" s="25">
        <f t="array" aca="1" ref="R485" ca="1">INDEX('Lorri 401b'!L:L,MATCH('Retirement Calculator'!A485,'Lorri 401b'!N:N,0),0)</f>
        <v>410301.62586063432</v>
      </c>
      <c r="S485" s="25">
        <f t="shared" ca="1" si="267"/>
        <v>239696.88270424146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-179746.20777323892</v>
      </c>
      <c r="R486" s="25">
        <f t="array" aca="1" ref="R486" ca="1">INDEX('Lorri 401b'!L:L,MATCH('Retirement Calculator'!A486,'Lorri 401b'!N:N,0),0)</f>
        <v>390265.68202249741</v>
      </c>
      <c r="S486" s="25">
        <f t="shared" ca="1" si="267"/>
        <v>210519.47424925849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-188925.76182598851</v>
      </c>
      <c r="R487" s="25">
        <f t="array" aca="1" ref="R487" ca="1">INDEX('Lorri 401b'!L:L,MATCH('Retirement Calculator'!A487,'Lorri 401b'!N:N,0),0)</f>
        <v>370146.25508503494</v>
      </c>
      <c r="S487" s="25">
        <f t="shared" ca="1" si="267"/>
        <v>181220.49325904643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-198143.56402062456</v>
      </c>
      <c r="R488" s="25">
        <f t="array" aca="1" ref="R488" ca="1">INDEX('Lorri 401b'!L:L,MATCH('Retirement Calculator'!A488,'Lorri 401b'!N:N,0),0)</f>
        <v>349942.99720199971</v>
      </c>
      <c r="S488" s="25">
        <f t="shared" ca="1" si="267"/>
        <v>151799.43318137515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-207399.77372440492</v>
      </c>
      <c r="R489" s="25">
        <f t="array" aca="1" ref="R489" ca="1">INDEX('Lorri 401b'!L:L,MATCH('Retirement Calculator'!A489,'Lorri 401b'!N:N,0),0)</f>
        <v>329655.55907778518</v>
      </c>
      <c r="S489" s="25">
        <f t="shared" ca="1" si="267"/>
        <v>122255.78535338026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-216694.5509686177</v>
      </c>
      <c r="R490" s="25">
        <f t="array" aca="1" ref="R490" ca="1">INDEX('Lorri 401b'!L:L,MATCH('Retirement Calculator'!A490,'Lorri 401b'!N:N,0),0)</f>
        <v>309283.5899613864</v>
      </c>
      <c r="S490" s="25">
        <f t="shared" ca="1" si="267"/>
        <v>92589.038992768707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-226028.05645134803</v>
      </c>
      <c r="R491" s="25">
        <f t="array" aca="1" ref="R491" ca="1">INDEX('Lorri 401b'!L:L,MATCH('Retirement Calculator'!A491,'Lorri 401b'!N:N,0),0)</f>
        <v>288826.73764033598</v>
      </c>
      <c r="S491" s="25">
        <f t="shared" ca="1" si="267"/>
        <v>62798.681188987946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-235400.45154025641</v>
      </c>
      <c r="R492" s="25">
        <f t="array" aca="1" ref="R492" ca="1">INDEX('Lorri 401b'!L:L,MATCH('Retirement Calculator'!A492,'Lorri 401b'!N:N,0),0)</f>
        <v>268284.64843461453</v>
      </c>
      <c r="S492" s="25">
        <f t="shared" ca="1" si="267"/>
        <v>32884.196894358116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-244811.89827536859</v>
      </c>
      <c r="R493" s="25">
        <f t="array" aca="1" ref="R493" ca="1">INDEX('Lorri 401b'!L:L,MATCH('Retirement Calculator'!A493,'Lorri 401b'!N:N,0),0)</f>
        <v>247656.96719053588</v>
      </c>
      <c r="S493" s="25">
        <f t="shared" ca="1" si="267"/>
        <v>2845.0689151672996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-254262.55937187705</v>
      </c>
      <c r="R494" s="25">
        <f t="array" aca="1" ref="R494" ca="1">INDEX('Lorri 401b'!L:L,MATCH('Retirement Calculator'!A494,'Lorri 401b'!N:N,0),0)</f>
        <v>226943.33727460692</v>
      </c>
      <c r="S494" s="25">
        <f t="shared" ca="1" si="267"/>
        <v>-27319.222097270133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-263752.59822295432</v>
      </c>
      <c r="R495" s="25">
        <f t="array" aca="1" ref="R495" ca="1">INDEX('Lorri 401b'!L:L,MATCH('Retirement Calculator'!A495,'Lorri 401b'!N:N,0),0)</f>
        <v>206143.40056736159</v>
      </c>
      <c r="S495" s="25">
        <f t="shared" ca="1" si="267"/>
        <v>-57609.197655592725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-273282.17890257773</v>
      </c>
      <c r="R496" s="25">
        <f t="array" aca="1" ref="R496" ca="1">INDEX('Lorri 401b'!L:L,MATCH('Retirement Calculator'!A496,'Lorri 401b'!N:N,0),0)</f>
        <v>185256.79745716939</v>
      </c>
      <c r="S496" s="25">
        <f t="shared" ca="1" si="267"/>
        <v>-88025.381445408333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-282851.46616836626</v>
      </c>
      <c r="R497" s="25">
        <f t="array" aca="1" ref="R497" ca="1">INDEX('Lorri 401b'!L:L,MATCH('Retirement Calculator'!A497,'Lorri 401b'!N:N,0),0)</f>
        <v>164283.16683401808</v>
      </c>
      <c r="S497" s="25">
        <f t="shared" ca="1" si="267"/>
        <v>-118568.29933434818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-292460.62546442886</v>
      </c>
      <c r="R498" s="25">
        <f t="array" aca="1" ref="R498" ca="1">INDEX('Lorri 401b'!L:L,MATCH('Retirement Calculator'!A498,'Lorri 401b'!N:N,0),0)</f>
        <v>143222.14608327029</v>
      </c>
      <c r="S498" s="25">
        <f t="shared" ca="1" si="267"/>
        <v>-149238.47938115857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-302109.82292422507</v>
      </c>
      <c r="R499" s="25">
        <f t="array" aca="1" ref="R499" ca="1">INDEX('Lorri 401b'!L:L,MATCH('Retirement Calculator'!A499,'Lorri 401b'!N:N,0),0)</f>
        <v>122073.37107939438</v>
      </c>
      <c r="S499" s="25">
        <f t="shared" ca="1" si="267"/>
        <v>-180036.45184483071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-311799.2253734371</v>
      </c>
      <c r="R500" s="25">
        <f t="array" aca="1" ref="R500" ca="1">INDEX('Lorri 401b'!L:L,MATCH('Retirement Calculator'!A500,'Lorri 401b'!N:N,0),0)</f>
        <v>100836.47617966899</v>
      </c>
      <c r="S500" s="25">
        <f t="shared" ca="1" si="267"/>
        <v>-210962.74919376813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-321529.00033285416</v>
      </c>
      <c r="R501" s="25">
        <f t="array" aca="1" ref="R501" ca="1">INDEX('Lorri 401b'!L:L,MATCH('Retirement Calculator'!A501,'Lorri 401b'!N:N,0),0)</f>
        <v>79511.094217861406</v>
      </c>
      <c r="S501" s="25">
        <f t="shared" ca="1" si="267"/>
        <v>-242017.90611499274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-331299.31602126884</v>
      </c>
      <c r="R502" s="25">
        <f t="array" aca="1" ref="R502" ca="1">INDEX('Lorri 401b'!L:L,MATCH('Retirement Calculator'!A502,'Lorri 401b'!N:N,0),0)</f>
        <v>58096.856497879628</v>
      </c>
      <c r="S502" s="25">
        <f t="shared" ca="1" si="267"/>
        <v>-273202.45952338923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-341110.34135838522</v>
      </c>
      <c r="R503" s="25">
        <f t="array" aca="1" ref="R503" ca="1">INDEX('Lorri 401b'!L:L,MATCH('Retirement Calculator'!A503,'Lorri 401b'!N:N,0),0)</f>
        <v>36593.392787397926</v>
      </c>
      <c r="S503" s="25">
        <f t="shared" ca="1" si="267"/>
        <v>-304516.94857098733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-350962.24596773961</v>
      </c>
      <c r="R504" s="25">
        <f t="array" aca="1" ref="R504" ca="1">INDEX('Lorri 401b'!L:L,MATCH('Retirement Calculator'!A504,'Lorri 401b'!N:N,0),0)</f>
        <v>15000.331311455886</v>
      </c>
      <c r="S504" s="25">
        <f t="shared" ca="1" si="267"/>
        <v>-335961.91465628374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-360855.20017963299</v>
      </c>
      <c r="R505" s="25">
        <f t="array" aca="1" ref="R505" ca="1">INDEX('Lorri 401b'!L:L,MATCH('Retirement Calculator'!A505,'Lorri 401b'!N:N,0),0)</f>
        <v>-6682.7012539692469</v>
      </c>
      <c r="S505" s="25">
        <f t="shared" ca="1" si="267"/>
        <v>-367537.90143360221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-370789.37503407587</v>
      </c>
      <c r="R506" s="25">
        <f t="array" aca="1" ref="R506" ca="1">INDEX('Lorri 401b'!L:L,MATCH('Retirement Calculator'!A506,'Lorri 401b'!N:N,0),0)</f>
        <v>-28456.079788416984</v>
      </c>
      <c r="S506" s="25">
        <f t="shared" ca="1" si="267"/>
        <v>-399245.45482249284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-380764.94228374562</v>
      </c>
      <c r="R507" s="25">
        <f t="array" aca="1" ref="R507" ca="1">INDEX('Lorri 401b'!L:L,MATCH('Retirement Calculator'!A507,'Lorri 401b'!N:N,0),0)</f>
        <v>-50320.180733424924</v>
      </c>
      <c r="S507" s="25">
        <f t="shared" ca="1" si="267"/>
        <v>-431085.12301717052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-390782.07439695566</v>
      </c>
      <c r="R508" s="25">
        <f t="array" aca="1" ref="R508" ca="1">INDEX('Lorri 401b'!L:L,MATCH('Retirement Calculator'!A508,'Lorri 401b'!N:N,0),0)</f>
        <v>-72275.382099037073</v>
      </c>
      <c r="S508" s="25">
        <f t="shared" ca="1" si="267"/>
        <v>-463057.45649599272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-400840.94456063741</v>
      </c>
      <c r="R509" s="25">
        <f t="array" aca="1" ref="R509" ca="1">INDEX('Lorri 401b'!L:L,MATCH('Retirement Calculator'!A509,'Lorri 401b'!N:N,0),0)</f>
        <v>-94322.063470339257</v>
      </c>
      <c r="S509" s="25">
        <f t="shared" ca="1" si="267"/>
        <v>-495163.00803097663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-410941.72668333451</v>
      </c>
      <c r="R510" s="25">
        <f t="array" aca="1" ref="R510" ca="1">INDEX('Lorri 401b'!L:L,MATCH('Retirement Calculator'!A510,'Lorri 401b'!N:N,0),0)</f>
        <v>-116460.60601402188</v>
      </c>
      <c r="S510" s="25">
        <f t="shared" ca="1" si="267"/>
        <v>-527402.33269735635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-421084.59539820952</v>
      </c>
      <c r="R511" s="25">
        <f t="array" aca="1" ref="R511" ca="1">INDEX('Lorri 401b'!L:L,MATCH('Retirement Calculator'!A511,'Lorri 401b'!N:N,0),0)</f>
        <v>-138691.39248496984</v>
      </c>
      <c r="S511" s="25">
        <f t="shared" ca="1" si="267"/>
        <v>-559775.98788317933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-431269.72606606316</v>
      </c>
      <c r="R512" s="25">
        <f t="array" aca="1" ref="R512" ca="1">INDEX('Lorri 401b'!L:L,MATCH('Retirement Calculator'!A512,'Lorri 401b'!N:N,0),0)</f>
        <v>-161014.80723288009</v>
      </c>
      <c r="S512" s="25">
        <f t="shared" ca="1" si="267"/>
        <v>-592284.53329894319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-441497.29477836617</v>
      </c>
      <c r="R513" s="25">
        <f t="array" aca="1" ref="R513" ca="1">INDEX('Lorri 401b'!L:L,MATCH('Retirement Calculator'!A513,'Lorri 401b'!N:N,0),0)</f>
        <v>-183431.23620890663</v>
      </c>
      <c r="S513" s="25">
        <f t="shared" ca="1" si="267"/>
        <v>-624928.53098727274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-451767.47836030379</v>
      </c>
      <c r="R514" s="25">
        <f t="array" aca="1" ref="R514" ca="1">INDEX('Lorri 401b'!L:L,MATCH('Retirement Calculator'!A514,'Lorri 401b'!N:N,0),0)</f>
        <v>-205941.06697233327</v>
      </c>
      <c r="S514" s="25">
        <f t="shared" ca="1" si="267"/>
        <v>-657708.54533263703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-462080.45437383285</v>
      </c>
      <c r="R515" s="25">
        <f t="array" aca="1" ref="R515" ca="1">INDEX('Lorri 401b'!L:L,MATCH('Retirement Calculator'!A515,'Lorri 401b'!N:N,0),0)</f>
        <v>-228544.68869727419</v>
      </c>
      <c r="S515" s="25">
        <f t="shared" ca="1" si="267"/>
        <v>-690625.1430711071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-472436.40112075157</v>
      </c>
      <c r="R516" s="25">
        <f t="array" aca="1" ref="R516" ca="1">INDEX('Lorri 401b'!L:L,MATCH('Retirement Calculator'!A516,'Lorri 401b'!N:N,0),0)</f>
        <v>-251242.49217940235</v>
      </c>
      <c r="S516" s="25">
        <f t="shared" ca="1" si="267"/>
        <v>-723678.8933001539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-482835.49764578248</v>
      </c>
      <c r="R517" s="25">
        <f t="array" aca="1" ref="R517" ca="1">INDEX('Lorri 401b'!L:L,MATCH('Retirement Calculator'!A517,'Lorri 401b'!N:N,0),0)</f>
        <v>-274034.86984270602</v>
      </c>
      <c r="S517" s="25">
        <f t="shared" ca="1" si="267"/>
        <v>-756870.36748848855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-493277.92373966769</v>
      </c>
      <c r="R518" s="25">
        <f t="array" aca="1" ref="R518" ca="1">INDEX('Lorri 401b'!L:L,MATCH('Retirement Calculator'!A518,'Lorri 401b'!N:N,0),0)</f>
        <v>-296922.21574627346</v>
      </c>
      <c r="S518" s="25">
        <f t="shared" ca="1" si="267"/>
        <v>-790200.13948594115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-503763.85994227743</v>
      </c>
      <c r="R519" s="25">
        <f t="array" aca="1" ref="R519" ca="1">INDEX('Lorri 401b'!L:L,MATCH('Retirement Calculator'!A519,'Lorri 401b'!N:N,0),0)</f>
        <v>-319904.92559110583</v>
      </c>
      <c r="S519" s="25">
        <f t="shared" ca="1" si="267"/>
        <v>-823668.78553338326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-514293.48754573136</v>
      </c>
      <c r="R520" s="25">
        <f t="array" aca="1" ref="R520" ca="1">INDEX('Lorri 401b'!L:L,MATCH('Retirement Calculator'!A520,'Lorri 401b'!N:N,0),0)</f>
        <v>-342983.39672695828</v>
      </c>
      <c r="S520" s="25">
        <f t="shared" ca="1" si="267"/>
        <v>-857276.8842726897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-524866.98859753297</v>
      </c>
      <c r="R521" s="25">
        <f t="array" aca="1" ref="R521" ca="1">INDEX('Lorri 401b'!L:L,MATCH('Retirement Calculator'!A521,'Lorri 401b'!N:N,0),0)</f>
        <v>-366158.02815921011</v>
      </c>
      <c r="S521" s="25">
        <f t="shared" ref="S521:S775" ca="1" si="527">SUM(Q521:R521)</f>
        <v>-891025.01675674308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-535484.54590371717</v>
      </c>
      <c r="R522" s="25">
        <f t="array" aca="1" ref="R522" ca="1">INDEX('Lorri 401b'!L:L,MATCH('Retirement Calculator'!A522,'Lorri 401b'!N:N,0),0)</f>
        <v>-389429.22055576299</v>
      </c>
      <c r="S522" s="25">
        <f t="shared" ca="1" si="527"/>
        <v>-924913.76645948016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-546146.34303201037</v>
      </c>
      <c r="R523" s="25">
        <f t="array" aca="1" ref="R523" ca="1">INDEX('Lorri 401b'!L:L,MATCH('Retirement Calculator'!A523,'Lorri 401b'!N:N,0),0)</f>
        <v>-412797.37625396822</v>
      </c>
      <c r="S523" s="25">
        <f t="shared" ca="1" si="527"/>
        <v>-958943.71928597859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-556852.56431500486</v>
      </c>
      <c r="R524" s="25">
        <f t="array" aca="1" ref="R524" ca="1">INDEX('Lorri 401b'!L:L,MATCH('Retirement Calculator'!A524,'Lorri 401b'!N:N,0),0)</f>
        <v>-436262.89926758263</v>
      </c>
      <c r="S524" s="25">
        <f t="shared" ca="1" si="527"/>
        <v>-993115.46358258743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-567603.39485334512</v>
      </c>
      <c r="R525" s="25">
        <f t="array" aca="1" ref="R525" ca="1">INDEX('Lorri 401b'!L:L,MATCH('Retirement Calculator'!A525,'Lorri 401b'!N:N,0),0)</f>
        <v>-459826.19529375376</v>
      </c>
      <c r="S525" s="25">
        <f t="shared" ca="1" si="527"/>
        <v>-1027429.5901470989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-578399.02051892853</v>
      </c>
      <c r="R526" s="25">
        <f t="array" aca="1" ref="R526" ca="1">INDEX('Lorri 401b'!L:L,MATCH('Retirement Calculator'!A526,'Lorri 401b'!N:N,0),0)</f>
        <v>-483487.67172003392</v>
      </c>
      <c r="S526" s="25">
        <f t="shared" ca="1" si="527"/>
        <v>-1061886.6922389625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-589239.62795811845</v>
      </c>
      <c r="R527" s="25">
        <f t="array" aca="1" ref="R527" ca="1">INDEX('Lorri 401b'!L:L,MATCH('Retirement Calculator'!A527,'Lorri 401b'!N:N,0),0)</f>
        <v>-507247.73763142357</v>
      </c>
      <c r="S527" s="25">
        <f t="shared" ca="1" si="527"/>
        <v>-1096487.3655895421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-600125.40459497168</v>
      </c>
      <c r="R528" s="25">
        <f t="array" aca="1" ref="R528" ca="1">INDEX('Lorri 401b'!L:L,MATCH('Retirement Calculator'!A528,'Lorri 401b'!N:N,0),0)</f>
        <v>-531106.80381744402</v>
      </c>
      <c r="S528" s="25">
        <f t="shared" ca="1" si="527"/>
        <v>-1131232.2084124158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-611056.53863447846</v>
      </c>
      <c r="R529" s="25">
        <f t="array" aca="1" ref="R529" ca="1">INDEX('Lorri 401b'!L:L,MATCH('Retirement Calculator'!A529,'Lorri 401b'!N:N,0),0)</f>
        <v>-555065.28277923958</v>
      </c>
      <c r="S529" s="25">
        <f t="shared" ca="1" si="527"/>
        <v>-1166121.8214137182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-622033.21906581661</v>
      </c>
      <c r="R530" s="25">
        <f t="array" aca="1" ref="R530" ca="1">INDEX('Lorri 401b'!L:L,MATCH('Retirement Calculator'!A530,'Lorri 401b'!N:N,0),0)</f>
        <v>-579123.58873670932</v>
      </c>
      <c r="S530" s="25">
        <f t="shared" ca="1" si="527"/>
        <v>-1201156.8078025258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-633055.63566561858</v>
      </c>
      <c r="R531" s="25">
        <f t="array" aca="1" ref="R531" ca="1">INDEX('Lorri 401b'!L:L,MATCH('Retirement Calculator'!A531,'Lorri 401b'!N:N,0),0)</f>
        <v>-603282.13763566839</v>
      </c>
      <c r="S531" s="25">
        <f t="shared" ca="1" si="527"/>
        <v>-1236337.7733012871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-644123.97900125314</v>
      </c>
      <c r="R532" s="25">
        <f t="array" aca="1" ref="R532" ca="1">INDEX('Lorri 401b'!L:L,MATCH('Retirement Calculator'!A532,'Lorri 401b'!N:N,0),0)</f>
        <v>-627541.34715503978</v>
      </c>
      <c r="S532" s="25">
        <f t="shared" ca="1" si="527"/>
        <v>-1271665.326156293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-655238.44043411943</v>
      </c>
      <c r="R533" s="25">
        <f t="array" aca="1" ref="R533" ca="1">INDEX('Lorri 401b'!L:L,MATCH('Retirement Calculator'!A533,'Lorri 401b'!N:N,0),0)</f>
        <v>-651901.63671407523</v>
      </c>
      <c r="S533" s="25">
        <f t="shared" ca="1" si="527"/>
        <v>-1307140.0771481947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-666399.21212295606</v>
      </c>
      <c r="R534" s="25">
        <f t="array" aca="1" ref="R534" ca="1">INDEX('Lorri 401b'!L:L,MATCH('Retirement Calculator'!A534,'Lorri 401b'!N:N,0),0)</f>
        <v>-676363.42747960682</v>
      </c>
      <c r="S534" s="25">
        <f t="shared" ca="1" si="527"/>
        <v>-1342762.6396025629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-677606.4870271628</v>
      </c>
      <c r="R535" s="25">
        <f t="array" aca="1" ref="R535" ca="1">INDEX('Lorri 401b'!L:L,MATCH('Retirement Calculator'!A535,'Lorri 401b'!N:N,0),0)</f>
        <v>-700927.1423733281</v>
      </c>
      <c r="S535" s="25">
        <f t="shared" ca="1" si="527"/>
        <v>-1378533.6294004908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-688860.45891013707</v>
      </c>
      <c r="R536" s="25">
        <f t="array" aca="1" ref="R536" ca="1">INDEX('Lorri 401b'!L:L,MATCH('Retirement Calculator'!A536,'Lorri 401b'!N:N,0),0)</f>
        <v>-725593.20607910655</v>
      </c>
      <c r="S536" s="25">
        <f t="shared" ca="1" si="527"/>
        <v>-1414453.6649892437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-700161.32234262372</v>
      </c>
      <c r="R537" s="25">
        <f t="array" aca="1" ref="R537" ca="1">INDEX('Lorri 401b'!L:L,MATCH('Retirement Calculator'!A537,'Lorri 401b'!N:N,0),0)</f>
        <v>-750362.0450503258</v>
      </c>
      <c r="S537" s="25">
        <f t="shared" ca="1" si="527"/>
        <v>-1450523.3673929495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-711509.27270607906</v>
      </c>
      <c r="R538" s="25">
        <f t="array" aca="1" ref="R538" ca="1">INDEX('Lorri 401b'!L:L,MATCH('Retirement Calculator'!A538,'Lorri 401b'!N:N,0),0)</f>
        <v>-775234.08751725836</v>
      </c>
      <c r="S538" s="25">
        <f t="shared" ca="1" si="527"/>
        <v>-1486743.3602233375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-722904.50619604881</v>
      </c>
      <c r="R539" s="25">
        <f t="array" aca="1" ref="R539" ca="1">INDEX('Lorri 401b'!L:L,MATCH('Retirement Calculator'!A539,'Lorri 401b'!N:N,0),0)</f>
        <v>-800209.76349446969</v>
      </c>
      <c r="S539" s="25">
        <f t="shared" ca="1" si="527"/>
        <v>-1523114.2696905185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-734347.21982556011</v>
      </c>
      <c r="R540" s="25">
        <f t="array" aca="1" ref="R540" ca="1">INDEX('Lorri 401b'!L:L,MATCH('Retirement Calculator'!A540,'Lorri 401b'!N:N,0),0)</f>
        <v>-825289.50478825287</v>
      </c>
      <c r="S540" s="25">
        <f t="shared" ca="1" si="527"/>
        <v>-1559636.724613813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-745837.61142852774</v>
      </c>
      <c r="R541" s="25">
        <f t="array" aca="1" ref="R541" ca="1">INDEX('Lorri 401b'!L:L,MATCH('Retirement Calculator'!A541,'Lorri 401b'!N:N,0),0)</f>
        <v>-850473.74500409339</v>
      </c>
      <c r="S541" s="25">
        <f t="shared" ca="1" si="527"/>
        <v>-1596311.3564326211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-757375.87966317439</v>
      </c>
      <c r="R542" s="25">
        <f t="array" aca="1" ref="R542" ca="1">INDEX('Lorri 401b'!L:L,MATCH('Retirement Calculator'!A542,'Lorri 401b'!N:N,0),0)</f>
        <v>-875762.91955416661</v>
      </c>
      <c r="S542" s="25">
        <f t="shared" ca="1" si="527"/>
        <v>-1633138.799217341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-768962.22401546536</v>
      </c>
      <c r="R543" s="25">
        <f t="array" aca="1" ref="R543" ca="1">INDEX('Lorri 401b'!L:L,MATCH('Retirement Calculator'!A543,'Lorri 401b'!N:N,0),0)</f>
        <v>-901157.4656648651</v>
      </c>
      <c r="S543" s="25">
        <f t="shared" ca="1" si="527"/>
        <v>-1670119.6896803305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-780596.84480255761</v>
      </c>
      <c r="R544" s="25">
        <f t="array" aca="1" ref="R544" ca="1">INDEX('Lorri 401b'!L:L,MATCH('Retirement Calculator'!A544,'Lorri 401b'!N:N,0),0)</f>
        <v>-926657.82238435815</v>
      </c>
      <c r="S544" s="25">
        <f t="shared" ca="1" si="527"/>
        <v>-1707254.6671869159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-792279.94317626266</v>
      </c>
      <c r="R545" s="25">
        <f t="array" aca="1" ref="R545" ca="1">INDEX('Lorri 401b'!L:L,MATCH('Retirement Calculator'!A545,'Lorri 401b'!N:N,0),0)</f>
        <v>-952264.43059018254</v>
      </c>
      <c r="S545" s="25">
        <f t="shared" ca="1" si="527"/>
        <v>-1744544.3737664451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-804011.72112652485</v>
      </c>
      <c r="R546" s="25">
        <f t="array" aca="1" ref="R546" ca="1">INDEX('Lorri 401b'!L:L,MATCH('Retirement Calculator'!A546,'Lorri 401b'!N:N,0),0)</f>
        <v>-977977.73299686459</v>
      </c>
      <c r="S546" s="25">
        <f t="shared" ca="1" si="527"/>
        <v>-1781989.4541233894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-815792.38148491317</v>
      </c>
      <c r="R547" s="25">
        <f t="array" aca="1" ref="R547" ca="1">INDEX('Lorri 401b'!L:L,MATCH('Retirement Calculator'!A547,'Lorri 401b'!N:N,0),0)</f>
        <v>-1003798.1741635744</v>
      </c>
      <c r="S547" s="25">
        <f t="shared" ca="1" si="527"/>
        <v>-1819590.5556484875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-827622.12792812812</v>
      </c>
      <c r="R548" s="25">
        <f t="array" aca="1" ref="R548" ca="1">INDEX('Lorri 401b'!L:L,MATCH('Retirement Calculator'!A548,'Lorri 401b'!N:N,0),0)</f>
        <v>-1029726.2005018122</v>
      </c>
      <c r="S548" s="25">
        <f t="shared" ca="1" si="527"/>
        <v>-1857348.3284299402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-839501.16498152306</v>
      </c>
      <c r="R549" s="25">
        <f t="array" aca="1" ref="R549" ca="1">INDEX('Lorri 401b'!L:L,MATCH('Retirement Calculator'!A549,'Lorri 401b'!N:N,0),0)</f>
        <v>-1055762.260283126</v>
      </c>
      <c r="S549" s="25">
        <f t="shared" ca="1" si="527"/>
        <v>-1895263.4252646491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-851429.69802264054</v>
      </c>
      <c r="R550" s="25">
        <f t="array" aca="1" ref="R550" ca="1">INDEX('Lorri 401b'!L:L,MATCH('Retirement Calculator'!A550,'Lorri 401b'!N:N,0),0)</f>
        <v>-1081906.803646862</v>
      </c>
      <c r="S550" s="25">
        <f t="shared" ca="1" si="527"/>
        <v>-1933336.5016695026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-863407.93328476266</v>
      </c>
      <c r="R551" s="25">
        <f t="array" aca="1" ref="R551" ca="1">INDEX('Lorri 401b'!L:L,MATCH('Retirement Calculator'!A551,'Lorri 401b'!N:N,0),0)</f>
        <v>-1108160.2826079468</v>
      </c>
      <c r="S551" s="25">
        <f t="shared" ca="1" si="527"/>
        <v>-1971568.2158927093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-875436.07786047691</v>
      </c>
      <c r="R552" s="25">
        <f t="array" aca="1" ref="R552" ca="1">INDEX('Lorri 401b'!L:L,MATCH('Retirement Calculator'!A552,'Lorri 401b'!N:N,0),0)</f>
        <v>-1134523.1510647028</v>
      </c>
      <c r="S552" s="25">
        <f t="shared" ca="1" si="527"/>
        <v>-2009959.2289251797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-887514.33970525663</v>
      </c>
      <c r="R553" s="25">
        <f t="array" aca="1" ref="R553" ca="1">INDEX('Lorri 401b'!L:L,MATCH('Retirement Calculator'!A553,'Lorri 401b'!N:N,0),0)</f>
        <v>-1160995.8648066954</v>
      </c>
      <c r="S553" s="25">
        <f t="shared" ca="1" si="527"/>
        <v>-2048510.2045119521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-899642.92764105625</v>
      </c>
      <c r="R554" s="25">
        <f t="array" aca="1" ref="R554" ca="1">INDEX('Lorri 401b'!L:L,MATCH('Retirement Calculator'!A554,'Lorri 401b'!N:N,0),0)</f>
        <v>-1187578.8815226129</v>
      </c>
      <c r="S554" s="25">
        <f t="shared" ca="1" si="527"/>
        <v>-2087221.8091636691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-911822.05135992169</v>
      </c>
      <c r="R555" s="25">
        <f t="array" aca="1" ref="R555" ca="1">INDEX('Lorri 401b'!L:L,MATCH('Retirement Calculator'!A555,'Lorri 401b'!N:N,0),0)</f>
        <v>-1214272.66080818</v>
      </c>
      <c r="S555" s="25">
        <f t="shared" ca="1" si="527"/>
        <v>-2126094.7121681017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-924051.9214276158</v>
      </c>
      <c r="R556" s="25">
        <f t="array" aca="1" ref="R556" ca="1">INDEX('Lorri 401b'!L:L,MATCH('Retirement Calculator'!A556,'Lorri 401b'!N:N,0),0)</f>
        <v>-1241077.6641741036</v>
      </c>
      <c r="S556" s="25">
        <f t="shared" ca="1" si="527"/>
        <v>-2165129.5856017196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-936332.7492872586</v>
      </c>
      <c r="R557" s="25">
        <f t="array" aca="1" ref="R557" ca="1">INDEX('Lorri 401b'!L:L,MATCH('Retirement Calculator'!A557,'Lorri 401b'!N:N,0),0)</f>
        <v>-1267994.3550540521</v>
      </c>
      <c r="S557" s="25">
        <f t="shared" ca="1" si="527"/>
        <v>-2204327.1043413104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-948664.74726298323</v>
      </c>
      <c r="R558" s="25">
        <f t="array" aca="1" ref="R558" ca="1">INDEX('Lorri 401b'!L:L,MATCH('Retirement Calculator'!A558,'Lorri 401b'!N:N,0),0)</f>
        <v>-1295023.1988126668</v>
      </c>
      <c r="S558" s="25">
        <f t="shared" ca="1" si="527"/>
        <v>-2243687.9460756499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-961048.12856360676</v>
      </c>
      <c r="R559" s="25">
        <f t="array" aca="1" ref="R559" ca="1">INDEX('Lorri 401b'!L:L,MATCH('Retirement Calculator'!A559,'Lorri 401b'!N:N,0),0)</f>
        <v>-1322164.6627536092</v>
      </c>
      <c r="S559" s="25">
        <f t="shared" ca="1" si="527"/>
        <v>-2283212.7913172161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-973483.10728631623</v>
      </c>
      <c r="R560" s="25">
        <f t="array" aca="1" ref="R560" ca="1">INDEX('Lorri 401b'!L:L,MATCH('Retirement Calculator'!A560,'Lorri 401b'!N:N,0),0)</f>
        <v>-1349419.2161276389</v>
      </c>
      <c r="S560" s="25">
        <f t="shared" ca="1" si="527"/>
        <v>-2322902.323413955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-985969.8984203703</v>
      </c>
      <c r="R561" s="25">
        <f t="array" aca="1" ref="R561" ca="1">INDEX('Lorri 401b'!L:L,MATCH('Retirement Calculator'!A561,'Lorri 401b'!N:N,0),0)</f>
        <v>-1376787.3301407271</v>
      </c>
      <c r="S561" s="25">
        <f t="shared" ca="1" si="527"/>
        <v>-2362757.2285610973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-998508.71785081632</v>
      </c>
      <c r="R562" s="25">
        <f t="array" aca="1" ref="R562" ca="1">INDEX('Lorri 401b'!L:L,MATCH('Retirement Calculator'!A562,'Lorri 401b'!N:N,0),0)</f>
        <v>-1404269.4779622031</v>
      </c>
      <c r="S562" s="25">
        <f t="shared" ca="1" si="527"/>
        <v>-2402778.1958130193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-1011099.7823622224</v>
      </c>
      <c r="R563" s="25">
        <f t="array" aca="1" ref="R563" ca="1">INDEX('Lorri 401b'!L:L,MATCH('Retirement Calculator'!A563,'Lorri 401b'!N:N,0),0)</f>
        <v>-1431866.1347329351</v>
      </c>
      <c r="S563" s="25">
        <f t="shared" ca="1" si="527"/>
        <v>-2442965.9170951573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-1023743.3096424261</v>
      </c>
      <c r="R564" s="25">
        <f t="array" aca="1" ref="R564" ca="1">INDEX('Lorri 401b'!L:L,MATCH('Retirement Calculator'!A564,'Lorri 401b'!N:N,0),0)</f>
        <v>-1459577.7775735452</v>
      </c>
      <c r="S564" s="25">
        <f t="shared" ca="1" si="527"/>
        <v>-2483321.0872159712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-1036439.5182862973</v>
      </c>
      <c r="R565" s="25">
        <f t="array" aca="1" ref="R565" ca="1">INDEX('Lorri 401b'!L:L,MATCH('Retirement Calculator'!A565,'Lorri 401b'!N:N,0),0)</f>
        <v>-1487404.8855926578</v>
      </c>
      <c r="S565" s="25">
        <f t="shared" ca="1" si="527"/>
        <v>-2523844.4038789552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-1049188.6277995179</v>
      </c>
      <c r="R566" s="25">
        <f t="array" aca="1" ref="R566" ca="1">INDEX('Lorri 401b'!L:L,MATCH('Retirement Calculator'!A566,'Lorri 401b'!N:N,0),0)</f>
        <v>-1515347.9398951835</v>
      </c>
      <c r="S566" s="25">
        <f t="shared" ca="1" si="527"/>
        <v>-2564536.5676947013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-1061990.8586023771</v>
      </c>
      <c r="R567" s="25">
        <f t="array" aca="1" ref="R567" ca="1">INDEX('Lorri 401b'!L:L,MATCH('Retirement Calculator'!A567,'Lorri 401b'!N:N,0),0)</f>
        <v>-1543407.4235906363</v>
      </c>
      <c r="S567" s="25">
        <f t="shared" ca="1" si="527"/>
        <v>-2605398.2821930135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-1074846.4320335814</v>
      </c>
      <c r="R568" s="25">
        <f t="array" aca="1" ref="R568" ca="1">INDEX('Lorri 401b'!L:L,MATCH('Retirement Calculator'!A568,'Lorri 401b'!N:N,0),0)</f>
        <v>-1571583.8218014869</v>
      </c>
      <c r="S568" s="25">
        <f t="shared" ca="1" si="527"/>
        <v>-2646430.2538350681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-1087755.5703540824</v>
      </c>
      <c r="R569" s="25">
        <f t="array" aca="1" ref="R569" ca="1">INDEX('Lorri 401b'!L:L,MATCH('Retirement Calculator'!A569,'Lorri 401b'!N:N,0),0)</f>
        <v>-1599877.6216715493</v>
      </c>
      <c r="S569" s="25">
        <f t="shared" ca="1" si="527"/>
        <v>-2687633.1920256317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-1100718.4967509189</v>
      </c>
      <c r="R570" s="25">
        <f t="array" aca="1" ref="R570" ca="1">INDEX('Lorri 401b'!L:L,MATCH('Retirement Calculator'!A570,'Lorri 401b'!N:N,0),0)</f>
        <v>-1628289.3123744037</v>
      </c>
      <c r="S570" s="25">
        <f t="shared" ca="1" si="527"/>
        <v>-2729007.8091253228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-1113735.4353410755</v>
      </c>
      <c r="R571" s="25">
        <f t="array" aca="1" ref="R571" ca="1">INDEX('Lorri 401b'!L:L,MATCH('Retirement Calculator'!A571,'Lorri 401b'!N:N,0),0)</f>
        <v>-1656819.3851218533</v>
      </c>
      <c r="S571" s="25">
        <f t="shared" ca="1" si="527"/>
        <v>-2770554.8204629291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-1126806.6111753578</v>
      </c>
      <c r="R572" s="25">
        <f t="array" aca="1" ref="R572" ca="1">INDEX('Lorri 401b'!L:L,MATCH('Retirement Calculator'!A572,'Lorri 401b'!N:N,0),0)</f>
        <v>-1685468.3331724172</v>
      </c>
      <c r="S572" s="25">
        <f t="shared" ca="1" si="527"/>
        <v>-2812274.9443477751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-1139932.2502422829</v>
      </c>
      <c r="R573" s="25">
        <f t="array" aca="1" ref="R573" ca="1">INDEX('Lorri 401b'!L:L,MATCH('Retirement Calculator'!A573,'Lorri 401b'!N:N,0),0)</f>
        <v>-1714236.6518398586</v>
      </c>
      <c r="S573" s="25">
        <f t="shared" ca="1" si="527"/>
        <v>-2854168.9020821415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-1153112.5794719867</v>
      </c>
      <c r="R574" s="25">
        <f t="array" aca="1" ref="R574" ca="1">INDEX('Lorri 401b'!L:L,MATCH('Retirement Calculator'!A574,'Lorri 401b'!N:N,0),0)</f>
        <v>-1743124.8385017477</v>
      </c>
      <c r="S574" s="25">
        <f t="shared" ca="1" si="527"/>
        <v>-2896237.4179737344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-1166347.8267401478</v>
      </c>
      <c r="R575" s="25">
        <f t="array" aca="1" ref="R575" ca="1">INDEX('Lorri 401b'!L:L,MATCH('Retirement Calculator'!A575,'Lorri 401b'!N:N,0),0)</f>
        <v>-1772133.3926080612</v>
      </c>
      <c r="S575" s="25">
        <f t="shared" ca="1" si="527"/>
        <v>-2938481.219348209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-1179638.2208719261</v>
      </c>
      <c r="R576" s="25">
        <f t="array" aca="1" ref="R576" ca="1">INDEX('Lorri 401b'!L:L,MATCH('Retirement Calculator'!A576,'Lorri 401b'!N:N,0),0)</f>
        <v>-1801262.8156898178</v>
      </c>
      <c r="S576" s="25">
        <f t="shared" ca="1" si="527"/>
        <v>-2980901.0365617438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-1192983.9916459201</v>
      </c>
      <c r="R577" s="25">
        <f t="array" aca="1" ref="R577" ca="1">INDEX('Lorri 401b'!L:L,MATCH('Retirement Calculator'!A577,'Lorri 401b'!N:N,0),0)</f>
        <v>-1830513.6113677484</v>
      </c>
      <c r="S577" s="25">
        <f t="shared" ca="1" si="527"/>
        <v>-3023497.6030136682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-1206385.3697981392</v>
      </c>
      <c r="R578" s="25">
        <f t="array" aca="1" ref="R578" ca="1">INDEX('Lorri 401b'!L:L,MATCH('Retirement Calculator'!A578,'Lorri 401b'!N:N,0),0)</f>
        <v>-1859886.2853610036</v>
      </c>
      <c r="S578" s="25">
        <f t="shared" ca="1" si="527"/>
        <v>-3066271.6551591428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-1219842.5870259926</v>
      </c>
      <c r="R579" s="25">
        <f t="array" aca="1" ref="R579" ca="1">INDEX('Lorri 401b'!L:L,MATCH('Retirement Calculator'!A579,'Lorri 401b'!N:N,0),0)</f>
        <v>-1889381.3454958973</v>
      </c>
      <c r="S579" s="25">
        <f t="shared" ca="1" si="527"/>
        <v>-3109223.9325218899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-1233355.8759922953</v>
      </c>
      <c r="R580" s="25">
        <f t="array" aca="1" ref="R580" ca="1">INDEX('Lorri 401b'!L:L,MATCH('Retirement Calculator'!A580,'Lorri 401b'!N:N,0),0)</f>
        <v>-1918999.3017146864</v>
      </c>
      <c r="S580" s="25">
        <f t="shared" ca="1" si="527"/>
        <v>-3152355.177706982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-1246925.470329291</v>
      </c>
      <c r="R581" s="25">
        <f t="array" aca="1" ref="R581" ca="1">INDEX('Lorri 401b'!L:L,MATCH('Retirement Calculator'!A581,'Lorri 401b'!N:N,0),0)</f>
        <v>-1948740.6660843873</v>
      </c>
      <c r="S581" s="25">
        <f t="shared" ca="1" si="527"/>
        <v>-3195666.1364136785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-1260551.6046426909</v>
      </c>
      <c r="R582" s="25">
        <f t="array" aca="1" ref="R582" ca="1">INDEX('Lorri 401b'!L:L,MATCH('Retirement Calculator'!A582,'Lorri 401b'!N:N,0),0)</f>
        <v>-1978605.9528056285</v>
      </c>
      <c r="S582" s="25">
        <f t="shared" ca="1" si="527"/>
        <v>-3239157.5574483192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-1274234.5145157299</v>
      </c>
      <c r="R583" s="25">
        <f t="array" aca="1" ref="R583" ca="1">INDEX('Lorri 401b'!L:L,MATCH('Retirement Calculator'!A583,'Lorri 401b'!N:N,0),0)</f>
        <v>-2008595.6782215417</v>
      </c>
      <c r="S583" s="25">
        <f t="shared" ca="1" si="527"/>
        <v>-3282830.1927372715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-1287974.4365132398</v>
      </c>
      <c r="R584" s="25">
        <f t="array" aca="1" ref="R584" ca="1">INDEX('Lorri 401b'!L:L,MATCH('Retirement Calculator'!A584,'Lorri 401b'!N:N,0),0)</f>
        <v>-2038710.3608266877</v>
      </c>
      <c r="S584" s="25">
        <f t="shared" ca="1" si="527"/>
        <v>-3326684.7973399274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-1301771.6081857393</v>
      </c>
      <c r="R585" s="25">
        <f t="array" aca="1" ref="R585" ca="1">INDEX('Lorri 401b'!L:L,MATCH('Retirement Calculator'!A585,'Lorri 401b'!N:N,0),0)</f>
        <v>-2068950.5212760218</v>
      </c>
      <c r="S585" s="25">
        <f t="shared" ca="1" si="527"/>
        <v>-3370722.1294617611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-1315626.2680735409</v>
      </c>
      <c r="R586" s="25">
        <f t="array" aca="1" ref="R586" ca="1">INDEX('Lorri 401b'!L:L,MATCH('Retirement Calculator'!A586,'Lorri 401b'!N:N,0),0)</f>
        <v>-2099316.682393895</v>
      </c>
      <c r="S586" s="25">
        <f t="shared" ca="1" si="527"/>
        <v>-3414942.9504674356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-1329538.6557108751</v>
      </c>
      <c r="R587" s="25">
        <f t="array" aca="1" ref="R587" ca="1">INDEX('Lorri 401b'!L:L,MATCH('Retirement Calculator'!A587,'Lorri 401b'!N:N,0),0)</f>
        <v>-2129809.3691830924</v>
      </c>
      <c r="S587" s="25">
        <f t="shared" ca="1" si="527"/>
        <v>-3459348.0248939674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-1343509.0116300315</v>
      </c>
      <c r="R588" s="25">
        <f t="array" aca="1" ref="R588" ca="1">INDEX('Lorri 401b'!L:L,MATCH('Retirement Calculator'!A588,'Lorri 401b'!N:N,0),0)</f>
        <v>-2160429.1088339114</v>
      </c>
      <c r="S588" s="25">
        <f t="shared" ca="1" si="527"/>
        <v>-3503938.1204639431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-1357537.5773655178</v>
      </c>
      <c r="R589" s="25">
        <f t="array" aca="1" ref="R589" ca="1">INDEX('Lorri 401b'!L:L,MATCH('Retirement Calculator'!A589,'Lorri 401b'!N:N,0),0)</f>
        <v>-2191176.4307332756</v>
      </c>
      <c r="S589" s="25">
        <f t="shared" ca="1" si="527"/>
        <v>-3548714.0080987932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-1371624.5954582354</v>
      </c>
      <c r="R590" s="25">
        <f t="array" aca="1" ref="R590" ca="1">INDEX('Lorri 401b'!L:L,MATCH('Retirement Calculator'!A590,'Lorri 401b'!N:N,0),0)</f>
        <v>-2222051.8664738871</v>
      </c>
      <c r="S590" s="25">
        <f t="shared" ca="1" si="527"/>
        <v>-3593676.4619321227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-1385770.3094596725</v>
      </c>
      <c r="R591" s="25">
        <f t="array" aca="1" ref="R591" ca="1">INDEX('Lorri 401b'!L:L,MATCH('Retirement Calculator'!A591,'Lorri 401b'!N:N,0),0)</f>
        <v>-2253055.949863418</v>
      </c>
      <c r="S591" s="25">
        <f t="shared" ca="1" si="527"/>
        <v>-3638826.2593230903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-1399974.9639361156</v>
      </c>
      <c r="R592" s="25">
        <f t="array" aca="1" ref="R592" ca="1">INDEX('Lorri 401b'!L:L,MATCH('Retirement Calculator'!A592,'Lorri 401b'!N:N,0),0)</f>
        <v>-2284189.2169337384</v>
      </c>
      <c r="S592" s="25">
        <f t="shared" ca="1" si="527"/>
        <v>-3684164.1808698541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-1414238.8044728772</v>
      </c>
      <c r="R593" s="25">
        <f t="array" aca="1" ref="R593" ca="1">INDEX('Lorri 401b'!L:L,MATCH('Retirement Calculator'!A593,'Lorri 401b'!N:N,0),0)</f>
        <v>-2315452.2059501852</v>
      </c>
      <c r="S593" s="25">
        <f t="shared" ca="1" si="527"/>
        <v>-3729691.0104230624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-1428562.0776785419</v>
      </c>
      <c r="R594" s="25">
        <f t="array" aca="1" ref="R594" ca="1">INDEX('Lorri 401b'!L:L,MATCH('Retirement Calculator'!A594,'Lorri 401b'!N:N,0),0)</f>
        <v>-2346845.4574208674</v>
      </c>
      <c r="S594" s="25">
        <f t="shared" ca="1" si="527"/>
        <v>-3775407.5350994095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-1442945.0311892303</v>
      </c>
      <c r="R595" s="25">
        <f t="array" aca="1" ref="R595" ca="1">INDEX('Lorri 401b'!L:L,MATCH('Retirement Calculator'!A595,'Lorri 401b'!N:N,0),0)</f>
        <v>-2378369.5141060106</v>
      </c>
      <c r="S595" s="25">
        <f t="shared" ca="1" si="527"/>
        <v>-3821314.5452952408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-1457387.9136728798</v>
      </c>
      <c r="R596" s="25">
        <f t="array" aca="1" ref="R596" ca="1">INDEX('Lorri 401b'!L:L,MATCH('Retirement Calculator'!A596,'Lorri 401b'!N:N,0),0)</f>
        <v>-2410024.9210273419</v>
      </c>
      <c r="S596" s="25">
        <f t="shared" ca="1" si="527"/>
        <v>-3867412.8347002217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-1471890.9748335446</v>
      </c>
      <c r="R597" s="25">
        <f t="array" aca="1" ref="R597" ca="1">INDEX('Lorri 401b'!L:L,MATCH('Retirement Calculator'!A597,'Lorri 401b'!N:N,0),0)</f>
        <v>-2441812.225477512</v>
      </c>
      <c r="S597" s="25">
        <f t="shared" ca="1" si="527"/>
        <v>-3913703.2003110563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-1486454.4654157122</v>
      </c>
      <c r="R598" s="25">
        <f t="array" aca="1" ref="R598" ca="1">INDEX('Lorri 401b'!L:L,MATCH('Retirement Calculator'!A598,'Lorri 401b'!N:N,0),0)</f>
        <v>-2473731.9770295578</v>
      </c>
      <c r="S598" s="25">
        <f t="shared" ca="1" si="527"/>
        <v>-3960186.4424452698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-1501078.6372086387</v>
      </c>
      <c r="R599" s="25">
        <f t="array" aca="1" ref="R599" ca="1">INDEX('Lorri 401b'!L:L,MATCH('Retirement Calculator'!A599,'Lorri 401b'!N:N,0),0)</f>
        <v>-2505784.7275464041</v>
      </c>
      <c r="S599" s="25">
        <f t="shared" ca="1" si="527"/>
        <v>-4006863.3647550428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-1515763.7430507024</v>
      </c>
      <c r="R600" s="25">
        <f t="array" aca="1" ref="R600" ca="1">INDEX('Lorri 401b'!L:L,MATCH('Retirement Calculator'!A600,'Lorri 401b'!N:N,0),0)</f>
        <v>-2537971.0311904037</v>
      </c>
      <c r="S600" s="25">
        <f t="shared" ca="1" si="527"/>
        <v>-4053734.7742411061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-1530510.0368337748</v>
      </c>
      <c r="R601" s="25">
        <f t="array" aca="1" ref="R601" ca="1">INDEX('Lorri 401b'!L:L,MATCH('Retirement Calculator'!A601,'Lorri 401b'!N:N,0),0)</f>
        <v>-2570291.4444329198</v>
      </c>
      <c r="S601" s="25">
        <f t="shared" ca="1" si="527"/>
        <v>-4100801.4812666946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-1545317.77350761</v>
      </c>
      <c r="R602" s="25">
        <f t="array" aca="1" ref="R602" ca="1">INDEX('Lorri 401b'!L:L,MATCH('Retirement Calculator'!A602,'Lorri 401b'!N:N,0),0)</f>
        <v>-2602746.5260639465</v>
      </c>
      <c r="S602" s="25">
        <f t="shared" ca="1" si="527"/>
        <v>-4148064.2995715565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-1560187.2090842528</v>
      </c>
      <c r="R603" s="25">
        <f t="array" aca="1" ref="R603" ca="1">INDEX('Lorri 401b'!L:L,MATCH('Retirement Calculator'!A603,'Lorri 401b'!N:N,0),0)</f>
        <v>-2635336.8372017695</v>
      </c>
      <c r="S603" s="25">
        <f t="shared" ca="1" si="527"/>
        <v>-4195524.0462860223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-1575118.6006424651</v>
      </c>
      <c r="R604" s="25">
        <f t="array" aca="1" ref="R604" ca="1">INDEX('Lorri 401b'!L:L,MATCH('Retirement Calculator'!A604,'Lorri 401b'!N:N,0),0)</f>
        <v>-2668062.9413026664</v>
      </c>
      <c r="S604" s="25">
        <f t="shared" ca="1" si="527"/>
        <v>-4243181.5419451315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-1590112.2063321697</v>
      </c>
      <c r="R605" s="25">
        <f t="array" aca="1" ref="R605" ca="1">INDEX('Lorri 401b'!L:L,MATCH('Retirement Calculator'!A605,'Lorri 401b'!N:N,0),0)</f>
        <v>-2700925.4041706505</v>
      </c>
      <c r="S605" s="25">
        <f t="shared" ca="1" si="527"/>
        <v>-4291037.6105028205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-1605168.2853789148</v>
      </c>
      <c r="R606" s="25">
        <f t="array" aca="1" ref="R606" ca="1">INDEX('Lorri 401b'!L:L,MATCH('Retirement Calculator'!A606,'Lorri 401b'!N:N,0),0)</f>
        <v>-2733924.7939672512</v>
      </c>
      <c r="S606" s="25">
        <f t="shared" ca="1" si="527"/>
        <v>-4339093.079346166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-1620287.0980883548</v>
      </c>
      <c r="R607" s="25">
        <f t="array" aca="1" ref="R607" ca="1">INDEX('Lorri 401b'!L:L,MATCH('Retirement Calculator'!A607,'Lorri 401b'!N:N,0),0)</f>
        <v>-2767061.6812213375</v>
      </c>
      <c r="S607" s="25">
        <f t="shared" ca="1" si="527"/>
        <v>-4387348.7793096919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-1635468.9058507506</v>
      </c>
      <c r="R608" s="25">
        <f t="array" aca="1" ref="R608" ca="1">INDEX('Lorri 401b'!L:L,MATCH('Retirement Calculator'!A608,'Lorri 401b'!N:N,0),0)</f>
        <v>-2800336.6388389827</v>
      </c>
      <c r="S608" s="25">
        <f t="shared" ca="1" si="527"/>
        <v>-4435805.5446897335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-1650713.97114549</v>
      </c>
      <c r="R609" s="25">
        <f t="array" aca="1" ref="R609" ca="1">INDEX('Lorri 401b'!L:L,MATCH('Retirement Calculator'!A609,'Lorri 401b'!N:N,0),0)</f>
        <v>-2833750.2421133681</v>
      </c>
      <c r="S609" s="25">
        <f t="shared" ca="1" si="527"/>
        <v>-4484464.2132588578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-1666022.557545624</v>
      </c>
      <c r="R610" s="25">
        <f t="array" aca="1" ref="R610" ca="1">INDEX('Lorri 401b'!L:L,MATCH('Retirement Calculator'!A610,'Lorri 401b'!N:N,0),0)</f>
        <v>-2867303.0687347301</v>
      </c>
      <c r="S610" s="25">
        <f t="shared" ca="1" si="527"/>
        <v>-4533325.6262803543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-1681394.9297224251</v>
      </c>
      <c r="R611" s="25">
        <f t="array" aca="1" ref="R611" ca="1">INDEX('Lorri 401b'!L:L,MATCH('Retirement Calculator'!A611,'Lorri 401b'!N:N,0),0)</f>
        <v>-2900995.6988003477</v>
      </c>
      <c r="S611" s="25">
        <f t="shared" ca="1" si="527"/>
        <v>-4582390.6285227723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-1696831.353449963</v>
      </c>
      <c r="R612" s="25">
        <f t="array" aca="1" ref="R612" ca="1">INDEX('Lorri 401b'!L:L,MATCH('Retirement Calculator'!A612,'Lorri 401b'!N:N,0),0)</f>
        <v>-2934828.7148245722</v>
      </c>
      <c r="S612" s="25">
        <f t="shared" ca="1" si="527"/>
        <v>-4631660.0682745352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-1712332.0956096989</v>
      </c>
      <c r="R613" s="25">
        <f t="array" aca="1" ref="R613" ca="1">INDEX('Lorri 401b'!L:L,MATCH('Retirement Calculator'!A613,'Lorri 401b'!N:N,0),0)</f>
        <v>-2968802.7017488973</v>
      </c>
      <c r="S613" s="25">
        <f t="shared" ca="1" si="527"/>
        <v>-4681134.7973585967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-1727897.4241951003</v>
      </c>
      <c r="R614" s="25">
        <f t="array" aca="1" ref="R614" ca="1">INDEX('Lorri 401b'!L:L,MATCH('Retirement Calculator'!A614,'Lorri 401b'!N:N,0),0)</f>
        <v>-3002918.2469520741</v>
      </c>
      <c r="S614" s="25">
        <f t="shared" ca="1" si="527"/>
        <v>-4730815.6711471742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-1743527.6083162744</v>
      </c>
      <c r="R615" s="25">
        <f t="array" aca="1" ref="R615" ca="1">INDEX('Lorri 401b'!L:L,MATCH('Retirement Calculator'!A615,'Lorri 401b'!N:N,0),0)</f>
        <v>-3037175.9402602641</v>
      </c>
      <c r="S615" s="25">
        <f t="shared" ca="1" si="527"/>
        <v>-4780703.5485765385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-1759222.91820462</v>
      </c>
      <c r="R616" s="25">
        <f t="array" aca="1" ref="R616" ca="1">INDEX('Lorri 401b'!L:L,MATCH('Retirement Calculator'!A616,'Lorri 401b'!N:N,0),0)</f>
        <v>-3071576.3739572382</v>
      </c>
      <c r="S616" s="25">
        <f t="shared" ca="1" si="527"/>
        <v>-4830799.2921618577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-1774983.6252175004</v>
      </c>
      <c r="R617" s="25">
        <f t="array" aca="1" ref="R617" ca="1">INDEX('Lorri 401b'!L:L,MATCH('Retirement Calculator'!A617,'Lorri 401b'!N:N,0),0)</f>
        <v>-3106120.1427946161</v>
      </c>
      <c r="S617" s="25">
        <f t="shared" ca="1" si="527"/>
        <v>-4881103.7680121167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-1790810.0018429344</v>
      </c>
      <c r="R618" s="25">
        <f t="array" aca="1" ref="R618" ca="1">INDEX('Lorri 401b'!L:L,MATCH('Retirement Calculator'!A618,'Lorri 401b'!N:N,0),0)</f>
        <v>-3140807.84400215</v>
      </c>
      <c r="S618" s="25">
        <f t="shared" ca="1" si="527"/>
        <v>-4931617.8458450846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-1806702.3217043078</v>
      </c>
      <c r="R619" s="25">
        <f t="array" aca="1" ref="R619" ca="1">INDEX('Lorri 401b'!L:L,MATCH('Retirement Calculator'!A619,'Lorri 401b'!N:N,0),0)</f>
        <v>-3175640.0772980484</v>
      </c>
      <c r="S619" s="25">
        <f t="shared" ca="1" si="527"/>
        <v>-4982342.3990023565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-1822660.8595651034</v>
      </c>
      <c r="R620" s="25">
        <f t="array" aca="1" ref="R620" ca="1">INDEX('Lorri 401b'!L:L,MATCH('Retirement Calculator'!A620,'Lorri 401b'!N:N,0),0)</f>
        <v>-3210617.4448993467</v>
      </c>
      <c r="S620" s="25">
        <f t="shared" ca="1" si="527"/>
        <v>-5033278.3044644501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-1838685.8913336524</v>
      </c>
      <c r="R621" s="25">
        <f t="array" aca="1" ref="R621" ca="1">INDEX('Lorri 401b'!L:L,MATCH('Retirement Calculator'!A621,'Lorri 401b'!N:N,0),0)</f>
        <v>-3245740.551532317</v>
      </c>
      <c r="S621" s="25">
        <f t="shared" ca="1" si="527"/>
        <v>-5084426.4428659696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-1854777.6940679038</v>
      </c>
      <c r="R622" s="25">
        <f t="array" aca="1" ref="R622" ca="1">INDEX('Lorri 401b'!L:L,MATCH('Retirement Calculator'!A622,'Lorri 401b'!N:N,0),0)</f>
        <v>-3281010.0044429246</v>
      </c>
      <c r="S622" s="25">
        <f t="shared" ca="1" si="527"/>
        <v>-5135787.6985108284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-1870936.5459802146</v>
      </c>
      <c r="R623" s="25">
        <f t="array" aca="1" ref="R623" ca="1">INDEX('Lorri 401b'!L:L,MATCH('Retirement Calculator'!A623,'Lorri 401b'!N:N,0),0)</f>
        <v>-3316426.4134073262</v>
      </c>
      <c r="S623" s="25">
        <f t="shared" ca="1" si="527"/>
        <v>-5187362.9593875408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-1887162.7264421599</v>
      </c>
      <c r="R624" s="25">
        <f t="array" aca="1" ref="R624" ca="1">INDEX('Lorri 401b'!L:L,MATCH('Retirement Calculator'!A624,'Lorri 401b'!N:N,0),0)</f>
        <v>-3351990.3907424128</v>
      </c>
      <c r="S624" s="25">
        <f t="shared" ca="1" si="527"/>
        <v>-5239153.1171845729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-1903456.5159893632</v>
      </c>
      <c r="R625" s="25">
        <f t="array" aca="1" ref="R625" ca="1">INDEX('Lorri 401b'!L:L,MATCH('Retirement Calculator'!A625,'Lorri 401b'!N:N,0),0)</f>
        <v>-3387702.5513163959</v>
      </c>
      <c r="S625" s="25">
        <f t="shared" ca="1" si="527"/>
        <v>-5291159.0673057586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-1919818.1963263466</v>
      </c>
      <c r="R626" s="25">
        <f t="array" aca="1" ref="R626" ca="1">INDEX('Lorri 401b'!L:L,MATCH('Retirement Calculator'!A626,'Lorri 401b'!N:N,0),0)</f>
        <v>-3423563.5125594372</v>
      </c>
      <c r="S626" s="25">
        <f t="shared" ca="1" si="527"/>
        <v>-5343381.7088857833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-1936248.0503314007</v>
      </c>
      <c r="R627" s="25">
        <f t="array" aca="1" ref="R627" ca="1">INDEX('Lorri 401b'!L:L,MATCH('Retirement Calculator'!A627,'Lorri 401b'!N:N,0),0)</f>
        <v>-3459573.8944743243</v>
      </c>
      <c r="S627" s="25">
        <f t="shared" ca="1" si="527"/>
        <v>-5395821.9448057245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-1952746.3620614759</v>
      </c>
      <c r="R628" s="25">
        <f t="array" aca="1" ref="R628" ca="1">INDEX('Lorri 401b'!L:L,MATCH('Retirement Calculator'!A628,'Lorri 401b'!N:N,0),0)</f>
        <v>-3495734.3196471902</v>
      </c>
      <c r="S628" s="25">
        <f t="shared" ca="1" si="527"/>
        <v>-5448480.6817086656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-1969313.416757093</v>
      </c>
      <c r="R629" s="25">
        <f t="array" aca="1" ref="R629" ca="1">INDEX('Lorri 401b'!L:L,MATCH('Retirement Calculator'!A629,'Lorri 401b'!N:N,0),0)</f>
        <v>-3532045.4132582764</v>
      </c>
      <c r="S629" s="25">
        <f t="shared" ca="1" si="527"/>
        <v>-5501358.8300153697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-1985949.5008472754</v>
      </c>
      <c r="R630" s="25">
        <f t="array" aca="1" ref="R630" ca="1">INDEX('Lorri 401b'!L:L,MATCH('Retirement Calculator'!A630,'Lorri 401b'!N:N,0),0)</f>
        <v>-3568507.8030927423</v>
      </c>
      <c r="S630" s="25">
        <f t="shared" ca="1" si="527"/>
        <v>-5554457.3039400177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-2002654.9019545</v>
      </c>
      <c r="R631" s="25">
        <f t="array" aca="1" ref="R631" ca="1">INDEX('Lorri 401b'!L:L,MATCH('Retirement Calculator'!A631,'Lorri 401b'!N:N,0),0)</f>
        <v>-3605122.1195515185</v>
      </c>
      <c r="S631" s="25">
        <f t="shared" ca="1" si="527"/>
        <v>-5607777.0215060189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-2019429.9088996716</v>
      </c>
      <c r="R632" s="25">
        <f t="array" aca="1" ref="R632" ca="1">INDEX('Lorri 401b'!L:L,MATCH('Retirement Calculator'!A632,'Lorri 401b'!N:N,0),0)</f>
        <v>-3641888.9956622059</v>
      </c>
      <c r="S632" s="25">
        <f t="shared" ca="1" si="527"/>
        <v>-5661318.9045618773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-2036274.8117071148</v>
      </c>
      <c r="R633" s="25">
        <f t="array" aca="1" ref="R633" ca="1">INDEX('Lorri 401b'!L:L,MATCH('Retirement Calculator'!A633,'Lorri 401b'!N:N,0),0)</f>
        <v>-3678809.0670900214</v>
      </c>
      <c r="S633" s="25">
        <f t="shared" ca="1" si="527"/>
        <v>-5715083.8787971362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-2053189.9016095889</v>
      </c>
      <c r="R634" s="25">
        <f t="array" aca="1" ref="R634" ca="1">INDEX('Lorri 401b'!L:L,MATCH('Retirement Calculator'!A634,'Lorri 401b'!N:N,0),0)</f>
        <v>-3715882.9721487863</v>
      </c>
      <c r="S634" s="25">
        <f t="shared" ca="1" si="527"/>
        <v>-5769072.8737583756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-2070175.4710533232</v>
      </c>
      <c r="R635" s="25">
        <f t="array" aca="1" ref="R635" ca="1">INDEX('Lorri 401b'!L:L,MATCH('Retirement Calculator'!A635,'Lorri 401b'!N:N,0),0)</f>
        <v>-3753111.3518119627</v>
      </c>
      <c r="S635" s="25">
        <f t="shared" ca="1" si="527"/>
        <v>-5823286.8228652859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-2087231.8137030732</v>
      </c>
      <c r="R636" s="25">
        <f t="array" aca="1" ref="R636" ca="1">INDEX('Lorri 401b'!L:L,MATCH('Retirement Calculator'!A636,'Lorri 401b'!N:N,0),0)</f>
        <v>-3790494.8497237354</v>
      </c>
      <c r="S636" s="25">
        <f t="shared" ca="1" si="527"/>
        <v>-5877726.663426809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-2104359.2244471973</v>
      </c>
      <c r="R637" s="25">
        <f t="array" aca="1" ref="R637" ca="1">INDEX('Lorri 401b'!L:L,MATCH('Retirement Calculator'!A637,'Lorri 401b'!N:N,0),0)</f>
        <v>-3828034.1122101406</v>
      </c>
      <c r="S637" s="25">
        <f t="shared" ca="1" si="527"/>
        <v>-5932393.3366573378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-2121557.9994027554</v>
      </c>
      <c r="R638" s="25">
        <f t="array" aca="1" ref="R638" ca="1">INDEX('Lorri 401b'!L:L,MATCH('Retirement Calculator'!A638,'Lorri 401b'!N:N,0),0)</f>
        <v>-3865729.7882902389</v>
      </c>
      <c r="S638" s="25">
        <f t="shared" ca="1" si="527"/>
        <v>-5987287.7876929939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-2138828.4359206283</v>
      </c>
      <c r="R639" s="25">
        <f t="array" aca="1" ref="R639" ca="1">INDEX('Lorri 401b'!L:L,MATCH('Retirement Calculator'!A639,'Lorri 401b'!N:N,0),0)</f>
        <v>-3903582.529687338</v>
      </c>
      <c r="S639" s="25">
        <f t="shared" ca="1" si="527"/>
        <v>-6042410.9656079663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-2156170.8325906587</v>
      </c>
      <c r="R640" s="25">
        <f t="array" aca="1" ref="R640" ca="1">INDEX('Lorri 401b'!L:L,MATCH('Retirement Calculator'!A640,'Lorri 401b'!N:N,0),0)</f>
        <v>-3941592.9908402581</v>
      </c>
      <c r="S640" s="25">
        <f t="shared" ca="1" si="527"/>
        <v>-6097763.8234309163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-2173585.4892468145</v>
      </c>
      <c r="R641" s="25">
        <f t="array" aca="1" ref="R641" ca="1">INDEX('Lorri 401b'!L:L,MATCH('Retirement Calculator'!A641,'Lorri 401b'!N:N,0),0)</f>
        <v>-3979761.8289146489</v>
      </c>
      <c r="S641" s="25">
        <f t="shared" ca="1" si="527"/>
        <v>-6153347.3181614634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-2191072.7069723709</v>
      </c>
      <c r="R642" s="25">
        <f t="array" aca="1" ref="R642" ca="1">INDEX('Lorri 401b'!L:L,MATCH('Retirement Calculator'!A642,'Lorri 401b'!N:N,0),0)</f>
        <v>-4018089.7038143496</v>
      </c>
      <c r="S642" s="25">
        <f t="shared" ca="1" si="527"/>
        <v>-6209162.41078672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-2208632.7881051172</v>
      </c>
      <c r="R643" s="25">
        <f t="array" aca="1" ref="R643" ca="1">INDEX('Lorri 401b'!L:L,MATCH('Retirement Calculator'!A643,'Lorri 401b'!N:N,0),0)</f>
        <v>-4056577.2781927991</v>
      </c>
      <c r="S643" s="25">
        <f t="shared" ca="1" si="527"/>
        <v>-6265210.0662979167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-2226266.0362425833</v>
      </c>
      <c r="R644" s="25">
        <f t="array" aca="1" ref="R644" ca="1">INDEX('Lorri 401b'!L:L,MATCH('Retirement Calculator'!A644,'Lorri 401b'!N:N,0),0)</f>
        <v>-4095225.2174644922</v>
      </c>
      <c r="S644" s="25">
        <f t="shared" ca="1" si="527"/>
        <v>-6321491.2537070755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-2243972.7562472885</v>
      </c>
      <c r="R645" s="25">
        <f t="array" aca="1" ref="R645" ca="1">INDEX('Lorri 401b'!L:L,MATCH('Retirement Calculator'!A645,'Lorri 401b'!N:N,0),0)</f>
        <v>-4134034.1898164838</v>
      </c>
      <c r="S645" s="25">
        <f t="shared" ca="1" si="527"/>
        <v>-6378006.9460637718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-2261753.2542520138</v>
      </c>
      <c r="R646" s="25">
        <f t="array" aca="1" ref="R646" ca="1">INDEX('Lorri 401b'!L:L,MATCH('Retirement Calculator'!A646,'Lorri 401b'!N:N,0),0)</f>
        <v>-4173004.866219942</v>
      </c>
      <c r="S646" s="25">
        <f t="shared" ca="1" si="527"/>
        <v>-6434758.1204719562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-2279607.8376650917</v>
      </c>
      <c r="R647" s="25">
        <f t="array" aca="1" ref="R647" ca="1">INDEX('Lorri 401b'!L:L,MATCH('Retirement Calculator'!A647,'Lorri 401b'!N:N,0),0)</f>
        <v>-4212137.9204417476</v>
      </c>
      <c r="S647" s="25">
        <f t="shared" ca="1" si="527"/>
        <v>-6491745.7581068389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-2297536.8151757242</v>
      </c>
      <c r="R648" s="25">
        <f t="array" aca="1" ref="R648" ca="1">INDEX('Lorri 401b'!L:L,MATCH('Retirement Calculator'!A648,'Lorri 401b'!N:N,0),0)</f>
        <v>-4251434.0290561439</v>
      </c>
      <c r="S648" s="25">
        <f t="shared" ca="1" si="527"/>
        <v>-6548970.8442318682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-2315540.4967593178</v>
      </c>
      <c r="R649" s="25">
        <f t="array" aca="1" ref="R649" ca="1">INDEX('Lorri 401b'!L:L,MATCH('Retirement Calculator'!A649,'Lorri 401b'!N:N,0),0)</f>
        <v>-4290893.871456434</v>
      </c>
      <c r="S649" s="25">
        <f t="shared" ca="1" si="527"/>
        <v>-6606434.3682157518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-2333619.1936828429</v>
      </c>
      <c r="R650" s="25">
        <f t="array" aca="1" ref="R650" ca="1">INDEX('Lorri 401b'!L:L,MATCH('Retirement Calculator'!A650,'Lorri 401b'!N:N,0),0)</f>
        <v>-4330518.1298667248</v>
      </c>
      <c r="S650" s="25">
        <f t="shared" ca="1" si="527"/>
        <v>-6664137.3235495677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-2351773.2185102161</v>
      </c>
      <c r="R651" s="25">
        <f t="array" aca="1" ref="R651" ca="1">INDEX('Lorri 401b'!L:L,MATCH('Retirement Calculator'!A651,'Lorri 401b'!N:N,0),0)</f>
        <v>-4370307.4893537257</v>
      </c>
      <c r="S651" s="25">
        <f t="shared" ca="1" si="527"/>
        <v>-6722080.7078639418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-2370002.8851077035</v>
      </c>
      <c r="R652" s="25">
        <f t="array" aca="1" ref="R652" ca="1">INDEX('Lorri 401b'!L:L,MATCH('Retirement Calculator'!A652,'Lorri 401b'!N:N,0),0)</f>
        <v>-4410262.637838589</v>
      </c>
      <c r="S652" s="25">
        <f t="shared" ca="1" si="527"/>
        <v>-6780265.5229462925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-2388308.5086493469</v>
      </c>
      <c r="R653" s="25">
        <f t="array" aca="1" ref="R653" ca="1">INDEX('Lorri 401b'!L:L,MATCH('Retirement Calculator'!A653,'Lorri 401b'!N:N,0),0)</f>
        <v>-4450384.2661088053</v>
      </c>
      <c r="S653" s="25">
        <f t="shared" ca="1" si="527"/>
        <v>-6838692.7747581527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-2406690.4056224138</v>
      </c>
      <c r="R654" s="25">
        <f t="array" aca="1" ref="R654" ca="1">INDEX('Lorri 401b'!L:L,MATCH('Retirement Calculator'!A654,'Lorri 401b'!N:N,0),0)</f>
        <v>-4490673.0678301482</v>
      </c>
      <c r="S654" s="25">
        <f t="shared" ca="1" si="527"/>
        <v>-6897363.4734525625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-2425148.8938328684</v>
      </c>
      <c r="R655" s="25">
        <f t="array" aca="1" ref="R655" ca="1">INDEX('Lorri 401b'!L:L,MATCH('Retirement Calculator'!A655,'Lorri 401b'!N:N,0),0)</f>
        <v>-4531129.7395586632</v>
      </c>
      <c r="S655" s="25">
        <f t="shared" ca="1" si="527"/>
        <v>-6956278.6333915312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-2443684.2924108668</v>
      </c>
      <c r="R656" s="25">
        <f t="array" aca="1" ref="R656" ca="1">INDEX('Lorri 401b'!L:L,MATCH('Retirement Calculator'!A656,'Lorri 401b'!N:N,0),0)</f>
        <v>-4571754.980752713</v>
      </c>
      <c r="S656" s="25">
        <f t="shared" ca="1" si="527"/>
        <v>-7015439.2731635794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-2462296.9218162736</v>
      </c>
      <c r="R657" s="25">
        <f t="array" aca="1" ref="R657" ca="1">INDEX('Lorri 401b'!L:L,MATCH('Retirement Calculator'!A657,'Lorri 401b'!N:N,0),0)</f>
        <v>-4612549.4937850721</v>
      </c>
      <c r="S657" s="25">
        <f t="shared" ca="1" si="527"/>
        <v>-7074846.4156013457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-2480987.1038442026</v>
      </c>
      <c r="R658" s="25">
        <f t="array" aca="1" ref="R658" ca="1">INDEX('Lorri 401b'!L:L,MATCH('Retirement Calculator'!A658,'Lorri 401b'!N:N,0),0)</f>
        <v>-4653513.9839550657</v>
      </c>
      <c r="S658" s="25">
        <f t="shared" ca="1" si="527"/>
        <v>-7134501.0877992678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-2499755.1616305816</v>
      </c>
      <c r="R659" s="25">
        <f t="array" aca="1" ref="R659" ca="1">INDEX('Lorri 401b'!L:L,MATCH('Retirement Calculator'!A659,'Lorri 401b'!N:N,0),0)</f>
        <v>-4694649.1595007675</v>
      </c>
      <c r="S659" s="25">
        <f t="shared" ca="1" si="527"/>
        <v>-7194404.3211313486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-2518601.419657737</v>
      </c>
      <c r="R660" s="25">
        <f t="array" aca="1" ref="R660" ca="1">INDEX('Lorri 401b'!L:L,MATCH('Retirement Calculator'!A660,'Lorri 401b'!N:N,0),0)</f>
        <v>-4735955.7316112434</v>
      </c>
      <c r="S660" s="25">
        <f t="shared" ca="1" si="527"/>
        <v>-7254557.1512689805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-2537526.2037600055</v>
      </c>
      <c r="R661" s="25">
        <f t="array" aca="1" ref="R661" ca="1">INDEX('Lorri 401b'!L:L,MATCH('Retirement Calculator'!A661,'Lorri 401b'!N:N,0),0)</f>
        <v>-4777434.4144388465</v>
      </c>
      <c r="S661" s="25">
        <f t="shared" ca="1" si="527"/>
        <v>-7314960.6181988521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-2556529.8411293668</v>
      </c>
      <c r="R662" s="25">
        <f t="array" aca="1" ref="R662" ca="1">INDEX('Lorri 401b'!L:L,MATCH('Retirement Calculator'!A662,'Lorri 401b'!N:N,0),0)</f>
        <v>-4819085.9251115639</v>
      </c>
      <c r="S662" s="25">
        <f t="shared" ca="1" si="527"/>
        <v>-7375615.7662409302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-2575612.6603211006</v>
      </c>
      <c r="R663" s="25">
        <f t="array" aca="1" ref="R663" ca="1">INDEX('Lorri 401b'!L:L,MATCH('Retirement Calculator'!A663,'Lorri 401b'!N:N,0),0)</f>
        <v>-4860910.9837454176</v>
      </c>
      <c r="S663" s="25">
        <f t="shared" ca="1" si="527"/>
        <v>-7436523.6440665182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-2594774.9912594664</v>
      </c>
      <c r="R664" s="25">
        <f t="array" aca="1" ref="R664" ca="1">INDEX('Lorri 401b'!L:L,MATCH('Retirement Calculator'!A664,'Lorri 401b'!N:N,0),0)</f>
        <v>-4902910.3134569125</v>
      </c>
      <c r="S664" s="25">
        <f t="shared" ca="1" si="527"/>
        <v>-7497685.3047163785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-2614017.1652434086</v>
      </c>
      <c r="R665" s="25">
        <f t="array" aca="1" ref="R665" ca="1">INDEX('Lorri 401b'!L:L,MATCH('Retirement Calculator'!A665,'Lorri 401b'!N:N,0),0)</f>
        <v>-4945084.6403755387</v>
      </c>
      <c r="S665" s="25">
        <f t="shared" ca="1" si="527"/>
        <v>-7559101.8056189474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-2633339.5149522843</v>
      </c>
      <c r="R666" s="25">
        <f t="array" aca="1" ref="R666" ca="1">INDEX('Lorri 401b'!L:L,MATCH('Retirement Calculator'!A666,'Lorri 401b'!N:N,0),0)</f>
        <v>-4987434.6936563263</v>
      </c>
      <c r="S666" s="25">
        <f t="shared" ca="1" si="527"/>
        <v>-7620774.2086086106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-2652742.3744516135</v>
      </c>
      <c r="R667" s="25">
        <f t="array" aca="1" ref="R667" ca="1">INDEX('Lorri 401b'!L:L,MATCH('Retirement Calculator'!A667,'Lorri 401b'!N:N,0),0)</f>
        <v>-5029961.2054924499</v>
      </c>
      <c r="S667" s="25">
        <f t="shared" ca="1" si="527"/>
        <v>-7682703.579944063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-2672226.0791988564</v>
      </c>
      <c r="R668" s="25">
        <f t="array" aca="1" ref="R668" ca="1">INDEX('Lorri 401b'!L:L,MATCH('Retirement Calculator'!A668,'Lorri 401b'!N:N,0),0)</f>
        <v>-5072664.9111278905</v>
      </c>
      <c r="S668" s="25">
        <f t="shared" ca="1" si="527"/>
        <v>-7744890.9903267473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-2691790.966049213</v>
      </c>
      <c r="R669" s="25">
        <f t="array" aca="1" ref="R669" ca="1">INDEX('Lorri 401b'!L:L,MATCH('Retirement Calculator'!A669,'Lorri 401b'!N:N,0),0)</f>
        <v>-5115546.5488701453</v>
      </c>
      <c r="S669" s="25">
        <f t="shared" ca="1" si="527"/>
        <v>-7807337.5149193583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-2711437.3732614461</v>
      </c>
      <c r="R670" s="25">
        <f t="array" aca="1" ref="R670" ca="1">INDEX('Lorri 401b'!L:L,MATCH('Retirement Calculator'!A670,'Lorri 401b'!N:N,0),0)</f>
        <v>-5158606.8601029934</v>
      </c>
      <c r="S670" s="25">
        <f t="shared" ca="1" si="527"/>
        <v>-7870044.2333644396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-2731165.6405037302</v>
      </c>
      <c r="R671" s="25">
        <f t="array" aca="1" ref="R671" ca="1">INDEX('Lorri 401b'!L:L,MATCH('Retirement Calculator'!A671,'Lorri 401b'!N:N,0),0)</f>
        <v>-5201846.5892993119</v>
      </c>
      <c r="S671" s="25">
        <f t="shared" ca="1" si="527"/>
        <v>-7933012.2298030425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-2750976.1088595237</v>
      </c>
      <c r="R672" s="25">
        <f t="array" aca="1" ref="R672" ca="1">INDEX('Lorri 401b'!L:L,MATCH('Retirement Calculator'!A672,'Lorri 401b'!N:N,0),0)</f>
        <v>-5245266.4840339478</v>
      </c>
      <c r="S672" s="25">
        <f t="shared" ca="1" si="527"/>
        <v>-7996242.5928934719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-2770869.1208334663</v>
      </c>
      <c r="R673" s="25">
        <f t="array" aca="1" ref="R673" ca="1">INDEX('Lorri 401b'!L:L,MATCH('Retirement Calculator'!A673,'Lorri 401b'!N:N,0),0)</f>
        <v>-5288867.2949966453</v>
      </c>
      <c r="S673" s="25">
        <f t="shared" ca="1" si="527"/>
        <v>-8059736.4158301111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-2790845.0203573005</v>
      </c>
      <c r="R674" s="25">
        <f t="array" aca="1" ref="R674" ca="1">INDEX('Lorri 401b'!L:L,MATCH('Retirement Calculator'!A674,'Lorri 401b'!N:N,0),0)</f>
        <v>-5332649.7760050204</v>
      </c>
      <c r="S674" s="25">
        <f t="shared" ca="1" si="527"/>
        <v>-8123494.7963623209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-2810904.1527958172</v>
      </c>
      <c r="R675" s="25">
        <f t="array" aca="1" ref="R675" ca="1">INDEX('Lorri 401b'!L:L,MATCH('Retirement Calculator'!A675,'Lorri 401b'!N:N,0),0)</f>
        <v>-5376614.6840175968</v>
      </c>
      <c r="S675" s="25">
        <f t="shared" ca="1" si="527"/>
        <v>-8187518.8368134145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-2831046.8649528278</v>
      </c>
      <c r="R676" s="25">
        <f t="array" aca="1" ref="R676" ca="1">INDEX('Lorri 401b'!L:L,MATCH('Retirement Calculator'!A676,'Lorri 401b'!N:N,0),0)</f>
        <v>-5420762.7791468929</v>
      </c>
      <c r="S676" s="25">
        <f t="shared" ca="1" si="527"/>
        <v>-8251809.6440997208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-2851273.505077159</v>
      </c>
      <c r="R677" s="25">
        <f t="array" aca="1" ref="R677" ca="1">INDEX('Lorri 401b'!L:L,MATCH('Retirement Calculator'!A677,'Lorri 401b'!N:N,0),0)</f>
        <v>-5465094.8246725611</v>
      </c>
      <c r="S677" s="25">
        <f t="shared" ca="1" si="527"/>
        <v>-8316368.3297497202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-2871584.4228686751</v>
      </c>
      <c r="R678" s="25">
        <f t="array" aca="1" ref="R678" ca="1">INDEX('Lorri 401b'!L:L,MATCH('Retirement Calculator'!A678,'Lorri 401b'!N:N,0),0)</f>
        <v>-5509611.587054586</v>
      </c>
      <c r="S678" s="25">
        <f t="shared" ca="1" si="527"/>
        <v>-8381196.0099232607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-2891979.9694843227</v>
      </c>
      <c r="R679" s="25">
        <f t="array" aca="1" ref="R679" ca="1">INDEX('Lorri 401b'!L:L,MATCH('Retirement Calculator'!A679,'Lorri 401b'!N:N,0),0)</f>
        <v>-5554313.8359465357</v>
      </c>
      <c r="S679" s="25">
        <f t="shared" ca="1" si="527"/>
        <v>-8446293.8054308593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-2912460.497544202</v>
      </c>
      <c r="R680" s="25">
        <f t="array" aca="1" ref="R680" ca="1">INDEX('Lorri 401b'!L:L,MATCH('Retirement Calculator'!A680,'Lorri 401b'!N:N,0),0)</f>
        <v>-5599202.3442088692</v>
      </c>
      <c r="S680" s="25">
        <f t="shared" ca="1" si="527"/>
        <v>-8511662.8417530712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-2933026.3611376644</v>
      </c>
      <c r="R681" s="25">
        <f t="array" aca="1" ref="R681" ca="1">INDEX('Lorri 401b'!L:L,MATCH('Retirement Calculator'!A681,'Lorri 401b'!N:N,0),0)</f>
        <v>-5644277.8879222954</v>
      </c>
      <c r="S681" s="25">
        <f t="shared" ca="1" si="527"/>
        <v>-8577304.2490599602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-2953677.9158294327</v>
      </c>
      <c r="R682" s="25">
        <f t="array" aca="1" ref="R682" ca="1">INDEX('Lorri 401b'!L:L,MATCH('Retirement Calculator'!A682,'Lorri 401b'!N:N,0),0)</f>
        <v>-5689541.2464011945</v>
      </c>
      <c r="S682" s="25">
        <f t="shared" ca="1" si="527"/>
        <v>-8643219.1622306276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-2974415.51866575</v>
      </c>
      <c r="R683" s="25">
        <f t="array" aca="1" ref="R683" ca="1">INDEX('Lorri 401b'!L:L,MATCH('Retirement Calculator'!A683,'Lorri 401b'!N:N,0),0)</f>
        <v>-5734993.2022070885</v>
      </c>
      <c r="S683" s="25">
        <f t="shared" ca="1" si="527"/>
        <v>-8709408.7208728381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-2995239.5281805522</v>
      </c>
      <c r="R684" s="25">
        <f t="array" aca="1" ref="R684" ca="1">INDEX('Lorri 401b'!L:L,MATCH('Retirement Calculator'!A684,'Lorri 401b'!N:N,0),0)</f>
        <v>-5780634.5411621742</v>
      </c>
      <c r="S684" s="25">
        <f t="shared" ca="1" si="527"/>
        <v>-8775874.0693427268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-3016150.3044016659</v>
      </c>
      <c r="R685" s="25">
        <f t="array" aca="1" ref="R685" ca="1">INDEX('Lorri 401b'!L:L,MATCH('Retirement Calculator'!A685,'Lorri 401b'!N:N,0),0)</f>
        <v>-5826466.0523629058</v>
      </c>
      <c r="S685" s="25">
        <f t="shared" ca="1" si="527"/>
        <v>-8842616.3567645717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-3037148.2088570343</v>
      </c>
      <c r="R686" s="25">
        <f t="array" aca="1" ref="R686" ca="1">INDEX('Lorri 401b'!L:L,MATCH('Retirement Calculator'!A686,'Lorri 401b'!N:N,0),0)</f>
        <v>-5872488.5281936405</v>
      </c>
      <c r="S686" s="25">
        <f t="shared" ca="1" si="527"/>
        <v>-8909636.7370506749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-3058233.6045809668</v>
      </c>
      <c r="R687" s="25">
        <f t="array" aca="1" ref="R687" ca="1">INDEX('Lorri 401b'!L:L,MATCH('Retirement Calculator'!A687,'Lorri 401b'!N:N,0),0)</f>
        <v>-5918702.7643403364</v>
      </c>
      <c r="S687" s="25">
        <f t="shared" ca="1" si="527"/>
        <v>-8976936.3689213023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-3079406.8561204155</v>
      </c>
      <c r="R688" s="25">
        <f t="array" aca="1" ref="R688" ca="1">INDEX('Lorri 401b'!L:L,MATCH('Retirement Calculator'!A688,'Lorri 401b'!N:N,0),0)</f>
        <v>-5965109.5598043101</v>
      </c>
      <c r="S688" s="25">
        <f t="shared" ca="1" si="527"/>
        <v>-9044516.4159247261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-3100668.3295412785</v>
      </c>
      <c r="R689" s="25">
        <f t="array" aca="1" ref="R689" ca="1">INDEX('Lorri 401b'!L:L,MATCH('Retirement Calculator'!A689,'Lorri 401b'!N:N,0),0)</f>
        <v>-6011709.7169160508</v>
      </c>
      <c r="S689" s="25">
        <f t="shared" ca="1" si="527"/>
        <v>-9112378.0464573298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-3122018.3924347283</v>
      </c>
      <c r="R690" s="25">
        <f t="array" aca="1" ref="R690" ca="1">INDEX('Lorri 401b'!L:L,MATCH('Retirement Calculator'!A690,'Lorri 401b'!N:N,0),0)</f>
        <v>-6058504.0413490897</v>
      </c>
      <c r="S690" s="25">
        <f t="shared" ca="1" si="527"/>
        <v>-9180522.433783818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-3143457.4139235676</v>
      </c>
      <c r="R691" s="25">
        <f t="array" aca="1" ref="R691" ca="1">INDEX('Lorri 401b'!L:L,MATCH('Retirement Calculator'!A691,'Lorri 401b'!N:N,0),0)</f>
        <v>-6105493.3421339337</v>
      </c>
      <c r="S691" s="25">
        <f t="shared" ca="1" si="527"/>
        <v>-9248950.7560575008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-3164985.7646686104</v>
      </c>
      <c r="R692" s="25">
        <f t="array" aca="1" ref="R692" ca="1">INDEX('Lorri 401b'!L:L,MATCH('Retirement Calculator'!A692,'Lorri 401b'!N:N,0),0)</f>
        <v>-6152678.4316720478</v>
      </c>
      <c r="S692" s="25">
        <f t="shared" ca="1" si="527"/>
        <v>-9317664.1963406578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-3186603.8168750908</v>
      </c>
      <c r="R693" s="25">
        <f t="array" aca="1" ref="R693" ca="1">INDEX('Lorri 401b'!L:L,MATCH('Retirement Calculator'!A693,'Lorri 401b'!N:N,0),0)</f>
        <v>-6200060.1257499037</v>
      </c>
      <c r="S693" s="25">
        <f t="shared" ca="1" si="527"/>
        <v>-9386663.9426249936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-3208311.9442990986</v>
      </c>
      <c r="R694" s="25">
        <f t="array" aca="1" ref="R694" ca="1">INDEX('Lorri 401b'!L:L,MATCH('Retirement Calculator'!A694,'Lorri 401b'!N:N,0),0)</f>
        <v>-6247639.2435530843</v>
      </c>
      <c r="S694" s="25">
        <f t="shared" ca="1" si="527"/>
        <v>-9455951.1878521834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-3230110.5222540395</v>
      </c>
      <c r="R695" s="25">
        <f t="array" aca="1" ref="R695" ca="1">INDEX('Lorri 401b'!L:L,MATCH('Retirement Calculator'!A695,'Lorri 401b'!N:N,0),0)</f>
        <v>-6295416.6076804446</v>
      </c>
      <c r="S695" s="25">
        <f t="shared" ca="1" si="527"/>
        <v>-9525527.1299344841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-3251999.9276171261</v>
      </c>
      <c r="R696" s="25">
        <f t="array" aca="1" ref="R696" ca="1">INDEX('Lorri 401b'!L:L,MATCH('Retirement Calculator'!A696,'Lorri 401b'!N:N,0),0)</f>
        <v>-6343393.0441583358</v>
      </c>
      <c r="S696" s="25">
        <f t="shared" ca="1" si="527"/>
        <v>-9595392.971775461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-3273980.538835892</v>
      </c>
      <c r="R697" s="25">
        <f t="array" aca="1" ref="R697" ca="1">INDEX('Lorri 401b'!L:L,MATCH('Retirement Calculator'!A697,'Lorri 401b'!N:N,0),0)</f>
        <v>-6391569.3824548842</v>
      </c>
      <c r="S697" s="25">
        <f t="shared" ca="1" si="527"/>
        <v>-9665549.9212907758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-3296052.7359347362</v>
      </c>
      <c r="R698" s="25">
        <f t="array" aca="1" ref="R698" ca="1">INDEX('Lorri 401b'!L:L,MATCH('Retirement Calculator'!A698,'Lorri 401b'!N:N,0),0)</f>
        <v>-6439946.4554943349</v>
      </c>
      <c r="S698" s="25">
        <f t="shared" ca="1" si="527"/>
        <v>-9735999.1914290711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-3318216.9005214921</v>
      </c>
      <c r="R699" s="25">
        <f t="array" aca="1" ref="R699" ca="1">INDEX('Lorri 401b'!L:L,MATCH('Retirement Calculator'!A699,'Lorri 401b'!N:N,0),0)</f>
        <v>-6488525.0996714504</v>
      </c>
      <c r="S699" s="25">
        <f t="shared" ca="1" si="527"/>
        <v>-9806742.0001929421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-3340473.4157940261</v>
      </c>
      <c r="R700" s="25">
        <f t="array" aca="1" ref="R700" ca="1">INDEX('Lorri 401b'!L:L,MATCH('Retirement Calculator'!A700,'Lorri 401b'!N:N,0),0)</f>
        <v>-6537306.1548659708</v>
      </c>
      <c r="S700" s="25">
        <f t="shared" ca="1" si="527"/>
        <v>-9877779.5706599969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-3362822.6665468626</v>
      </c>
      <c r="R701" s="25">
        <f t="array" aca="1" ref="R701" ca="1">INDEX('Lorri 401b'!L:L,MATCH('Retirement Calculator'!A701,'Lorri 401b'!N:N,0),0)</f>
        <v>-6586290.4644571347</v>
      </c>
      <c r="S701" s="25">
        <f t="shared" ca="1" si="527"/>
        <v>-9949113.1310039982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-3385265.0391778359</v>
      </c>
      <c r="R702" s="25">
        <f t="array" aca="1" ref="R702" ca="1">INDEX('Lorri 401b'!L:L,MATCH('Retirement Calculator'!A702,'Lorri 401b'!N:N,0),0)</f>
        <v>-6635478.8753382619</v>
      </c>
      <c r="S702" s="25">
        <f t="shared" ca="1" si="527"/>
        <v>-10020743.914516099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-3407800.9216947714</v>
      </c>
      <c r="R703" s="25">
        <f t="array" aca="1" ref="R703" ca="1">INDEX('Lorri 401b'!L:L,MATCH('Retirement Calculator'!A703,'Lorri 401b'!N:N,0),0)</f>
        <v>-6684872.237931394</v>
      </c>
      <c r="S703" s="25">
        <f t="shared" ca="1" si="527"/>
        <v>-10092673.159626165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-3430430.7037221943</v>
      </c>
      <c r="R704" s="25">
        <f t="array" aca="1" ref="R704" ca="1">INDEX('Lorri 401b'!L:L,MATCH('Retirement Calculator'!A704,'Lorri 401b'!N:N,0),0)</f>
        <v>-6734471.4062019968</v>
      </c>
      <c r="S704" s="25">
        <f t="shared" ca="1" si="527"/>
        <v>-10164902.109924192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-3453154.7765080649</v>
      </c>
      <c r="R705" s="25">
        <f t="array" aca="1" ref="R705" ca="1">INDEX('Lorri 401b'!L:L,MATCH('Retirement Calculator'!A705,'Lorri 401b'!N:N,0),0)</f>
        <v>-6784277.2376737278</v>
      </c>
      <c r="S705" s="25">
        <f t="shared" ca="1" si="527"/>
        <v>-10237432.014181793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-3475973.5329305432</v>
      </c>
      <c r="R706" s="25">
        <f t="array" aca="1" ref="R706" ca="1">INDEX('Lorri 401b'!L:L,MATCH('Retirement Calculator'!A706,'Lorri 401b'!N:N,0),0)</f>
        <v>-6834290.5934432577</v>
      </c>
      <c r="S706" s="25">
        <f t="shared" ca="1" si="527"/>
        <v>-10310264.126373801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-3498887.3675047816</v>
      </c>
      <c r="R707" s="25">
        <f t="array" aca="1" ref="R707" ca="1">INDEX('Lorri 401b'!L:L,MATCH('Retirement Calculator'!A707,'Lorri 401b'!N:N,0),0)</f>
        <v>-6884512.33819516</v>
      </c>
      <c r="S707" s="25">
        <f t="shared" ca="1" si="527"/>
        <v>-10383399.705699941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-3521896.6763897464</v>
      </c>
      <c r="R708" s="25">
        <f t="array" aca="1" ref="R708" ca="1">INDEX('Lorri 401b'!L:L,MATCH('Retirement Calculator'!A708,'Lorri 401b'!N:N,0),0)</f>
        <v>-6934943.340216862</v>
      </c>
      <c r="S708" s="25">
        <f t="shared" ca="1" si="527"/>
        <v>-10456840.016606608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-3545001.857395065</v>
      </c>
      <c r="R709" s="25">
        <f t="array" aca="1" ref="R709" ca="1">INDEX('Lorri 401b'!L:L,MATCH('Retirement Calculator'!A709,'Lorri 401b'!N:N,0),0)</f>
        <v>-6985584.4714136552</v>
      </c>
      <c r="S709" s="25">
        <f t="shared" ca="1" si="527"/>
        <v>-10530586.328808721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-3568203.3099879059</v>
      </c>
      <c r="R710" s="25">
        <f t="array" aca="1" ref="R710" ca="1">INDEX('Lorri 401b'!L:L,MATCH('Retirement Calculator'!A710,'Lorri 401b'!N:N,0),0)</f>
        <v>-7036436.6073237676</v>
      </c>
      <c r="S710" s="25">
        <f t="shared" ca="1" si="527"/>
        <v>-10604639.917311674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-3591501.4352998836</v>
      </c>
      <c r="R711" s="25">
        <f t="array" aca="1" ref="R711" ca="1">INDEX('Lorri 401b'!L:L,MATCH('Retirement Calculator'!A711,'Lorri 401b'!N:N,0),0)</f>
        <v>-7087500.6271335054</v>
      </c>
      <c r="S711" s="25">
        <f t="shared" ca="1" si="527"/>
        <v>-10679002.062433388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-3614896.6361339944</v>
      </c>
      <c r="R712" s="25">
        <f t="array" aca="1" ref="R712" ca="1">INDEX('Lorri 401b'!L:L,MATCH('Retirement Calculator'!A712,'Lorri 401b'!N:N,0),0)</f>
        <v>-7138777.4136924511</v>
      </c>
      <c r="S712" s="25">
        <f t="shared" ca="1" si="527"/>
        <v>-10753674.049826445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-3638389.316971581</v>
      </c>
      <c r="R713" s="25">
        <f t="array" aca="1" ref="R713" ca="1">INDEX('Lorri 401b'!L:L,MATCH('Retirement Calculator'!A713,'Lorri 401b'!N:N,0),0)</f>
        <v>-7190267.853528725</v>
      </c>
      <c r="S713" s="25">
        <f t="shared" ca="1" si="527"/>
        <v>-10828657.170500306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-3661979.8839793238</v>
      </c>
      <c r="R714" s="25">
        <f t="array" aca="1" ref="R714" ca="1">INDEX('Lorri 401b'!L:L,MATCH('Retirement Calculator'!A714,'Lorri 401b'!N:N,0),0)</f>
        <v>-7241972.8368643168</v>
      </c>
      <c r="S714" s="25">
        <f t="shared" ca="1" si="527"/>
        <v>-10903952.720843641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-3685668.7450162657</v>
      </c>
      <c r="R715" s="25">
        <f t="array" aca="1" ref="R715" ca="1">INDEX('Lorri 401b'!L:L,MATCH('Retirement Calculator'!A715,'Lorri 401b'!N:N,0),0)</f>
        <v>-7293893.2576304739</v>
      </c>
      <c r="S715" s="25">
        <f t="shared" ca="1" si="527"/>
        <v>-10979562.002646741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-3709456.3096408616</v>
      </c>
      <c r="R716" s="25">
        <f t="array" aca="1" ref="R716" ca="1">INDEX('Lorri 401b'!L:L,MATCH('Retirement Calculator'!A716,'Lorri 401b'!N:N,0),0)</f>
        <v>-7346030.0134831565</v>
      </c>
      <c r="S716" s="25">
        <f t="shared" ca="1" si="527"/>
        <v>-11055486.323124018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-3733342.9891180596</v>
      </c>
      <c r="R717" s="25">
        <f t="array" aca="1" ref="R717" ca="1">INDEX('Lorri 401b'!L:L,MATCH('Retirement Calculator'!A717,'Lorri 401b'!N:N,0),0)</f>
        <v>-7398384.0058185589</v>
      </c>
      <c r="S717" s="25">
        <f t="shared" ca="1" si="527"/>
        <v>-11131726.994936619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-3757329.196426413</v>
      </c>
      <c r="R718" s="25">
        <f t="array" aca="1" ref="R718" ca="1">INDEX('Lorri 401b'!L:L,MATCH('Retirement Calculator'!A718,'Lorri 401b'!N:N,0),0)</f>
        <v>-7450956.1397886919</v>
      </c>
      <c r="S718" s="25">
        <f t="shared" ca="1" si="527"/>
        <v>-11208285.336215105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-3781415.3462652178</v>
      </c>
      <c r="R719" s="25">
        <f t="array" aca="1" ref="R719" ca="1">INDEX('Lorri 401b'!L:L,MATCH('Retirement Calculator'!A719,'Lorri 401b'!N:N,0),0)</f>
        <v>-7503747.3243170343</v>
      </c>
      <c r="S719" s="25">
        <f t="shared" ca="1" si="527"/>
        <v>-11285162.670582252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-3805601.8550616843</v>
      </c>
      <c r="R720" s="25">
        <f t="array" aca="1" ref="R720" ca="1">INDEX('Lorri 401b'!L:L,MATCH('Retirement Calculator'!A720,'Lorri 401b'!N:N,0),0)</f>
        <v>-7556758.4721142445</v>
      </c>
      <c r="S720" s="25">
        <f t="shared" ca="1" si="527"/>
        <v>-11362360.327175928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-3829889.1409781361</v>
      </c>
      <c r="R721" s="25">
        <f t="array" aca="1" ref="R721" ca="1">INDEX('Lorri 401b'!L:L,MATCH('Retirement Calculator'!A721,'Lorri 401b'!N:N,0),0)</f>
        <v>-7609990.4996939432</v>
      </c>
      <c r="S721" s="25">
        <f t="shared" ca="1" si="527"/>
        <v>-11439879.64067208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-3854277.6239192397</v>
      </c>
      <c r="R722" s="25">
        <f t="array" aca="1" ref="R722" ca="1">INDEX('Lorri 401b'!L:L,MATCH('Retirement Calculator'!A722,'Lorri 401b'!N:N,0),0)</f>
        <v>-7663444.3273885567</v>
      </c>
      <c r="S722" s="25">
        <f t="shared" ca="1" si="527"/>
        <v>-11517721.951307796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-3878767.7255392647</v>
      </c>
      <c r="R723" s="25">
        <f t="array" aca="1" ref="R723" ca="1">INDEX('Lorri 401b'!L:L,MATCH('Retirement Calculator'!A723,'Lorri 401b'!N:N,0),0)</f>
        <v>-7717120.8793652318</v>
      </c>
      <c r="S723" s="25">
        <f t="shared" ca="1" si="527"/>
        <v>-11595888.604904497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-3903359.8692493732</v>
      </c>
      <c r="R724" s="25">
        <f t="array" aca="1" ref="R724" ca="1">INDEX('Lorri 401b'!L:L,MATCH('Retirement Calculator'!A724,'Lorri 401b'!N:N,0),0)</f>
        <v>-7771021.0836418094</v>
      </c>
      <c r="S724" s="25">
        <f t="shared" ca="1" si="527"/>
        <v>-11674380.952891182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-3928054.4802249405</v>
      </c>
      <c r="R725" s="25">
        <f t="array" aca="1" ref="R725" ca="1">INDEX('Lorri 401b'!L:L,MATCH('Retirement Calculator'!A725,'Lorri 401b'!N:N,0),0)</f>
        <v>-7825145.8721028725</v>
      </c>
      <c r="S725" s="25">
        <f t="shared" ca="1" si="527"/>
        <v>-11753200.352327812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-3952851.9854129059</v>
      </c>
      <c r="R726" s="25">
        <f t="array" aca="1" ref="R726" ca="1">INDEX('Lorri 401b'!L:L,MATCH('Retirement Calculator'!A726,'Lorri 401b'!N:N,0),0)</f>
        <v>-7879496.1805158565</v>
      </c>
      <c r="S726" s="25">
        <f t="shared" ca="1" si="527"/>
        <v>-11832348.165928762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-3977752.8135391544</v>
      </c>
      <c r="R727" s="25">
        <f t="array" aca="1" ref="R727" ca="1">INDEX('Lorri 401b'!L:L,MATCH('Retirement Calculator'!A727,'Lorri 401b'!N:N,0),0)</f>
        <v>-7934072.9485472282</v>
      </c>
      <c r="S727" s="25">
        <f t="shared" ca="1" si="527"/>
        <v>-11911825.762086382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-4002757.3951159287</v>
      </c>
      <c r="R728" s="25">
        <f t="array" aca="1" ref="R728" ca="1">INDEX('Lorri 401b'!L:L,MATCH('Retirement Calculator'!A728,'Lorri 401b'!N:N,0),0)</f>
        <v>-7988877.1197787309</v>
      </c>
      <c r="S728" s="25">
        <f t="shared" ca="1" si="527"/>
        <v>-11991634.514894661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-4027866.1624492733</v>
      </c>
      <c r="R729" s="25">
        <f t="array" aca="1" ref="R729" ca="1">INDEX('Lorri 401b'!L:L,MATCH('Retirement Calculator'!A729,'Lorri 401b'!N:N,0),0)</f>
        <v>-8043909.641723698</v>
      </c>
      <c r="S729" s="25">
        <f t="shared" ca="1" si="527"/>
        <v>-12071775.80417297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-4053079.5496465066</v>
      </c>
      <c r="R730" s="25">
        <f t="array" aca="1" ref="R730" ca="1">INDEX('Lorri 401b'!L:L,MATCH('Retirement Calculator'!A730,'Lorri 401b'!N:N,0),0)</f>
        <v>-8099171.4658434363</v>
      </c>
      <c r="S730" s="25">
        <f t="shared" ca="1" si="527"/>
        <v>-12152251.015489943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-4078397.9926237282</v>
      </c>
      <c r="R731" s="25">
        <f t="array" aca="1" ref="R731" ca="1">INDEX('Lorri 401b'!L:L,MATCH('Retirement Calculator'!A731,'Lorri 401b'!N:N,0),0)</f>
        <v>-8154663.547563673</v>
      </c>
      <c r="S731" s="25">
        <f t="shared" ca="1" si="527"/>
        <v>-12233061.540187402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-4103821.929113355</v>
      </c>
      <c r="R732" s="25">
        <f t="array" aca="1" ref="R732" ca="1">INDEX('Lorri 401b'!L:L,MATCH('Retirement Calculator'!A732,'Lorri 401b'!N:N,0),0)</f>
        <v>-8210386.8462910773</v>
      </c>
      <c r="S732" s="25">
        <f t="shared" ca="1" si="527"/>
        <v>-12314208.775404433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-4129351.7986716884</v>
      </c>
      <c r="R733" s="25">
        <f t="array" aca="1" ref="R733" ca="1">INDEX('Lorri 401b'!L:L,MATCH('Retirement Calculator'!A733,'Lorri 401b'!N:N,0),0)</f>
        <v>-8266342.3254298456</v>
      </c>
      <c r="S733" s="25">
        <f t="shared" ca="1" si="527"/>
        <v>-12395694.124101534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-4154988.042686515</v>
      </c>
      <c r="R734" s="25">
        <f t="array" aca="1" ref="R734" ca="1">INDEX('Lorri 401b'!L:L,MATCH('Retirement Calculator'!A734,'Lorri 401b'!N:N,0),0)</f>
        <v>-8322530.9523983588</v>
      </c>
      <c r="S734" s="25">
        <f t="shared" ca="1" si="527"/>
        <v>-12477518.995084874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-4180731.1043847366</v>
      </c>
      <c r="R735" s="25">
        <f t="array" aca="1" ref="R735" ca="1">INDEX('Lorri 401b'!L:L,MATCH('Retirement Calculator'!A735,'Lorri 401b'!N:N,0),0)</f>
        <v>-8378953.6986459075</v>
      </c>
      <c r="S735" s="25">
        <f t="shared" ca="1" si="527"/>
        <v>-12559684.803030644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-4206581.4288400346</v>
      </c>
      <c r="R736" s="25">
        <f t="array" aca="1" ref="R736" ca="1">INDEX('Lorri 401b'!L:L,MATCH('Retirement Calculator'!A736,'Lorri 401b'!N:N,0),0)</f>
        <v>-8435611.5396694876</v>
      </c>
      <c r="S736" s="25">
        <f t="shared" ca="1" si="527"/>
        <v>-12642192.968509521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-4232539.4629805628</v>
      </c>
      <c r="R737" s="25">
        <f t="array" aca="1" ref="R737" ca="1">INDEX('Lorri 401b'!L:L,MATCH('Retirement Calculator'!A737,'Lorri 401b'!N:N,0),0)</f>
        <v>-8492505.4550306667</v>
      </c>
      <c r="S737" s="25">
        <f t="shared" ca="1" si="527"/>
        <v>-12725044.918011229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-4258605.6555966763</v>
      </c>
      <c r="R738" s="25">
        <f t="array" aca="1" ref="R738" ca="1">INDEX('Lorri 401b'!L:L,MATCH('Retirement Calculator'!A738,'Lorri 401b'!N:N,0),0)</f>
        <v>-8549636.4283725172</v>
      </c>
      <c r="S738" s="25">
        <f t="shared" ca="1" si="527"/>
        <v>-12808242.083969194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-4284780.4573486904</v>
      </c>
      <c r="R739" s="25">
        <f t="array" aca="1" ref="R739" ca="1">INDEX('Lorri 401b'!L:L,MATCH('Retirement Calculator'!A739,'Lorri 401b'!N:N,0),0)</f>
        <v>-8607005.447436627</v>
      </c>
      <c r="S739" s="25">
        <f t="shared" ca="1" si="527"/>
        <v>-12891785.904785316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-4311064.3207746716</v>
      </c>
      <c r="R740" s="25">
        <f t="array" aca="1" ref="R740" ca="1">INDEX('Lorri 401b'!L:L,MATCH('Retirement Calculator'!A740,'Lorri 401b'!N:N,0),0)</f>
        <v>-8664613.5040801689</v>
      </c>
      <c r="S740" s="25">
        <f t="shared" ca="1" si="527"/>
        <v>-12975677.82485484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-4337457.7002982609</v>
      </c>
      <c r="R741" s="25">
        <f t="array" aca="1" ref="R741" ca="1">INDEX('Lorri 401b'!L:L,MATCH('Retirement Calculator'!A741,'Lorri 401b'!N:N,0),0)</f>
        <v>-8722461.5942930598</v>
      </c>
      <c r="S741" s="25">
        <f t="shared" ca="1" si="527"/>
        <v>-13059919.294591321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-4363961.0522365319</v>
      </c>
      <c r="R742" s="25">
        <f t="array" aca="1" ref="R742" ca="1">INDEX('Lorri 401b'!L:L,MATCH('Retirement Calculator'!A742,'Lorri 401b'!N:N,0),0)</f>
        <v>-8780550.7182151712</v>
      </c>
      <c r="S742" s="25">
        <f t="shared" ca="1" si="527"/>
        <v>-13144511.770451702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-4390574.8348078784</v>
      </c>
      <c r="R743" s="25">
        <f t="array" aca="1" ref="R743" ca="1">INDEX('Lorri 401b'!L:L,MATCH('Retirement Calculator'!A743,'Lorri 401b'!N:N,0),0)</f>
        <v>-8838881.8801536243</v>
      </c>
      <c r="S743" s="25">
        <f t="shared" ca="1" si="527"/>
        <v>-13229456.714961503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-4417299.508139939</v>
      </c>
      <c r="R744" s="25">
        <f t="array" aca="1" ref="R744" ca="1">INDEX('Lorri 401b'!L:L,MATCH('Retirement Calculator'!A744,'Lorri 401b'!N:N,0),0)</f>
        <v>-8897456.088600155</v>
      </c>
      <c r="S744" s="25">
        <f t="shared" ca="1" si="527"/>
        <v>-13314755.596740093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-4444135.5342775499</v>
      </c>
      <c r="R745" s="25">
        <f t="array" aca="1" ref="R745" ca="1">INDEX('Lorri 401b'!L:L,MATCH('Retirement Calculator'!A745,'Lorri 401b'!N:N,0),0)</f>
        <v>-8956274.3562485464</v>
      </c>
      <c r="S745" s="25">
        <f t="shared" ca="1" si="527"/>
        <v>-13400409.890526097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-4471083.3771907343</v>
      </c>
      <c r="R746" s="25">
        <f t="array" aca="1" ref="R746" ca="1">INDEX('Lorri 401b'!L:L,MATCH('Retirement Calculator'!A746,'Lorri 401b'!N:N,0),0)</f>
        <v>-9015337.7000121381</v>
      </c>
      <c r="S746" s="25">
        <f t="shared" ca="1" si="527"/>
        <v>-13486421.077202871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-4498143.5027827239</v>
      </c>
      <c r="R747" s="25">
        <f t="array" aca="1" ref="R747" ca="1">INDEX('Lorri 401b'!L:L,MATCH('Retirement Calculator'!A747,'Lorri 401b'!N:N,0),0)</f>
        <v>-9074647.1410414129</v>
      </c>
      <c r="S747" s="25">
        <f t="shared" ca="1" si="527"/>
        <v>-13572790.643824138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-4525316.3788980134</v>
      </c>
      <c r="R748" s="25">
        <f t="array" aca="1" ref="R748" ca="1">INDEX('Lorri 401b'!L:L,MATCH('Retirement Calculator'!A748,'Lorri 401b'!N:N,0),0)</f>
        <v>-9134203.7047416419</v>
      </c>
      <c r="S748" s="25">
        <f t="shared" ca="1" si="527"/>
        <v>-13659520.083639655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-4552602.4753304496</v>
      </c>
      <c r="R749" s="25">
        <f t="array" aca="1" ref="R749" ca="1">INDEX('Lorri 401b'!L:L,MATCH('Retirement Calculator'!A749,'Lorri 401b'!N:N,0),0)</f>
        <v>-9194008.420790622</v>
      </c>
      <c r="S749" s="25">
        <f t="shared" ca="1" si="527"/>
        <v>-13746610.896121072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-4580002.2638313547</v>
      </c>
      <c r="R750" s="25">
        <f t="array" aca="1" ref="R750" ca="1">INDEX('Lorri 401b'!L:L,MATCH('Retirement Calculator'!A750,'Lorri 401b'!N:N,0),0)</f>
        <v>-9254062.3231564723</v>
      </c>
      <c r="S750" s="25">
        <f t="shared" ca="1" si="527"/>
        <v>-13834064.586987827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-4607516.2181176804</v>
      </c>
      <c r="R751" s="25">
        <f t="array" aca="1" ref="R751" ca="1">INDEX('Lorri 401b'!L:L,MATCH('Retirement Calculator'!A751,'Lorri 401b'!N:N,0),0)</f>
        <v>-9314366.4501155149</v>
      </c>
      <c r="S751" s="25">
        <f t="shared" ca="1" si="527"/>
        <v>-13921882.668233195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-4635144.8138801986</v>
      </c>
      <c r="R752" s="25">
        <f t="array" aca="1" ref="R752" ca="1">INDEX('Lorri 401b'!L:L,MATCH('Retirement Calculator'!A752,'Lorri 401b'!N:N,0),0)</f>
        <v>-9374921.84427022</v>
      </c>
      <c r="S752" s="25">
        <f t="shared" ca="1" si="527"/>
        <v>-14010066.65815042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-4662888.5287917275</v>
      </c>
      <c r="R753" s="25">
        <f t="array" aca="1" ref="R753" ca="1">INDEX('Lorri 401b'!L:L,MATCH('Retirement Calculator'!A753,'Lorri 401b'!N:N,0),0)</f>
        <v>-9435729.5525672361</v>
      </c>
      <c r="S753" s="25">
        <f t="shared" ca="1" si="527"/>
        <v>-14098618.081358964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-4690747.8425153876</v>
      </c>
      <c r="R754" s="25">
        <f t="array" aca="1" ref="R754" ca="1">INDEX('Lorri 401b'!L:L,MATCH('Retirement Calculator'!A754,'Lorri 401b'!N:N,0),0)</f>
        <v>-9496790.6263154894</v>
      </c>
      <c r="S754" s="25">
        <f t="shared" ca="1" si="527"/>
        <v>-14187538.468830876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-4718723.2367128963</v>
      </c>
      <c r="R755" s="25">
        <f t="array" aca="1" ref="R755" ca="1">INDEX('Lorri 401b'!L:L,MATCH('Retirement Calculator'!A755,'Lorri 401b'!N:N,0),0)</f>
        <v>-9558106.1212043613</v>
      </c>
      <c r="S755" s="25">
        <f t="shared" ca="1" si="527"/>
        <v>-14276829.357917257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-4746815.1950528948</v>
      </c>
      <c r="R756" s="25">
        <f t="array" aca="1" ref="R756" ca="1">INDEX('Lorri 401b'!L:L,MATCH('Retirement Calculator'!A756,'Lorri 401b'!N:N,0),0)</f>
        <v>-9619677.0973219369</v>
      </c>
      <c r="S756" s="25">
        <f t="shared" ca="1" si="527"/>
        <v>-14366492.292374831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-4775024.2032193094</v>
      </c>
      <c r="R757" s="25">
        <f t="array" aca="1" ref="R757" ca="1">INDEX('Lorri 401b'!L:L,MATCH('Retirement Calculator'!A757,'Lorri 401b'!N:N,0),0)</f>
        <v>-9681504.6191733349</v>
      </c>
      <c r="S757" s="25">
        <f t="shared" ca="1" si="527"/>
        <v>-14456528.822392644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-4803350.7489197515</v>
      </c>
      <c r="R758" s="25">
        <f t="array" aca="1" ref="R758" ca="1">INDEX('Lorri 401b'!L:L,MATCH('Retirement Calculator'!A758,'Lorri 401b'!N:N,0),0)</f>
        <v>-9743589.755699113</v>
      </c>
      <c r="S758" s="25">
        <f t="shared" ca="1" si="527"/>
        <v>-14546940.504618865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-4831795.3218939453</v>
      </c>
      <c r="R759" s="25">
        <f t="array" aca="1" ref="R759" ca="1">INDEX('Lorri 401b'!L:L,MATCH('Retirement Calculator'!A759,'Lorri 401b'!N:N,0),0)</f>
        <v>-9805933.5802937485</v>
      </c>
      <c r="S759" s="25">
        <f t="shared" ca="1" si="527"/>
        <v>-14637728.902187694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-4860358.4139221981</v>
      </c>
      <c r="R760" s="25">
        <f t="array" aca="1" ref="R760" ca="1">INDEX('Lorri 401b'!L:L,MATCH('Retirement Calculator'!A760,'Lorri 401b'!N:N,0),0)</f>
        <v>-9868537.1708241962</v>
      </c>
      <c r="S760" s="25">
        <f t="shared" ca="1" si="527"/>
        <v>-14728895.584746394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-4889040.5188339017</v>
      </c>
      <c r="R761" s="25">
        <f t="array" aca="1" ref="R761" ca="1">INDEX('Lorri 401b'!L:L,MATCH('Retirement Calculator'!A761,'Lorri 401b'!N:N,0),0)</f>
        <v>-9931401.6096485201</v>
      </c>
      <c r="S761" s="25">
        <f t="shared" ca="1" si="527"/>
        <v>-14820442.128482422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-4917842.1325160712</v>
      </c>
      <c r="R762" s="25">
        <f t="array" aca="1" ref="R762" ca="1">INDEX('Lorri 401b'!L:L,MATCH('Retirement Calculator'!A762,'Lorri 401b'!N:N,0),0)</f>
        <v>-9994527.9836346116</v>
      </c>
      <c r="S762" s="25">
        <f t="shared" ca="1" si="527"/>
        <v>-14912370.116150683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-4946763.7529219165</v>
      </c>
      <c r="R763" s="25">
        <f t="array" aca="1" ref="R763" ca="1">INDEX('Lorri 401b'!L:L,MATCH('Retirement Calculator'!A763,'Lorri 401b'!N:N,0),0)</f>
        <v>-10057917.384178979</v>
      </c>
      <c r="S763" s="25">
        <f t="shared" ca="1" si="527"/>
        <v>-15004681.137100896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-4975805.8800794529</v>
      </c>
      <c r="R764" s="25">
        <f t="array" aca="1" ref="R764" ca="1">INDEX('Lorri 401b'!L:L,MATCH('Retirement Calculator'!A764,'Lorri 401b'!N:N,0),0)</f>
        <v>-10121570.907225614</v>
      </c>
      <c r="S764" s="25">
        <f t="shared" ca="1" si="527"/>
        <v>-15097376.787305068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-5004969.0161001449</v>
      </c>
      <c r="R765" s="25">
        <f t="array" aca="1" ref="R765" ca="1">INDEX('Lorri 401b'!L:L,MATCH('Retirement Calculator'!A765,'Lorri 401b'!N:N,0),0)</f>
        <v>-10185489.653284945</v>
      </c>
      <c r="S765" s="25">
        <f t="shared" ca="1" si="527"/>
        <v>-15190458.66938509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-5034253.6651875898</v>
      </c>
      <c r="R766" s="25">
        <f t="array" aca="1" ref="R766" ca="1">INDEX('Lorri 401b'!L:L,MATCH('Retirement Calculator'!A766,'Lorri 401b'!N:N,0),0)</f>
        <v>-10249674.727452856</v>
      </c>
      <c r="S766" s="25">
        <f t="shared" ca="1" si="527"/>
        <v>-15283928.392640445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-5063660.3336462332</v>
      </c>
      <c r="R767" s="25">
        <f t="array" aca="1" ref="R767" ca="1">INDEX('Lorri 401b'!L:L,MATCH('Retirement Calculator'!A767,'Lorri 401b'!N:N,0),0)</f>
        <v>-10314127.2394298</v>
      </c>
      <c r="S767" s="25">
        <f t="shared" ca="1" si="527"/>
        <v>-15377787.573076032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-5093189.529890121</v>
      </c>
      <c r="R768" s="25">
        <f t="array" aca="1" ref="R768" ca="1">INDEX('Lorri 401b'!L:L,MATCH('Retirement Calculator'!A768,'Lorri 401b'!N:N,0),0)</f>
        <v>-10378848.30353998</v>
      </c>
      <c r="S768" s="25">
        <f t="shared" ca="1" si="527"/>
        <v>-15472037.8334301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-5122841.7644516909</v>
      </c>
      <c r="R769" s="25">
        <f t="array" aca="1" ref="R769" ca="1">INDEX('Lorri 401b'!L:L,MATCH('Retirement Calculator'!A769,'Lorri 401b'!N:N,0),0)</f>
        <v>-10443839.038750621</v>
      </c>
      <c r="S769" s="25">
        <f t="shared" ca="1" si="527"/>
        <v>-15566680.803202312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-5152617.5499906009</v>
      </c>
      <c r="R770" s="25">
        <f t="array" aca="1" ref="R770" ca="1">INDEX('Lorri 401b'!L:L,MATCH('Retirement Calculator'!A770,'Lorri 401b'!N:N,0),0)</f>
        <v>-10509100.568691304</v>
      </c>
      <c r="S770" s="25">
        <f t="shared" ca="1" si="527"/>
        <v>-15661718.118681904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-5182517.40130259</v>
      </c>
      <c r="R771" s="25">
        <f t="array" aca="1" ref="R771" ca="1">INDEX('Lorri 401b'!L:L,MATCH('Retirement Calculator'!A771,'Lorri 401b'!N:N,0),0)</f>
        <v>-10574634.021673407</v>
      </c>
      <c r="S771" s="25">
        <f t="shared" ca="1" si="527"/>
        <v>-15757151.422975998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-5212541.8353283787</v>
      </c>
      <c r="R772" s="25">
        <f t="array" aca="1" ref="R772" ca="1">INDEX('Lorri 401b'!L:L,MATCH('Retirement Calculator'!A772,'Lorri 401b'!N:N,0),0)</f>
        <v>-10640440.530709604</v>
      </c>
      <c r="S772" s="25">
        <f t="shared" ca="1" si="527"/>
        <v>-15852982.366037983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-5242691.3711626083</v>
      </c>
      <c r="R773" s="25">
        <f t="array" aca="1" ref="R773" ca="1">INDEX('Lorri 401b'!L:L,MATCH('Retirement Calculator'!A773,'Lorri 401b'!N:N,0),0)</f>
        <v>-10706521.233533451</v>
      </c>
      <c r="S773" s="25">
        <f t="shared" ca="1" si="527"/>
        <v>-15949212.60469606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-5272966.5300628142</v>
      </c>
      <c r="R774" s="25">
        <f t="array" aca="1" ref="R774" ca="1">INDEX('Lorri 401b'!L:L,MATCH('Retirement Calculator'!A774,'Lorri 401b'!N:N,0),0)</f>
        <v>-10772877.272619065</v>
      </c>
      <c r="S774" s="25">
        <f t="shared" ca="1" si="527"/>
        <v>-16045843.802681878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-5303367.835458437</v>
      </c>
      <c r="R775" s="25">
        <f t="array" aca="1" ref="R775" ca="1">INDEX('Lorri 401b'!L:L,MATCH('Retirement Calculator'!A775,'Lorri 401b'!N:N,0),0)</f>
        <v>-10839509.795200868</v>
      </c>
      <c r="S775" s="25">
        <f t="shared" ca="1" si="527"/>
        <v>-16142877.630659305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-5333895.812959875</v>
      </c>
      <c r="R776" s="25">
        <f t="array" aca="1" ref="R776" ca="1">INDEX('Lorri 401b'!L:L,MATCH('Retirement Calculator'!A776,'Lorri 401b'!N:N,0),0)</f>
        <v>-10906419.953293428</v>
      </c>
      <c r="S776" s="25">
        <f t="shared" ref="S776:S1030" ca="1" si="787">SUM(Q776:R776)</f>
        <v>-16240315.766253304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-5364550.990367569</v>
      </c>
      <c r="R777" s="25">
        <f t="array" aca="1" ref="R777" ca="1">INDEX('Lorri 401b'!L:L,MATCH('Retirement Calculator'!A777,'Lorri 401b'!N:N,0),0)</f>
        <v>-10973608.903711373</v>
      </c>
      <c r="S777" s="25">
        <f t="shared" ca="1" si="787"/>
        <v>-16338159.894078942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-5395333.8976811282</v>
      </c>
      <c r="R778" s="25">
        <f t="array" aca="1" ref="R778" ca="1">INDEX('Lorri 401b'!L:L,MATCH('Retirement Calculator'!A778,'Lorri 401b'!N:N,0),0)</f>
        <v>-11041077.808089394</v>
      </c>
      <c r="S778" s="25">
        <f t="shared" ca="1" si="787"/>
        <v>-16436411.705770522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-5426245.0671084942</v>
      </c>
      <c r="R779" s="25">
        <f t="array" aca="1" ref="R779" ca="1">INDEX('Lorri 401b'!L:L,MATCH('Retirement Calculator'!A779,'Lorri 401b'!N:N,0),0)</f>
        <v>-11108827.832902323</v>
      </c>
      <c r="S779" s="25">
        <f t="shared" ca="1" si="787"/>
        <v>-16535072.900010817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-5457285.0330751408</v>
      </c>
      <c r="R780" s="25">
        <f t="array" aca="1" ref="R780" ca="1">INDEX('Lorri 401b'!L:L,MATCH('Retirement Calculator'!A780,'Lorri 401b'!N:N,0),0)</f>
        <v>-11176860.149485307</v>
      </c>
      <c r="S780" s="25">
        <f t="shared" ca="1" si="787"/>
        <v>-16634145.182560448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-5488454.3322333153</v>
      </c>
      <c r="R781" s="25">
        <f t="array" aca="1" ref="R781" ca="1">INDEX('Lorri 401b'!L:L,MATCH('Retirement Calculator'!A781,'Lorri 401b'!N:N,0),0)</f>
        <v>-11245175.934054052</v>
      </c>
      <c r="S781" s="25">
        <f t="shared" ca="1" si="787"/>
        <v>-16733630.266287368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-5519753.5034713158</v>
      </c>
      <c r="R782" s="25">
        <f t="array" aca="1" ref="R782" ca="1">INDEX('Lorri 401b'!L:L,MATCH('Retirement Calculator'!A782,'Lorri 401b'!N:N,0),0)</f>
        <v>-11313776.367725167</v>
      </c>
      <c r="S782" s="25">
        <f t="shared" ca="1" si="787"/>
        <v>-16833529.871196482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-5551183.0879228078</v>
      </c>
      <c r="R783" s="25">
        <f t="array" aca="1" ref="R783" ca="1">INDEX('Lorri 401b'!L:L,MATCH('Retirement Calculator'!A783,'Lorri 401b'!N:N,0),0)</f>
        <v>-11382662.63653658</v>
      </c>
      <c r="S783" s="25">
        <f t="shared" ca="1" si="787"/>
        <v>-16933845.724459387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-5582743.6289761811</v>
      </c>
      <c r="R784" s="25">
        <f t="array" aca="1" ref="R784" ca="1">INDEX('Lorri 401b'!L:L,MATCH('Retirement Calculator'!A784,'Lorri 401b'!N:N,0),0)</f>
        <v>-11451835.931468038</v>
      </c>
      <c r="S784" s="25">
        <f t="shared" ca="1" si="787"/>
        <v>-17034579.560444221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-5614435.6722839428</v>
      </c>
      <c r="R785" s="25">
        <f t="array" aca="1" ref="R785" ca="1">INDEX('Lorri 401b'!L:L,MATCH('Retirement Calculator'!A785,'Lorri 401b'!N:N,0),0)</f>
        <v>-11521297.448461711</v>
      </c>
      <c r="S785" s="25">
        <f t="shared" ca="1" si="787"/>
        <v>-17135733.120745655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-5646259.7657721536</v>
      </c>
      <c r="R786" s="25">
        <f t="array" aca="1" ref="R786" ca="1">INDEX('Lorri 401b'!L:L,MATCH('Retirement Calculator'!A786,'Lorri 401b'!N:N,0),0)</f>
        <v>-11591048.388442859</v>
      </c>
      <c r="S786" s="25">
        <f t="shared" ca="1" si="787"/>
        <v>-17237308.154215012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-5678216.459649899</v>
      </c>
      <c r="R787" s="25">
        <f t="array" aca="1" ref="R787" ca="1">INDEX('Lorri 401b'!L:L,MATCH('Retirement Calculator'!A787,'Lorri 401b'!N:N,0),0)</f>
        <v>-11661089.957340594</v>
      </c>
      <c r="S787" s="25">
        <f t="shared" ca="1" si="787"/>
        <v>-17339306.416990492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-5710306.3064188017</v>
      </c>
      <c r="R788" s="25">
        <f t="array" aca="1" ref="R788" ca="1">INDEX('Lorri 401b'!L:L,MATCH('Retirement Calculator'!A788,'Lorri 401b'!N:N,0),0)</f>
        <v>-11731423.366108736</v>
      </c>
      <c r="S788" s="25">
        <f t="shared" ca="1" si="787"/>
        <v>-17441729.672527537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-5742529.8608825747</v>
      </c>
      <c r="R789" s="25">
        <f t="array" aca="1" ref="R789" ca="1">INDEX('Lorri 401b'!L:L,MATCH('Retirement Calculator'!A789,'Lorri 401b'!N:N,0),0)</f>
        <v>-11802049.830746746</v>
      </c>
      <c r="S789" s="25">
        <f t="shared" ca="1" si="787"/>
        <v>-17544579.69162932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-5774887.6801566137</v>
      </c>
      <c r="R790" s="25">
        <f t="array" aca="1" ref="R790" ca="1">INDEX('Lorri 401b'!L:L,MATCH('Retirement Calculator'!A790,'Lorri 401b'!N:N,0),0)</f>
        <v>-11872970.572320748</v>
      </c>
      <c r="S790" s="25">
        <f t="shared" ca="1" si="787"/>
        <v>-17647858.252477363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-5807380.3236776274</v>
      </c>
      <c r="R791" s="25">
        <f t="array" aca="1" ref="R791" ca="1">INDEX('Lorri 401b'!L:L,MATCH('Retirement Calculator'!A791,'Lorri 401b'!N:N,0),0)</f>
        <v>-11944186.81698464</v>
      </c>
      <c r="S791" s="25">
        <f t="shared" ca="1" si="787"/>
        <v>-17751567.140662268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-5840008.3532133121</v>
      </c>
      <c r="R792" s="25">
        <f t="array" aca="1" ref="R792" ca="1">INDEX('Lorri 401b'!L:L,MATCH('Retirement Calculator'!A792,'Lorri 401b'!N:N,0),0)</f>
        <v>-12015699.7960013</v>
      </c>
      <c r="S792" s="25">
        <f t="shared" ca="1" si="787"/>
        <v>-17855708.14921461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-5872772.332872062</v>
      </c>
      <c r="R793" s="25">
        <f t="array" aca="1" ref="R793" ca="1">INDEX('Lorri 401b'!L:L,MATCH('Retirement Calculator'!A793,'Lorri 401b'!N:N,0),0)</f>
        <v>-12087510.745763863</v>
      </c>
      <c r="S793" s="25">
        <f t="shared" ca="1" si="787"/>
        <v>-17960283.078635924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-5905672.8291127235</v>
      </c>
      <c r="R794" s="25">
        <f t="array" aca="1" ref="R794" ca="1">INDEX('Lorri 401b'!L:L,MATCH('Retirement Calculator'!A794,'Lorri 401b'!N:N,0),0)</f>
        <v>-12159620.907817101</v>
      </c>
      <c r="S794" s="25">
        <f t="shared" ca="1" si="787"/>
        <v>-18065293.736929826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-5938710.4107543882</v>
      </c>
      <c r="R795" s="25">
        <f t="array" aca="1" ref="R795" ca="1">INDEX('Lorri 401b'!L:L,MATCH('Retirement Calculator'!A795,'Lorri 401b'!N:N,0),0)</f>
        <v>-12232031.528878896</v>
      </c>
      <c r="S795" s="25">
        <f t="shared" ca="1" si="787"/>
        <v>-18170741.939633284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-5971885.6489862259</v>
      </c>
      <c r="R796" s="25">
        <f t="array" aca="1" ref="R796" ca="1">INDEX('Lorri 401b'!L:L,MATCH('Retirement Calculator'!A796,'Lorri 401b'!N:N,0),0)</f>
        <v>-12304743.86086178</v>
      </c>
      <c r="S796" s="25">
        <f t="shared" ca="1" si="787"/>
        <v>-18276629.509848006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-6005199.1173773631</v>
      </c>
      <c r="R797" s="25">
        <f t="array" aca="1" ref="R797" ca="1">INDEX('Lorri 401b'!L:L,MATCH('Retirement Calculator'!A797,'Lorri 401b'!N:N,0),0)</f>
        <v>-12377759.160894595</v>
      </c>
      <c r="S797" s="25">
        <f t="shared" ca="1" si="787"/>
        <v>-18382958.278271958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-6038651.3918867968</v>
      </c>
      <c r="R798" s="25">
        <f t="array" aca="1" ref="R798" ca="1">INDEX('Lorri 401b'!L:L,MATCH('Retirement Calculator'!A798,'Lorri 401b'!N:N,0),0)</f>
        <v>-12451078.691344213</v>
      </c>
      <c r="S798" s="25">
        <f t="shared" ca="1" si="787"/>
        <v>-18489730.08323101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-6072243.0508733531</v>
      </c>
      <c r="R799" s="25">
        <f t="array" aca="1" ref="R799" ca="1">INDEX('Lorri 401b'!L:L,MATCH('Retirement Calculator'!A799,'Lorri 401b'!N:N,0),0)</f>
        <v>-12524703.719837371</v>
      </c>
      <c r="S799" s="25">
        <f t="shared" ca="1" si="787"/>
        <v>-18596946.770710725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-6105974.6751056872</v>
      </c>
      <c r="R800" s="25">
        <f t="array" aca="1" ref="R800" ca="1">INDEX('Lorri 401b'!L:L,MATCH('Retirement Calculator'!A800,'Lorri 401b'!N:N,0),0)</f>
        <v>-12598635.519282583</v>
      </c>
      <c r="S800" s="25">
        <f t="shared" ca="1" si="787"/>
        <v>-18704610.19438827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-6139846.8477723226</v>
      </c>
      <c r="R801" s="25">
        <f t="array" aca="1" ref="R801" ca="1">INDEX('Lorri 401b'!L:L,MATCH('Retirement Calculator'!A801,'Lorri 401b'!N:N,0),0)</f>
        <v>-12672875.36789215</v>
      </c>
      <c r="S801" s="25">
        <f t="shared" ca="1" si="787"/>
        <v>-18812722.215664472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-6173860.1544917356</v>
      </c>
      <c r="R802" s="25">
        <f t="array" aca="1" ref="R802" ca="1">INDEX('Lorri 401b'!L:L,MATCH('Retirement Calculator'!A802,'Lorri 401b'!N:N,0),0)</f>
        <v>-12747424.549204256</v>
      </c>
      <c r="S802" s="25">
        <f t="shared" ca="1" si="787"/>
        <v>-18921284.70369599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-6208015.183322479</v>
      </c>
      <c r="R803" s="25">
        <f t="array" aca="1" ref="R803" ca="1">INDEX('Lorri 401b'!L:L,MATCH('Retirement Calculator'!A803,'Lorri 401b'!N:N,0),0)</f>
        <v>-12822284.352105165</v>
      </c>
      <c r="S803" s="25">
        <f t="shared" ca="1" si="787"/>
        <v>-19030299.535427645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-6242312.5247733509</v>
      </c>
      <c r="R804" s="25">
        <f t="array" aca="1" ref="R804" ca="1">INDEX('Lorri 401b'!L:L,MATCH('Retirement Calculator'!A804,'Lorri 401b'!N:N,0),0)</f>
        <v>-12897456.070851494</v>
      </c>
      <c r="S804" s="25">
        <f t="shared" ca="1" si="787"/>
        <v>-19139768.595624845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-6276752.7718136013</v>
      </c>
      <c r="R805" s="25">
        <f t="array" aca="1" ref="R805" ca="1">INDEX('Lorri 401b'!L:L,MATCH('Retirement Calculator'!A805,'Lorri 401b'!N:N,0),0)</f>
        <v>-12972941.005092598</v>
      </c>
      <c r="S805" s="25">
        <f t="shared" ca="1" si="787"/>
        <v>-19249693.7769062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-6311336.5198831856</v>
      </c>
      <c r="R806" s="25">
        <f t="array" aca="1" ref="R806" ca="1">INDEX('Lorri 401b'!L:L,MATCH('Retirement Calculator'!A806,'Lorri 401b'!N:N,0),0)</f>
        <v>-13048740.45989304</v>
      </c>
      <c r="S806" s="25">
        <f t="shared" ca="1" si="787"/>
        <v>-19360076.979776226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-6346064.3669030601</v>
      </c>
      <c r="R807" s="25">
        <f t="array" aca="1" ref="R807" ca="1">INDEX('Lorri 401b'!L:L,MATCH('Retirement Calculator'!A807,'Lorri 401b'!N:N,0),0)</f>
        <v>-13124855.745755151</v>
      </c>
      <c r="S807" s="25">
        <f t="shared" ca="1" si="787"/>
        <v>-19470920.11265821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-6380936.9132855171</v>
      </c>
      <c r="R808" s="25">
        <f t="array" aca="1" ref="R808" ca="1">INDEX('Lorri 401b'!L:L,MATCH('Retirement Calculator'!A808,'Lorri 401b'!N:N,0),0)</f>
        <v>-13201288.178641688</v>
      </c>
      <c r="S808" s="25">
        <f t="shared" ca="1" si="787"/>
        <v>-19582225.091927204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-6415954.7619445678</v>
      </c>
      <c r="R809" s="25">
        <f t="array" aca="1" ref="R809" ca="1">INDEX('Lorri 401b'!L:L,MATCH('Retirement Calculator'!A809,'Lorri 401b'!N:N,0),0)</f>
        <v>-13278039.079998584</v>
      </c>
      <c r="S809" s="25">
        <f t="shared" ca="1" si="787"/>
        <v>-19693993.841943152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-6451118.5183063652</v>
      </c>
      <c r="R810" s="25">
        <f t="array" aca="1" ref="R810" ca="1">INDEX('Lorri 401b'!L:L,MATCH('Retirement Calculator'!A810,'Lorri 401b'!N:N,0),0)</f>
        <v>-13355109.776777802</v>
      </c>
      <c r="S810" s="25">
        <f t="shared" ca="1" si="787"/>
        <v>-19806228.295084167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-6486428.79031967</v>
      </c>
      <c r="R811" s="25">
        <f t="array" aca="1" ref="R811" ca="1">INDEX('Lorri 401b'!L:L,MATCH('Retirement Calculator'!A811,'Lorri 401b'!N:N,0),0)</f>
        <v>-13432501.601460267</v>
      </c>
      <c r="S811" s="25">
        <f t="shared" ca="1" si="787"/>
        <v>-19918930.391779937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-6521886.1884663636</v>
      </c>
      <c r="R812" s="25">
        <f t="array" aca="1" ref="R812" ca="1">INDEX('Lorri 401b'!L:L,MATCH('Retirement Calculator'!A812,'Lorri 401b'!N:N,0),0)</f>
        <v>-13510215.892078908</v>
      </c>
      <c r="S812" s="25">
        <f t="shared" ca="1" si="787"/>
        <v>-20032102.080545273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-6557491.3257720014</v>
      </c>
      <c r="R813" s="25">
        <f t="array" aca="1" ref="R813" ca="1">INDEX('Lorri 401b'!L:L,MATCH('Retirement Calculator'!A813,'Lorri 401b'!N:N,0),0)</f>
        <v>-13588253.992241794</v>
      </c>
      <c r="S813" s="25">
        <f t="shared" ca="1" si="787"/>
        <v>-20145745.318013795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-6593244.817816413</v>
      </c>
      <c r="R814" s="25">
        <f t="array" aca="1" ref="R814" ca="1">INDEX('Lorri 401b'!L:L,MATCH('Retirement Calculator'!A814,'Lorri 401b'!N:N,0),0)</f>
        <v>-13666617.251155358</v>
      </c>
      <c r="S814" s="25">
        <f t="shared" ca="1" si="787"/>
        <v>-20259862.068971772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-6629147.2827443425</v>
      </c>
      <c r="R815" s="25">
        <f t="array" aca="1" ref="R815" ca="1">INDEX('Lorri 401b'!L:L,MATCH('Retirement Calculator'!A815,'Lorri 401b'!N:N,0),0)</f>
        <v>-13745307.023647729</v>
      </c>
      <c r="S815" s="25">
        <f t="shared" ca="1" si="787"/>
        <v>-20374454.306392074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-6665199.341276139</v>
      </c>
      <c r="R816" s="25">
        <f t="array" aca="1" ref="R816" ca="1">INDEX('Lorri 401b'!L:L,MATCH('Retirement Calculator'!A816,'Lorri 401b'!N:N,0),0)</f>
        <v>-13824324.670192152</v>
      </c>
      <c r="S816" s="25">
        <f t="shared" ca="1" si="787"/>
        <v>-20489524.011468291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-6701401.6167184841</v>
      </c>
      <c r="R817" s="25">
        <f t="array" aca="1" ref="R817" ca="1">INDEX('Lorri 401b'!L:L,MATCH('Retirement Calculator'!A817,'Lorri 401b'!N:N,0),0)</f>
        <v>-13903671.55693051</v>
      </c>
      <c r="S817" s="25">
        <f t="shared" ca="1" si="787"/>
        <v>-20605073.173648994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-6737754.7349751722</v>
      </c>
      <c r="R818" s="25">
        <f t="array" aca="1" ref="R818" ca="1">INDEX('Lorri 401b'!L:L,MATCH('Retirement Calculator'!A818,'Lorri 401b'!N:N,0),0)</f>
        <v>-13983349.055696944</v>
      </c>
      <c r="S818" s="25">
        <f t="shared" ca="1" si="787"/>
        <v>-20721103.790672116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-6774259.3245579302</v>
      </c>
      <c r="R819" s="25">
        <f t="array" aca="1" ref="R819" ca="1">INDEX('Lorri 401b'!L:L,MATCH('Retirement Calculator'!A819,'Lorri 401b'!N:N,0),0)</f>
        <v>-14063358.54404157</v>
      </c>
      <c r="S819" s="25">
        <f t="shared" ca="1" si="787"/>
        <v>-20837617.868599501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-6810916.0165972831</v>
      </c>
      <c r="R820" s="25">
        <f t="array" aca="1" ref="R820" ca="1">INDEX('Lorri 401b'!L:L,MATCH('Retirement Calculator'!A820,'Lorri 401b'!N:N,0),0)</f>
        <v>-14143701.405254301</v>
      </c>
      <c r="S820" s="25">
        <f t="shared" ca="1" si="787"/>
        <v>-20954617.421851583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-6847725.444853466</v>
      </c>
      <c r="R821" s="25">
        <f t="array" aca="1" ref="R821" ca="1">INDEX('Lorri 401b'!L:L,MATCH('Retirement Calculator'!A821,'Lorri 401b'!N:N,0),0)</f>
        <v>-14224379.02838875</v>
      </c>
      <c r="S821" s="25">
        <f t="shared" ca="1" si="787"/>
        <v>-21072104.473242216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-6884688.2457273835</v>
      </c>
      <c r="R822" s="25">
        <f t="array" aca="1" ref="R822" ca="1">INDEX('Lorri 401b'!L:L,MATCH('Retirement Calculator'!A822,'Lorri 401b'!N:N,0),0)</f>
        <v>-14305392.808286259</v>
      </c>
      <c r="S822" s="25">
        <f t="shared" ca="1" si="787"/>
        <v>-21190081.054013643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-6921805.0582716092</v>
      </c>
      <c r="R823" s="25">
        <f t="array" aca="1" ref="R823" ca="1">INDEX('Lorri 401b'!L:L,MATCH('Retirement Calculator'!A823,'Lorri 401b'!N:N,0),0)</f>
        <v>-14386744.145600008</v>
      </c>
      <c r="S823" s="25">
        <f t="shared" ca="1" si="787"/>
        <v>-21308549.203871615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-6959076.524201436</v>
      </c>
      <c r="R824" s="25">
        <f t="array" aca="1" ref="R824" ca="1">INDEX('Lorri 401b'!L:L,MATCH('Retirement Calculator'!A824,'Lorri 401b'!N:N,0),0)</f>
        <v>-14468434.446819231</v>
      </c>
      <c r="S824" s="25">
        <f t="shared" ca="1" si="787"/>
        <v>-21427510.971020669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-6996503.2879059697</v>
      </c>
      <c r="R825" s="25">
        <f t="array" aca="1" ref="R825" ca="1">INDEX('Lorri 401b'!L:L,MATCH('Retirement Calculator'!A825,'Lorri 401b'!N:N,0),0)</f>
        <v>-14550465.124293534</v>
      </c>
      <c r="S825" s="25">
        <f t="shared" ca="1" si="787"/>
        <v>-21546968.412199505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-7034085.9964592727</v>
      </c>
      <c r="R826" s="25">
        <f t="array" aca="1" ref="R826" ca="1">INDEX('Lorri 401b'!L:L,MATCH('Retirement Calculator'!A826,'Lorri 401b'!N:N,0),0)</f>
        <v>-14632837.596257314</v>
      </c>
      <c r="S826" s="25">
        <f t="shared" ca="1" si="787"/>
        <v>-21666923.592716586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-7071825.2996315481</v>
      </c>
      <c r="R827" s="25">
        <f t="array" aca="1" ref="R827" ca="1">INDEX('Lorri 401b'!L:L,MATCH('Retirement Calculator'!A827,'Lorri 401b'!N:N,0),0)</f>
        <v>-14715553.286854276</v>
      </c>
      <c r="S827" s="25">
        <f t="shared" ca="1" si="787"/>
        <v>-21787378.586485825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-7109721.8499003742</v>
      </c>
      <c r="R828" s="25">
        <f t="array" aca="1" ref="R828" ca="1">INDEX('Lorri 401b'!L:L,MATCH('Retirement Calculator'!A828,'Lorri 401b'!N:N,0),0)</f>
        <v>-14798613.62616206</v>
      </c>
      <c r="S828" s="25">
        <f t="shared" ca="1" si="787"/>
        <v>-21908335.476062432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-7147776.3024619874</v>
      </c>
      <c r="R829" s="25">
        <f t="array" aca="1" ref="R829" ca="1">INDEX('Lorri 401b'!L:L,MATCH('Retirement Calculator'!A829,'Lorri 401b'!N:N,0),0)</f>
        <v>-14882020.050216958</v>
      </c>
      <c r="S829" s="25">
        <f t="shared" ca="1" si="787"/>
        <v>-22029796.352678947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-7185989.3152426071</v>
      </c>
      <c r="R830" s="25">
        <f t="array" aca="1" ref="R830" ca="1">INDEX('Lorri 401b'!L:L,MATCH('Retirement Calculator'!A830,'Lorri 401b'!N:N,0),0)</f>
        <v>-14965774.001038752</v>
      </c>
      <c r="S830" s="25">
        <f t="shared" ca="1" si="787"/>
        <v>-22151763.31628136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-7224361.5489098122</v>
      </c>
      <c r="R831" s="25">
        <f t="array" aca="1" ref="R831" ca="1">INDEX('Lorri 401b'!L:L,MATCH('Retirement Calculator'!A831,'Lorri 401b'!N:N,0),0)</f>
        <v>-15049876.926655637</v>
      </c>
      <c r="S831" s="25">
        <f t="shared" ca="1" si="787"/>
        <v>-22274238.475565448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-7262893.6668839641</v>
      </c>
      <c r="R832" s="25">
        <f t="array" aca="1" ref="R832" ca="1">INDEX('Lorri 401b'!L:L,MATCH('Retirement Calculator'!A832,'Lorri 401b'!N:N,0),0)</f>
        <v>-15134330.28112926</v>
      </c>
      <c r="S832" s="25">
        <f t="shared" ca="1" si="787"/>
        <v>-22397223.948013224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-7301586.3353496753</v>
      </c>
      <c r="R833" s="25">
        <f t="array" aca="1" ref="R833" ca="1">INDEX('Lorri 401b'!L:L,MATCH('Retirement Calculator'!A833,'Lorri 401b'!N:N,0),0)</f>
        <v>-15219135.524579855</v>
      </c>
      <c r="S833" s="25">
        <f t="shared" ca="1" si="787"/>
        <v>-22520721.859929532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-7340440.2232673271</v>
      </c>
      <c r="R834" s="25">
        <f t="array" aca="1" ref="R834" ca="1">INDEX('Lorri 401b'!L:L,MATCH('Retirement Calculator'!A834,'Lorri 401b'!N:N,0),0)</f>
        <v>-15304294.123211494</v>
      </c>
      <c r="S834" s="25">
        <f t="shared" ca="1" si="787"/>
        <v>-22644734.34647882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-7379456.0023846356</v>
      </c>
      <c r="R835" s="25">
        <f t="array" aca="1" ref="R835" ca="1">INDEX('Lorri 401b'!L:L,MATCH('Retirement Calculator'!A835,'Lorri 401b'!N:N,0),0)</f>
        <v>-15389807.549337432</v>
      </c>
      <c r="S835" s="25">
        <f t="shared" ca="1" si="787"/>
        <v>-22769263.551722068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-7418634.3472482665</v>
      </c>
      <c r="R836" s="25">
        <f t="array" aca="1" ref="R836" ca="1">INDEX('Lorri 401b'!L:L,MATCH('Retirement Calculator'!A836,'Lorri 401b'!N:N,0),0)</f>
        <v>-15475677.281405561</v>
      </c>
      <c r="S836" s="25">
        <f t="shared" ca="1" si="787"/>
        <v>-22894311.628653828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-7457975.9352154955</v>
      </c>
      <c r="R837" s="25">
        <f t="array" aca="1" ref="R837" ca="1">INDEX('Lorri 401b'!L:L,MATCH('Retirement Calculator'!A837,'Lorri 401b'!N:N,0),0)</f>
        <v>-15561904.804023974</v>
      </c>
      <c r="S837" s="25">
        <f t="shared" ca="1" si="787"/>
        <v>-23019880.739239469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-7497481.4464659216</v>
      </c>
      <c r="R838" s="25">
        <f t="array" aca="1" ref="R838" ca="1">INDEX('Lorri 401b'!L:L,MATCH('Retirement Calculator'!A838,'Lorri 401b'!N:N,0),0)</f>
        <v>-15648491.607986631</v>
      </c>
      <c r="S838" s="25">
        <f t="shared" ca="1" si="787"/>
        <v>-23145973.054452553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-7537151.5640132241</v>
      </c>
      <c r="R839" s="25">
        <f t="array" aca="1" ref="R839" ca="1">INDEX('Lorri 401b'!L:L,MATCH('Retirement Calculator'!A839,'Lorri 401b'!N:N,0),0)</f>
        <v>-15735439.190299131</v>
      </c>
      <c r="S839" s="25">
        <f t="shared" ca="1" si="787"/>
        <v>-23272590.754312355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-7576986.9737169743</v>
      </c>
      <c r="R840" s="25">
        <f t="array" aca="1" ref="R840" ca="1">INDEX('Lorri 401b'!L:L,MATCH('Retirement Calculator'!A840,'Lorri 401b'!N:N,0),0)</f>
        <v>-15822749.0542046</v>
      </c>
      <c r="S840" s="25">
        <f t="shared" ca="1" si="787"/>
        <v>-23399736.027921572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-7616988.3642944898</v>
      </c>
      <c r="R841" s="25">
        <f t="array" aca="1" ref="R841" ca="1">INDEX('Lorri 401b'!L:L,MATCH('Retirement Calculator'!A841,'Lorri 401b'!N:N,0),0)</f>
        <v>-15910422.709209675</v>
      </c>
      <c r="S841" s="25">
        <f t="shared" ca="1" si="787"/>
        <v>-23527411.073504165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-7657156.4273327449</v>
      </c>
      <c r="R842" s="25">
        <f t="array" aca="1" ref="R842" ca="1">INDEX('Lorri 401b'!L:L,MATCH('Retirement Calculator'!A842,'Lorri 401b'!N:N,0),0)</f>
        <v>-15998461.671110606</v>
      </c>
      <c r="S842" s="25">
        <f t="shared" ca="1" si="787"/>
        <v>-23655618.098443352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-7697491.8573003262</v>
      </c>
      <c r="R843" s="25">
        <f t="array" aca="1" ref="R843" ca="1">INDEX('Lorri 401b'!L:L,MATCH('Retirement Calculator'!A843,'Lorri 401b'!N:N,0),0)</f>
        <v>-16086867.462019457</v>
      </c>
      <c r="S843" s="25">
        <f t="shared" ca="1" si="787"/>
        <v>-23784359.319319785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-7737995.3515594387</v>
      </c>
      <c r="R844" s="25">
        <f t="array" aca="1" ref="R844" ca="1">INDEX('Lorri 401b'!L:L,MATCH('Retirement Calculator'!A844,'Lorri 401b'!N:N,0),0)</f>
        <v>-16175641.610390428</v>
      </c>
      <c r="S844" s="25">
        <f t="shared" ca="1" si="787"/>
        <v>-23913636.961949866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-7778667.6103779646</v>
      </c>
      <c r="R845" s="25">
        <f t="array" aca="1" ref="R845" ca="1">INDEX('Lorri 401b'!L:L,MATCH('Retirement Calculator'!A845,'Lorri 401b'!N:N,0),0)</f>
        <v>-16264785.651046278</v>
      </c>
      <c r="S845" s="25">
        <f t="shared" ca="1" si="787"/>
        <v>-24043453.261424243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-7819509.3369415672</v>
      </c>
      <c r="R846" s="25">
        <f t="array" aca="1" ref="R846" ca="1">INDEX('Lorri 401b'!L:L,MATCH('Retirement Calculator'!A846,'Lorri 401b'!N:N,0),0)</f>
        <v>-16354301.125204861</v>
      </c>
      <c r="S846" s="25">
        <f t="shared" ca="1" si="787"/>
        <v>-24173810.462146427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-7860521.2373658521</v>
      </c>
      <c r="R847" s="25">
        <f t="array" aca="1" ref="R847" ca="1">INDEX('Lorri 401b'!L:L,MATCH('Retirement Calculator'!A847,'Lorri 401b'!N:N,0),0)</f>
        <v>-16444189.580505772</v>
      </c>
      <c r="S847" s="25">
        <f t="shared" ca="1" si="787"/>
        <v>-24304710.817871623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-7901704.0207085712</v>
      </c>
      <c r="R848" s="25">
        <f t="array" aca="1" ref="R848" ca="1">INDEX('Lorri 401b'!L:L,MATCH('Retirement Calculator'!A848,'Lorri 401b'!N:N,0),0)</f>
        <v>-16534452.571037102</v>
      </c>
      <c r="S848" s="25">
        <f t="shared" ca="1" si="787"/>
        <v>-24436156.591745675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-7943058.3989818851</v>
      </c>
      <c r="R849" s="25">
        <f t="array" aca="1" ref="R849" ca="1">INDEX('Lorri 401b'!L:L,MATCH('Retirement Calculator'!A849,'Lorri 401b'!N:N,0),0)</f>
        <v>-16625091.657362314</v>
      </c>
      <c r="S849" s="25">
        <f t="shared" ca="1" si="787"/>
        <v>-24568150.0563442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-7984585.0871646712</v>
      </c>
      <c r="R850" s="25">
        <f t="array" aca="1" ref="R850" ca="1">INDEX('Lorri 401b'!L:L,MATCH('Retirement Calculator'!A850,'Lorri 401b'!N:N,0),0)</f>
        <v>-16716108.406547213</v>
      </c>
      <c r="S850" s="25">
        <f t="shared" ca="1" si="787"/>
        <v>-24700693.493711885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-8026284.8032148853</v>
      </c>
      <c r="R851" s="25">
        <f t="array" aca="1" ref="R851" ca="1">INDEX('Lorri 401b'!L:L,MATCH('Retirement Calculator'!A851,'Lorri 401b'!N:N,0),0)</f>
        <v>-16807504.392187051</v>
      </c>
      <c r="S851" s="25">
        <f t="shared" ca="1" si="787"/>
        <v>-24833789.195401937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-8068158.2680819752</v>
      </c>
      <c r="R852" s="25">
        <f t="array" aca="1" ref="R852" ca="1">INDEX('Lorri 401b'!L:L,MATCH('Retirement Calculator'!A852,'Lorri 401b'!N:N,0),0)</f>
        <v>-16899281.194433719</v>
      </c>
      <c r="S852" s="25">
        <f t="shared" ca="1" si="787"/>
        <v>-24967439.462515693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-8110206.2057193443</v>
      </c>
      <c r="R853" s="25">
        <f t="array" aca="1" ref="R853" ca="1">INDEX('Lorri 401b'!L:L,MATCH('Retirement Calculator'!A853,'Lorri 401b'!N:N,0),0)</f>
        <v>-16991440.40002308</v>
      </c>
      <c r="S853" s="25">
        <f t="shared" ca="1" si="787"/>
        <v>-25101646.605742425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-8152429.34309687</v>
      </c>
      <c r="R854" s="25">
        <f t="array" aca="1" ref="R854" ca="1">INDEX('Lorri 401b'!L:L,MATCH('Retirement Calculator'!A854,'Lorri 401b'!N:N,0),0)</f>
        <v>-17083983.602302399</v>
      </c>
      <c r="S854" s="25">
        <f t="shared" ca="1" si="787"/>
        <v>-25236412.945399269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-8194828.4102134686</v>
      </c>
      <c r="R855" s="25">
        <f t="array" aca="1" ref="R855" ca="1">INDEX('Lorri 401b'!L:L,MATCH('Retirement Calculator'!A855,'Lorri 401b'!N:N,0),0)</f>
        <v>-17176912.40125788</v>
      </c>
      <c r="S855" s="25">
        <f t="shared" ca="1" si="787"/>
        <v>-25371740.81147135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-8237404.1401097197</v>
      </c>
      <c r="R856" s="25">
        <f t="array" aca="1" ref="R856" ca="1">INDEX('Lorri 401b'!L:L,MATCH('Retirement Calculator'!A856,'Lorri 401b'!N:N,0),0)</f>
        <v>-17270228.403542344</v>
      </c>
      <c r="S856" s="25">
        <f t="shared" ca="1" si="787"/>
        <v>-25507632.543652065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-8280157.2688805386</v>
      </c>
      <c r="R857" s="25">
        <f t="array" aca="1" ref="R857" ca="1">INDEX('Lorri 401b'!L:L,MATCH('Retirement Calculator'!A857,'Lorri 401b'!N:N,0),0)</f>
        <v>-17363933.222502992</v>
      </c>
      <c r="S857" s="25">
        <f t="shared" ca="1" si="787"/>
        <v>-25644090.49138353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-8323088.535687902</v>
      </c>
      <c r="R858" s="25">
        <f t="array" aca="1" ref="R858" ca="1">INDEX('Lorri 401b'!L:L,MATCH('Retirement Calculator'!A858,'Lorri 401b'!N:N,0),0)</f>
        <v>-17458028.478209309</v>
      </c>
      <c r="S858" s="25">
        <f t="shared" ca="1" si="787"/>
        <v>-25781117.01389721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-8366198.6827736292</v>
      </c>
      <c r="R859" s="25">
        <f t="array" aca="1" ref="R859" ca="1">INDEX('Lorri 401b'!L:L,MATCH('Retirement Calculator'!A859,'Lorri 401b'!N:N,0),0)</f>
        <v>-17552515.797481071</v>
      </c>
      <c r="S859" s="25">
        <f t="shared" ca="1" si="787"/>
        <v>-25918714.480254702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-8409488.4554722141</v>
      </c>
      <c r="R860" s="25">
        <f t="array" aca="1" ref="R860" ca="1">INDEX('Lorri 401b'!L:L,MATCH('Retirement Calculator'!A860,'Lorri 401b'!N:N,0),0)</f>
        <v>-17647396.813916463</v>
      </c>
      <c r="S860" s="25">
        <f t="shared" ca="1" si="787"/>
        <v>-26056885.269388676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-8452958.6022237092</v>
      </c>
      <c r="R861" s="25">
        <f t="array" aca="1" ref="R861" ca="1">INDEX('Lorri 401b'!L:L,MATCH('Retirement Calculator'!A861,'Lorri 401b'!N:N,0),0)</f>
        <v>-17742673.167920336</v>
      </c>
      <c r="S861" s="25">
        <f t="shared" ca="1" si="787"/>
        <v>-26195631.770144045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-8496609.8745866697</v>
      </c>
      <c r="R862" s="25">
        <f t="array" aca="1" ref="R862" ca="1">INDEX('Lorri 401b'!L:L,MATCH('Retirement Calculator'!A862,'Lorri 401b'!N:N,0),0)</f>
        <v>-17838346.506732561</v>
      </c>
      <c r="S862" s="25">
        <f t="shared" ca="1" si="787"/>
        <v>-26334956.381319232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-8540443.027251143</v>
      </c>
      <c r="R863" s="25">
        <f t="array" aca="1" ref="R863" ca="1">INDEX('Lorri 401b'!L:L,MATCH('Retirement Calculator'!A863,'Lorri 401b'!N:N,0),0)</f>
        <v>-17934418.484456502</v>
      </c>
      <c r="S863" s="25">
        <f t="shared" ca="1" si="787"/>
        <v>-26474861.511707645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-8584458.8180517182</v>
      </c>
      <c r="R864" s="25">
        <f t="array" aca="1" ref="R864" ca="1">INDEX('Lorri 401b'!L:L,MATCH('Retirement Calculator'!A864,'Lorri 401b'!N:N,0),0)</f>
        <v>-18030890.762087625</v>
      </c>
      <c r="S864" s="25">
        <f t="shared" ca="1" si="787"/>
        <v>-26615349.580139343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-8628658.0079806279</v>
      </c>
      <c r="R865" s="25">
        <f t="array" aca="1" ref="R865" ca="1">INDEX('Lorri 401b'!L:L,MATCH('Retirement Calculator'!A865,'Lorri 401b'!N:N,0),0)</f>
        <v>-18127765.007542212</v>
      </c>
      <c r="S865" s="25">
        <f t="shared" ca="1" si="787"/>
        <v>-26756423.015522838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-8673041.3612009082</v>
      </c>
      <c r="R866" s="25">
        <f t="array" aca="1" ref="R866" ca="1">INDEX('Lorri 401b'!L:L,MATCH('Retirement Calculator'!A866,'Lorri 401b'!N:N,0),0)</f>
        <v>-18225042.895686191</v>
      </c>
      <c r="S866" s="25">
        <f t="shared" ca="1" si="787"/>
        <v>-26898084.256887101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-8717609.6450596061</v>
      </c>
      <c r="R867" s="25">
        <f t="array" aca="1" ref="R867" ca="1">INDEX('Lorri 401b'!L:L,MATCH('Retirement Calculator'!A867,'Lorri 401b'!N:N,0),0)</f>
        <v>-18322726.108364105</v>
      </c>
      <c r="S867" s="25">
        <f t="shared" ca="1" si="787"/>
        <v>-27040335.753423713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-8762363.6301010493</v>
      </c>
      <c r="R868" s="25">
        <f t="array" aca="1" ref="R868" ca="1">INDEX('Lorri 401b'!L:L,MATCH('Retirement Calculator'!A868,'Lorri 401b'!N:N,0),0)</f>
        <v>-18420816.334428176</v>
      </c>
      <c r="S868" s="25">
        <f t="shared" ca="1" si="787"/>
        <v>-27183179.964529224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-8807304.0900801644</v>
      </c>
      <c r="R869" s="25">
        <f t="array" aca="1" ref="R869" ca="1">INDEX('Lorri 401b'!L:L,MATCH('Retirement Calculator'!A869,'Lorri 401b'!N:N,0),0)</f>
        <v>-18519315.269767515</v>
      </c>
      <c r="S869" s="25">
        <f t="shared" ca="1" si="787"/>
        <v>-27326619.35984768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-8852431.8019758593</v>
      </c>
      <c r="R870" s="25">
        <f t="array" aca="1" ref="R870" ca="1">INDEX('Lorri 401b'!L:L,MATCH('Retirement Calculator'!A870,'Lorri 401b'!N:N,0),0)</f>
        <v>-18618224.617337435</v>
      </c>
      <c r="S870" s="25">
        <f t="shared" ca="1" si="787"/>
        <v>-27470656.419313297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-8897747.5460044537</v>
      </c>
      <c r="R871" s="25">
        <f t="array" aca="1" ref="R871" ca="1">INDEX('Lorri 401b'!L:L,MATCH('Retirement Calculator'!A871,'Lorri 401b'!N:N,0),0)</f>
        <v>-18717546.087188896</v>
      </c>
      <c r="S871" s="25">
        <f t="shared" ca="1" si="787"/>
        <v>-27615293.633193351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-8943252.1056331675</v>
      </c>
      <c r="R872" s="25">
        <f t="array" aca="1" ref="R872" ca="1">INDEX('Lorri 401b'!L:L,MATCH('Retirement Calculator'!A872,'Lorri 401b'!N:N,0),0)</f>
        <v>-18817281.396498073</v>
      </c>
      <c r="S872" s="25">
        <f t="shared" ca="1" si="787"/>
        <v>-27760533.502131239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-8988946.2675936669</v>
      </c>
      <c r="R873" s="25">
        <f t="array" aca="1" ref="R873" ca="1">INDEX('Lorri 401b'!L:L,MATCH('Retirement Calculator'!A873,'Lorri 401b'!N:N,0),0)</f>
        <v>-18917432.269596037</v>
      </c>
      <c r="S873" s="25">
        <f t="shared" ca="1" si="787"/>
        <v>-27906378.537189703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-9034830.8218956683</v>
      </c>
      <c r="R874" s="25">
        <f t="array" aca="1" ref="R874" ca="1">INDEX('Lorri 401b'!L:L,MATCH('Retirement Calculator'!A874,'Lorri 401b'!N:N,0),0)</f>
        <v>-19018000.437998574</v>
      </c>
      <c r="S874" s="25">
        <f t="shared" ca="1" si="787"/>
        <v>-28052831.259894244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-9080906.5618405957</v>
      </c>
      <c r="R875" s="25">
        <f t="array" aca="1" ref="R875" ca="1">INDEX('Lorri 401b'!L:L,MATCH('Retirement Calculator'!A875,'Lorri 401b'!N:N,0),0)</f>
        <v>-19118987.640436124</v>
      </c>
      <c r="S875" s="25">
        <f t="shared" ca="1" si="787"/>
        <v>-28199894.202276722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-9127174.2840352934</v>
      </c>
      <c r="R876" s="25">
        <f t="array" aca="1" ref="R876" ca="1">INDEX('Lorri 401b'!L:L,MATCH('Retirement Calculator'!A876,'Lorri 401b'!N:N,0),0)</f>
        <v>-19220395.62288383</v>
      </c>
      <c r="S876" s="25">
        <f t="shared" ca="1" si="787"/>
        <v>-28347569.906919122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-9173634.7884058021</v>
      </c>
      <c r="R877" s="25">
        <f t="array" aca="1" ref="R877" ca="1">INDEX('Lorri 401b'!L:L,MATCH('Retirement Calculator'!A877,'Lorri 401b'!N:N,0),0)</f>
        <v>-19322226.138591733</v>
      </c>
      <c r="S877" s="25">
        <f t="shared" ca="1" si="787"/>
        <v>-28495860.926997535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-9220288.8782111872</v>
      </c>
      <c r="R878" s="25">
        <f t="array" aca="1" ref="R878" ca="1">INDEX('Lorri 401b'!L:L,MATCH('Retirement Calculator'!A878,'Lorri 401b'!N:N,0),0)</f>
        <v>-19424480.948115088</v>
      </c>
      <c r="S878" s="25">
        <f t="shared" ca="1" si="787"/>
        <v>-28644769.826326273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-9267137.3600574285</v>
      </c>
      <c r="R879" s="25">
        <f t="array" aca="1" ref="R879" ca="1">INDEX('Lorri 401b'!L:L,MATCH('Retirement Calculator'!A879,'Lorri 401b'!N:N,0),0)</f>
        <v>-19527161.819344789</v>
      </c>
      <c r="S879" s="25">
        <f t="shared" ca="1" si="787"/>
        <v>-28794299.179402217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-9314181.0439113621</v>
      </c>
      <c r="R880" s="25">
        <f t="array" aca="1" ref="R880" ca="1">INDEX('Lorri 401b'!L:L,MATCH('Retirement Calculator'!A880,'Lorri 401b'!N:N,0),0)</f>
        <v>-19630270.527537946</v>
      </c>
      <c r="S880" s="25">
        <f t="shared" ca="1" si="787"/>
        <v>-28944451.57144931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-9361420.7431146875</v>
      </c>
      <c r="R881" s="25">
        <f t="array" aca="1" ref="R881" ca="1">INDEX('Lorri 401b'!L:L,MATCH('Retirement Calculator'!A881,'Lorri 401b'!N:N,0),0)</f>
        <v>-19733808.855348576</v>
      </c>
      <c r="S881" s="25">
        <f t="shared" ca="1" si="787"/>
        <v>-29095229.598463263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-9408857.274398027</v>
      </c>
      <c r="R882" s="25">
        <f t="array" aca="1" ref="R882" ca="1">INDEX('Lorri 401b'!L:L,MATCH('Retirement Calculator'!A882,'Lorri 401b'!N:N,0),0)</f>
        <v>-19837778.592858415</v>
      </c>
      <c r="S882" s="25">
        <f t="shared" ca="1" si="787"/>
        <v>-29246635.86725644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-9456491.4578950461</v>
      </c>
      <c r="R883" s="25">
        <f t="array" aca="1" ref="R883" ca="1">INDEX('Lorri 401b'!L:L,MATCH('Retirement Calculator'!A883,'Lorri 401b'!N:N,0),0)</f>
        <v>-19942181.537607878</v>
      </c>
      <c r="S883" s="25">
        <f t="shared" ca="1" si="787"/>
        <v>-29398672.995502926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-9504324.117156636</v>
      </c>
      <c r="R884" s="25">
        <f t="array" aca="1" ref="R884" ca="1">INDEX('Lorri 401b'!L:L,MATCH('Retirement Calculator'!A884,'Lorri 401b'!N:N,0),0)</f>
        <v>-20047019.494627133</v>
      </c>
      <c r="S884" s="25">
        <f t="shared" ca="1" si="787"/>
        <v>-29551343.611783769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-9552356.0791651495</v>
      </c>
      <c r="R885" s="25">
        <f t="array" aca="1" ref="R885" ca="1">INDEX('Lorri 401b'!L:L,MATCH('Retirement Calculator'!A885,'Lorri 401b'!N:N,0),0)</f>
        <v>-20152294.276467301</v>
      </c>
      <c r="S885" s="25">
        <f t="shared" ca="1" si="787"/>
        <v>-29704650.35563245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-9600588.1743486989</v>
      </c>
      <c r="R886" s="25">
        <f t="array" aca="1" ref="R886" ca="1">INDEX('Lorri 401b'!L:L,MATCH('Retirement Calculator'!A886,'Lorri 401b'!N:N,0),0)</f>
        <v>-20258007.703231804</v>
      </c>
      <c r="S886" s="25">
        <f t="shared" ca="1" si="787"/>
        <v>-29858595.877580501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-9649021.2365955133</v>
      </c>
      <c r="R887" s="25">
        <f t="array" aca="1" ref="R887" ca="1">INDEX('Lorri 401b'!L:L,MATCH('Retirement Calculator'!A887,'Lorri 401b'!N:N,0),0)</f>
        <v>-20364161.602607824</v>
      </c>
      <c r="S887" s="25">
        <f t="shared" ca="1" si="787"/>
        <v>-30013182.839203335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-9697656.1032683551</v>
      </c>
      <c r="R888" s="25">
        <f t="array" aca="1" ref="R888" ca="1">INDEX('Lorri 401b'!L:L,MATCH('Retirement Calculator'!A888,'Lorri 401b'!N:N,0),0)</f>
        <v>-20470757.809897911</v>
      </c>
      <c r="S888" s="25">
        <f t="shared" ca="1" si="787"/>
        <v>-30168413.913166266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-9746493.6152190007</v>
      </c>
      <c r="R889" s="25">
        <f t="array" aca="1" ref="R889" ca="1">INDEX('Lorri 401b'!L:L,MATCH('Retirement Calculator'!A889,'Lorri 401b'!N:N,0),0)</f>
        <v>-20577798.168051708</v>
      </c>
      <c r="S889" s="25">
        <f t="shared" ca="1" si="787"/>
        <v>-30324291.783270709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-9795534.6168027744</v>
      </c>
      <c r="R890" s="25">
        <f t="array" aca="1" ref="R890" ca="1">INDEX('Lorri 401b'!L:L,MATCH('Retirement Calculator'!A890,'Lorri 401b'!N:N,0),0)</f>
        <v>-20685284.527697813</v>
      </c>
      <c r="S890" s="25">
        <f t="shared" ca="1" si="787"/>
        <v>-30480819.144500587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-9844779.9558931477</v>
      </c>
      <c r="R891" s="25">
        <f t="array" aca="1" ref="R891" ca="1">INDEX('Lorri 401b'!L:L,MATCH('Retirement Calculator'!A891,'Lorri 401b'!N:N,0),0)</f>
        <v>-20793218.747175775</v>
      </c>
      <c r="S891" s="25">
        <f t="shared" ca="1" si="787"/>
        <v>-30637998.703068923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-9894230.4838963971</v>
      </c>
      <c r="R892" s="25">
        <f t="array" aca="1" ref="R892" ca="1">INDEX('Lorri 401b'!L:L,MATCH('Retirement Calculator'!A892,'Lorri 401b'!N:N,0),0)</f>
        <v>-20901602.692568228</v>
      </c>
      <c r="S892" s="25">
        <f t="shared" ca="1" si="787"/>
        <v>-30795833.176464625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-9943887.0557663273</v>
      </c>
      <c r="R893" s="25">
        <f t="array" aca="1" ref="R893" ca="1">INDEX('Lorri 401b'!L:L,MATCH('Retirement Calculator'!A893,'Lorri 401b'!N:N,0),0)</f>
        <v>-21010438.237733152</v>
      </c>
      <c r="S893" s="25">
        <f t="shared" ca="1" si="787"/>
        <v>-30954325.293499477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-9993750.5300190486</v>
      </c>
      <c r="R894" s="25">
        <f t="array" aca="1" ref="R894" ca="1">INDEX('Lorri 401b'!L:L,MATCH('Retirement Calculator'!A894,'Lorri 401b'!N:N,0),0)</f>
        <v>-21119727.264336262</v>
      </c>
      <c r="S894" s="25">
        <f t="shared" ca="1" si="787"/>
        <v>-31113477.79435531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-10043821.768747823</v>
      </c>
      <c r="R895" s="25">
        <f t="array" aca="1" ref="R895" ca="1">INDEX('Lorri 401b'!L:L,MATCH('Retirement Calculator'!A895,'Lorri 401b'!N:N,0),0)</f>
        <v>-21229471.661883552</v>
      </c>
      <c r="S895" s="25">
        <f t="shared" ca="1" si="787"/>
        <v>-31273293.430631377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-10094101.637637967</v>
      </c>
      <c r="R896" s="25">
        <f t="array" aca="1" ref="R896" ca="1">INDEX('Lorri 401b'!L:L,MATCH('Retirement Calculator'!A896,'Lorri 401b'!N:N,0),0)</f>
        <v>-21339673.327753954</v>
      </c>
      <c r="S896" s="25">
        <f t="shared" ca="1" si="787"/>
        <v>-31433774.965391919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-10144591.00598182</v>
      </c>
      <c r="R897" s="25">
        <f t="array" aca="1" ref="R897" ca="1">INDEX('Lorri 401b'!L:L,MATCH('Retirement Calculator'!A897,'Lorri 401b'!N:N,0),0)</f>
        <v>-21450334.167232148</v>
      </c>
      <c r="S897" s="25">
        <f t="shared" ca="1" si="787"/>
        <v>-31594925.173213966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-10195290.746693771</v>
      </c>
      <c r="R898" s="25">
        <f t="array" aca="1" ref="R898" ca="1">INDEX('Lorri 401b'!L:L,MATCH('Retirement Calculator'!A898,'Lorri 401b'!N:N,0),0)</f>
        <v>-21561456.093541503</v>
      </c>
      <c r="S898" s="25">
        <f t="shared" ca="1" si="787"/>
        <v>-31756746.840235274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-10246201.736325357</v>
      </c>
      <c r="R899" s="25">
        <f t="array" aca="1" ref="R899" ca="1">INDEX('Lorri 401b'!L:L,MATCH('Retirement Calculator'!A899,'Lorri 401b'!N:N,0),0)</f>
        <v>-21673041.027877148</v>
      </c>
      <c r="S899" s="25">
        <f t="shared" ca="1" si="787"/>
        <v>-31919242.764202505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-10297324.855080407</v>
      </c>
      <c r="R900" s="25">
        <f t="array" aca="1" ref="R900" ca="1">INDEX('Lorri 401b'!L:L,MATCH('Retirement Calculator'!A900,'Lorri 401b'!N:N,0),0)</f>
        <v>-21785090.89943919</v>
      </c>
      <c r="S900" s="25">
        <f t="shared" ca="1" si="787"/>
        <v>-32082415.754519597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-10348660.98683027</v>
      </c>
      <c r="R901" s="25">
        <f t="array" aca="1" ref="R901" ca="1">INDEX('Lorri 401b'!L:L,MATCH('Retirement Calculator'!A901,'Lorri 401b'!N:N,0),0)</f>
        <v>-21897607.645466074</v>
      </c>
      <c r="S901" s="25">
        <f t="shared" ca="1" si="787"/>
        <v>-32246268.632296346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-10400211.01912909</v>
      </c>
      <c r="R902" s="25">
        <f t="array" aca="1" ref="R902" ca="1">INDEX('Lorri 401b'!L:L,MATCH('Retirement Calculator'!A902,'Lorri 401b'!N:N,0),0)</f>
        <v>-22010593.211268071</v>
      </c>
      <c r="S902" s="25">
        <f t="shared" ca="1" si="787"/>
        <v>-32410804.230397161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-10451975.843229156</v>
      </c>
      <c r="R903" s="25">
        <f t="array" aca="1" ref="R903" ca="1">INDEX('Lorri 401b'!L:L,MATCH('Retirement Calculator'!A903,'Lorri 401b'!N:N,0),0)</f>
        <v>-22124049.550260909</v>
      </c>
      <c r="S903" s="25">
        <f t="shared" ca="1" si="787"/>
        <v>-32576025.393490065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-10503956.354096305</v>
      </c>
      <c r="R904" s="25">
        <f t="array" aca="1" ref="R904" ca="1">INDEX('Lorri 401b'!L:L,MATCH('Retirement Calculator'!A904,'Lorri 401b'!N:N,0),0)</f>
        <v>-22237978.623999551</v>
      </c>
      <c r="S904" s="25">
        <f t="shared" ca="1" si="787"/>
        <v>-32741934.978095856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-10556153.450425401</v>
      </c>
      <c r="R905" s="25">
        <f t="array" aca="1" ref="R905" ca="1">INDEX('Lorri 401b'!L:L,MATCH('Retirement Calculator'!A905,'Lorri 401b'!N:N,0),0)</f>
        <v>-22352382.402212106</v>
      </c>
      <c r="S905" s="25">
        <f t="shared" ca="1" si="787"/>
        <v>-32908535.852637507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-10608568.034655869</v>
      </c>
      <c r="R906" s="25">
        <f t="array" aca="1" ref="R906" ca="1">INDEX('Lorri 401b'!L:L,MATCH('Retirement Calculator'!A906,'Lorri 401b'!N:N,0),0)</f>
        <v>-22467262.862833876</v>
      </c>
      <c r="S906" s="25">
        <f t="shared" ca="1" si="787"/>
        <v>-33075830.897489745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-10661201.012987297</v>
      </c>
      <c r="R907" s="25">
        <f t="array" aca="1" ref="R907" ca="1">INDEX('Lorri 401b'!L:L,MATCH('Retirement Calculator'!A907,'Lorri 401b'!N:N,0),0)</f>
        <v>-22582621.992041573</v>
      </c>
      <c r="S907" s="25">
        <f t="shared" ca="1" si="787"/>
        <v>-33243823.00502887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-10714053.295395106</v>
      </c>
      <c r="R908" s="25">
        <f t="array" aca="1" ref="R908" ca="1">INDEX('Lorri 401b'!L:L,MATCH('Retirement Calculator'!A908,'Lorri 401b'!N:N,0),0)</f>
        <v>-22698461.784287635</v>
      </c>
      <c r="S908" s="25">
        <f t="shared" ca="1" si="787"/>
        <v>-33412515.079682741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-10767125.79564628</v>
      </c>
      <c r="R909" s="25">
        <f t="array" aca="1" ref="R909" ca="1">INDEX('Lorri 401b'!L:L,MATCH('Retirement Calculator'!A909,'Lorri 401b'!N:N,0),0)</f>
        <v>-22814784.242334723</v>
      </c>
      <c r="S909" s="25">
        <f t="shared" ca="1" si="787"/>
        <v>-33581910.037981004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-10820419.431315167</v>
      </c>
      <c r="R910" s="25">
        <f t="array" aca="1" ref="R910" ca="1">INDEX('Lorri 401b'!L:L,MATCH('Retirement Calculator'!A910,'Lorri 401b'!N:N,0),0)</f>
        <v>-22931591.377290338</v>
      </c>
      <c r="S910" s="25">
        <f t="shared" ca="1" si="787"/>
        <v>-33752010.808605507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-10873935.123799341</v>
      </c>
      <c r="R911" s="25">
        <f t="array" aca="1" ref="R911" ca="1">INDEX('Lorri 401b'!L:L,MATCH('Retirement Calculator'!A911,'Lorri 401b'!N:N,0),0)</f>
        <v>-23048885.208641604</v>
      </c>
      <c r="S911" s="25">
        <f t="shared" ca="1" si="787"/>
        <v>-33922820.332440943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-10927673.798335534</v>
      </c>
      <c r="R912" s="25">
        <f t="array" aca="1" ref="R912" ca="1">INDEX('Lorri 401b'!L:L,MATCH('Retirement Calculator'!A912,'Lorri 401b'!N:N,0),0)</f>
        <v>-23166667.764290165</v>
      </c>
      <c r="S912" s="25">
        <f t="shared" ca="1" si="787"/>
        <v>-34094341.562625699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-10981636.384015627</v>
      </c>
      <c r="R913" s="25">
        <f t="array" aca="1" ref="R913" ca="1">INDEX('Lorri 401b'!L:L,MATCH('Retirement Calculator'!A913,'Lorri 401b'!N:N,0),0)</f>
        <v>-23284941.080587264</v>
      </c>
      <c r="S913" s="25">
        <f t="shared" ca="1" si="787"/>
        <v>-34266577.464602888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-11035823.813802721</v>
      </c>
      <c r="R914" s="25">
        <f t="array" aca="1" ref="R914" ca="1">INDEX('Lorri 401b'!L:L,MATCH('Retirement Calculator'!A914,'Lorri 401b'!N:N,0),0)</f>
        <v>-23403707.202368934</v>
      </c>
      <c r="S914" s="25">
        <f t="shared" ca="1" si="787"/>
        <v>-34439531.016171657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-11090237.02454726</v>
      </c>
      <c r="R915" s="25">
        <f t="array" aca="1" ref="R915" ca="1">INDEX('Lorri 401b'!L:L,MATCH('Retirement Calculator'!A915,'Lorri 401b'!N:N,0),0)</f>
        <v>-23522968.182991359</v>
      </c>
      <c r="S915" s="25">
        <f t="shared" ca="1" si="787"/>
        <v>-34613205.20753862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-11144876.957003236</v>
      </c>
      <c r="R916" s="25">
        <f t="array" aca="1" ref="R916" ca="1">INDEX('Lorri 401b'!L:L,MATCH('Retirement Calculator'!A916,'Lorri 401b'!N:N,0),0)</f>
        <v>-23642726.084366377</v>
      </c>
      <c r="S916" s="25">
        <f t="shared" ca="1" si="787"/>
        <v>-34787603.041369617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-11199744.555844445</v>
      </c>
      <c r="R917" s="25">
        <f t="array" aca="1" ref="R917" ca="1">INDEX('Lorri 401b'!L:L,MATCH('Retirement Calculator'!A917,'Lorri 401b'!N:N,0),0)</f>
        <v>-23762982.976997126</v>
      </c>
      <c r="S917" s="25">
        <f t="shared" ca="1" si="787"/>
        <v>-34962727.532841571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-11254840.769680824</v>
      </c>
      <c r="R918" s="25">
        <f t="array" aca="1" ref="R918" ca="1">INDEX('Lorri 401b'!L:L,MATCH('Retirement Calculator'!A918,'Lorri 401b'!N:N,0),0)</f>
        <v>-23883740.940013837</v>
      </c>
      <c r="S918" s="25">
        <f t="shared" ca="1" si="787"/>
        <v>-35138581.709694661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-11310166.551074855</v>
      </c>
      <c r="R919" s="25">
        <f t="array" aca="1" ref="R919" ca="1">INDEX('Lorri 401b'!L:L,MATCH('Retirement Calculator'!A919,'Lorri 401b'!N:N,0),0)</f>
        <v>-24005002.061209783</v>
      </c>
      <c r="S919" s="25">
        <f t="shared" ca="1" si="787"/>
        <v>-35315168.612284638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-11365722.856558029</v>
      </c>
      <c r="R920" s="25">
        <f t="array" aca="1" ref="R920" ca="1">INDEX('Lorri 401b'!L:L,MATCH('Retirement Calculator'!A920,'Lorri 401b'!N:N,0),0)</f>
        <v>-24126768.437077377</v>
      </c>
      <c r="S920" s="25">
        <f t="shared" ca="1" si="787"/>
        <v>-35492491.293635406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-11421510.646647383</v>
      </c>
      <c r="R921" s="25">
        <f t="array" aca="1" ref="R921" ca="1">INDEX('Lorri 401b'!L:L,MATCH('Retirement Calculator'!A921,'Lorri 401b'!N:N,0),0)</f>
        <v>-24249042.172844421</v>
      </c>
      <c r="S921" s="25">
        <f t="shared" ca="1" si="787"/>
        <v>-35670552.819491804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-11477530.885862108</v>
      </c>
      <c r="R922" s="25">
        <f t="array" aca="1" ref="R922" ca="1">INDEX('Lorri 401b'!L:L,MATCH('Retirement Calculator'!A922,'Lorri 401b'!N:N,0),0)</f>
        <v>-24371825.382510494</v>
      </c>
      <c r="S922" s="25">
        <f t="shared" ca="1" si="787"/>
        <v>-35849356.268372603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-11533784.542740228</v>
      </c>
      <c r="R923" s="25">
        <f t="array" aca="1" ref="R923" ca="1">INDEX('Lorri 401b'!L:L,MATCH('Retirement Calculator'!A923,'Lorri 401b'!N:N,0),0)</f>
        <v>-24495120.188883509</v>
      </c>
      <c r="S923" s="25">
        <f t="shared" ca="1" si="787"/>
        <v>-36028904.731623739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-11590272.589855339</v>
      </c>
      <c r="R924" s="25">
        <f t="array" aca="1" ref="R924" ca="1">INDEX('Lorri 401b'!L:L,MATCH('Retirement Calculator'!A924,'Lorri 401b'!N:N,0),0)</f>
        <v>-24618928.723616414</v>
      </c>
      <c r="S924" s="25">
        <f t="shared" ca="1" si="787"/>
        <v>-36209201.313471749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-11646996.003833432</v>
      </c>
      <c r="R925" s="25">
        <f t="array" aca="1" ref="R925" ca="1">INDEX('Lorri 401b'!L:L,MATCH('Retirement Calculator'!A925,'Lorri 401b'!N:N,0),0)</f>
        <v>-24743253.127244037</v>
      </c>
      <c r="S925" s="25">
        <f t="shared" ca="1" si="787"/>
        <v>-36390249.131077468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-11703955.765369765</v>
      </c>
      <c r="R926" s="25">
        <f t="array" aca="1" ref="R926" ca="1">INDEX('Lorri 401b'!L:L,MATCH('Retirement Calculator'!A926,'Lorri 401b'!N:N,0),0)</f>
        <v>-24868095.549220107</v>
      </c>
      <c r="S926" s="25">
        <f t="shared" ca="1" si="787"/>
        <v>-36572051.314589873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-11761152.859245835</v>
      </c>
      <c r="R927" s="25">
        <f t="array" aca="1" ref="R927" ca="1">INDEX('Lorri 401b'!L:L,MATCH('Retirement Calculator'!A927,'Lorri 401b'!N:N,0),0)</f>
        <v>-24993458.147954412</v>
      </c>
      <c r="S927" s="25">
        <f t="shared" ca="1" si="787"/>
        <v>-36754611.007200249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-11818588.274346387</v>
      </c>
      <c r="R928" s="25">
        <f t="array" aca="1" ref="R928" ca="1">INDEX('Lorri 401b'!L:L,MATCH('Retirement Calculator'!A928,'Lorri 401b'!N:N,0),0)</f>
        <v>-25119343.090850111</v>
      </c>
      <c r="S928" s="25">
        <f t="shared" ca="1" si="787"/>
        <v>-36937931.365196496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-11876263.003676524</v>
      </c>
      <c r="R929" s="25">
        <f t="array" aca="1" ref="R929" ca="1">INDEX('Lorri 401b'!L:L,MATCH('Retirement Calculator'!A929,'Lorri 401b'!N:N,0),0)</f>
        <v>-25245752.554341208</v>
      </c>
      <c r="S929" s="25">
        <f t="shared" ca="1" si="787"/>
        <v>-37122015.558017731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-11934178.044378871</v>
      </c>
      <c r="R930" s="25">
        <f t="array" aca="1" ref="R930" ca="1">INDEX('Lorri 401b'!L:L,MATCH('Retirement Calculator'!A930,'Lorri 401b'!N:N,0),0)</f>
        <v>-25372688.723930184</v>
      </c>
      <c r="S930" s="25">
        <f t="shared" ca="1" si="787"/>
        <v>-37306866.768309057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-11992334.397750812</v>
      </c>
      <c r="R931" s="25">
        <f t="array" aca="1" ref="R931" ca="1">INDEX('Lorri 401b'!L:L,MATCH('Retirement Calculator'!A931,'Lorri 401b'!N:N,0),0)</f>
        <v>-25500153.794225782</v>
      </c>
      <c r="S931" s="25">
        <f t="shared" ca="1" si="787"/>
        <v>-37492488.191976592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-12050733.0692618</v>
      </c>
      <c r="R932" s="25">
        <f t="array" aca="1" ref="R932" ca="1">INDEX('Lorri 401b'!L:L,MATCH('Retirement Calculator'!A932,'Lorri 401b'!N:N,0),0)</f>
        <v>-25628149.968980946</v>
      </c>
      <c r="S932" s="25">
        <f t="shared" ca="1" si="787"/>
        <v>-37678883.038242742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-12109375.068570754</v>
      </c>
      <c r="R933" s="25">
        <f t="array" aca="1" ref="R933" ca="1">INDEX('Lorri 401b'!L:L,MATCH('Retirement Calculator'!A933,'Lorri 401b'!N:N,0),0)</f>
        <v>-25756679.461130921</v>
      </c>
      <c r="S933" s="25">
        <f t="shared" ca="1" si="787"/>
        <v>-37866054.529701672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-12168261.409543494</v>
      </c>
      <c r="R934" s="25">
        <f t="array" aca="1" ref="R934" ca="1">INDEX('Lorri 401b'!L:L,MATCH('Retirement Calculator'!A934,'Lorri 401b'!N:N,0),0)</f>
        <v>-25885744.492831521</v>
      </c>
      <c r="S934" s="25">
        <f t="shared" ca="1" si="787"/>
        <v>-38054005.902375013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-12227393.110270286</v>
      </c>
      <c r="R935" s="25">
        <f t="array" aca="1" ref="R935" ca="1">INDEX('Lorri 401b'!L:L,MATCH('Retirement Calculator'!A935,'Lorri 401b'!N:N,0),0)</f>
        <v>-26015347.29549754</v>
      </c>
      <c r="S935" s="25">
        <f t="shared" ca="1" si="787"/>
        <v>-38242740.405767828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-12286771.193083441</v>
      </c>
      <c r="R936" s="25">
        <f t="array" aca="1" ref="R936" ca="1">INDEX('Lorri 401b'!L:L,MATCH('Retirement Calculator'!A936,'Lorri 401b'!N:N,0),0)</f>
        <v>-26145490.109841336</v>
      </c>
      <c r="S936" s="25">
        <f t="shared" ca="1" si="787"/>
        <v>-38432261.302924775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-12346396.684574984</v>
      </c>
      <c r="R937" s="25">
        <f t="array" aca="1" ref="R937" ca="1">INDEX('Lorri 401b'!L:L,MATCH('Retirement Calculator'!A937,'Lorri 401b'!N:N,0),0)</f>
        <v>-26276175.185911562</v>
      </c>
      <c r="S937" s="25">
        <f t="shared" ca="1" si="787"/>
        <v>-38622571.870486543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-12406270.615614409</v>
      </c>
      <c r="R938" s="25">
        <f t="array" aca="1" ref="R938" ca="1">INDEX('Lorri 401b'!L:L,MATCH('Retirement Calculator'!A938,'Lorri 401b'!N:N,0),0)</f>
        <v>-26407404.783132084</v>
      </c>
      <c r="S938" s="25">
        <f t="shared" ca="1" si="787"/>
        <v>-38813675.39874649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-12466394.021366498</v>
      </c>
      <c r="R939" s="25">
        <f t="array" aca="1" ref="R939" ca="1">INDEX('Lorri 401b'!L:L,MATCH('Retirement Calculator'!A939,'Lorri 401b'!N:N,0),0)</f>
        <v>-26539181.170341022</v>
      </c>
      <c r="S939" s="25">
        <f t="shared" ca="1" si="787"/>
        <v>-39005575.191707522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-12526767.941309219</v>
      </c>
      <c r="R940" s="25">
        <f t="array" aca="1" ref="R940" ca="1">INDEX('Lorri 401b'!L:L,MATCH('Retirement Calculator'!A940,'Lorri 401b'!N:N,0),0)</f>
        <v>-26671506.625829998</v>
      </c>
      <c r="S940" s="25">
        <f t="shared" ca="1" si="787"/>
        <v>-39198274.567139216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-12587393.419251703</v>
      </c>
      <c r="R941" s="25">
        <f t="array" aca="1" ref="R941" ca="1">INDEX('Lorri 401b'!L:L,MATCH('Retirement Calculator'!A941,'Lorri 401b'!N:N,0),0)</f>
        <v>-26804383.43738351</v>
      </c>
      <c r="S941" s="25">
        <f t="shared" ca="1" si="787"/>
        <v>-39391776.856635213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-12648271.503352279</v>
      </c>
      <c r="R942" s="25">
        <f t="array" aca="1" ref="R942" ca="1">INDEX('Lorri 401b'!L:L,MATCH('Retirement Calculator'!A942,'Lorri 401b'!N:N,0),0)</f>
        <v>-26937813.902318496</v>
      </c>
      <c r="S942" s="25">
        <f t="shared" ca="1" si="787"/>
        <v>-39586085.405670777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-12709403.246136608</v>
      </c>
      <c r="R943" s="25">
        <f t="array" aca="1" ref="R943" ca="1">INDEX('Lorri 401b'!L:L,MATCH('Retirement Calculator'!A943,'Lorri 401b'!N:N,0),0)</f>
        <v>-27071800.327524044</v>
      </c>
      <c r="S943" s="25">
        <f t="shared" ca="1" si="787"/>
        <v>-39781203.573660649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-12770789.704515871</v>
      </c>
      <c r="R944" s="25">
        <f t="array" aca="1" ref="R944" ca="1">INDEX('Lorri 401b'!L:L,MATCH('Retirement Calculator'!A944,'Lorri 401b'!N:N,0),0)</f>
        <v>-27206345.029501282</v>
      </c>
      <c r="S944" s="25">
        <f t="shared" ca="1" si="787"/>
        <v>-39977134.734017149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-12832431.939805048</v>
      </c>
      <c r="R945" s="25">
        <f t="array" aca="1" ref="R945" ca="1">INDEX('Lorri 401b'!L:L,MATCH('Retirement Calculator'!A945,'Lorri 401b'!N:N,0),0)</f>
        <v>-27341450.334403425</v>
      </c>
      <c r="S945" s="25">
        <f t="shared" ca="1" si="787"/>
        <v>-40173882.274208471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-12894331.017741263</v>
      </c>
      <c r="R946" s="25">
        <f t="array" aca="1" ref="R946" ca="1">INDEX('Lorri 401b'!L:L,MATCH('Retirement Calculator'!A946,'Lorri 401b'!N:N,0),0)</f>
        <v>-27477118.578075994</v>
      </c>
      <c r="S946" s="25">
        <f t="shared" ca="1" si="787"/>
        <v>-40371449.595817253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-12956488.008502213</v>
      </c>
      <c r="R947" s="25">
        <f t="array" aca="1" ref="R947" ca="1">INDEX('Lorri 401b'!L:L,MATCH('Retirement Calculator'!A947,'Lorri 401b'!N:N,0),0)</f>
        <v>-27613352.106097199</v>
      </c>
      <c r="S947" s="25">
        <f t="shared" ca="1" si="787"/>
        <v>-40569840.114599414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-13018903.986724667</v>
      </c>
      <c r="R948" s="25">
        <f t="array" aca="1" ref="R948" ca="1">INDEX('Lorri 401b'!L:L,MATCH('Retirement Calculator'!A948,'Lorri 401b'!N:N,0),0)</f>
        <v>-27750153.273818493</v>
      </c>
      <c r="S948" s="25">
        <f t="shared" ca="1" si="787"/>
        <v>-40769057.26054316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-13081580.031523049</v>
      </c>
      <c r="R949" s="25">
        <f t="array" aca="1" ref="R949" ca="1">INDEX('Lorri 401b'!L:L,MATCH('Retirement Calculator'!A949,'Lorri 401b'!N:N,0),0)</f>
        <v>-27887524.446405292</v>
      </c>
      <c r="S949" s="25">
        <f t="shared" ca="1" si="787"/>
        <v>-40969104.47792834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-13144517.22650809</v>
      </c>
      <c r="R950" s="25">
        <f t="array" aca="1" ref="R950" ca="1">INDEX('Lorri 401b'!L:L,MATCH('Retirement Calculator'!A950,'Lorri 401b'!N:N,0),0)</f>
        <v>-28025467.998877868</v>
      </c>
      <c r="S950" s="25">
        <f t="shared" ca="1" si="787"/>
        <v>-41169985.225385956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-13207716.659805568</v>
      </c>
      <c r="R951" s="25">
        <f t="array" aca="1" ref="R951" ca="1">INDEX('Lorri 401b'!L:L,MATCH('Retirement Calculator'!A951,'Lorri 401b'!N:N,0),0)</f>
        <v>-28163986.316152412</v>
      </c>
      <c r="S951" s="25">
        <f t="shared" ca="1" si="787"/>
        <v>-41371702.975957982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-13271179.424075119</v>
      </c>
      <c r="R952" s="25">
        <f t="array" aca="1" ref="R952" ca="1">INDEX('Lorri 401b'!L:L,MATCH('Retirement Calculator'!A952,'Lorri 401b'!N:N,0),0)</f>
        <v>-28303081.793082271</v>
      </c>
      <c r="S952" s="25">
        <f t="shared" ca="1" si="787"/>
        <v>-41574261.217157394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-13334906.616529128</v>
      </c>
      <c r="R953" s="25">
        <f t="array" aca="1" ref="R953" ca="1">INDEX('Lorri 401b'!L:L,MATCH('Retirement Calculator'!A953,'Lorri 401b'!N:N,0),0)</f>
        <v>-28442756.834499337</v>
      </c>
      <c r="S953" s="25">
        <f t="shared" ca="1" si="787"/>
        <v>-41777663.451028466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-13398899.338951694</v>
      </c>
      <c r="R954" s="25">
        <f t="array" aca="1" ref="R954" ca="1">INDEX('Lorri 401b'!L:L,MATCH('Retirement Calculator'!A954,'Lorri 401b'!N:N,0),0)</f>
        <v>-28583013.855255637</v>
      </c>
      <c r="S954" s="25">
        <f t="shared" ca="1" si="787"/>
        <v>-41981913.194207333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-13463158.697717687</v>
      </c>
      <c r="R955" s="25">
        <f t="array" aca="1" ref="R955" ca="1">INDEX('Lorri 401b'!L:L,MATCH('Retirement Calculator'!A955,'Lorri 401b'!N:N,0),0)</f>
        <v>-28723855.280265089</v>
      </c>
      <c r="S955" s="25">
        <f t="shared" ca="1" si="787"/>
        <v>-42187013.977982774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-13527685.803811872</v>
      </c>
      <c r="R956" s="25">
        <f t="array" aca="1" ref="R956" ca="1">INDEX('Lorri 401b'!L:L,MATCH('Retirement Calculator'!A956,'Lorri 401b'!N:N,0),0)</f>
        <v>-28865283.544545416</v>
      </c>
      <c r="S956" s="25">
        <f t="shared" ca="1" si="787"/>
        <v>-42392969.34835729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-13592481.772848116</v>
      </c>
      <c r="R957" s="25">
        <f t="array" aca="1" ref="R957" ca="1">INDEX('Lorri 401b'!L:L,MATCH('Retirement Calculator'!A957,'Lorri 401b'!N:N,0),0)</f>
        <v>-29007301.093260244</v>
      </c>
      <c r="S957" s="25">
        <f t="shared" ca="1" si="787"/>
        <v>-42599782.866108358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-13657547.725088678</v>
      </c>
      <c r="R958" s="25">
        <f t="array" aca="1" ref="R958" ca="1">INDEX('Lorri 401b'!L:L,MATCH('Retirement Calculator'!A958,'Lorri 401b'!N:N,0),0)</f>
        <v>-29149910.381761383</v>
      </c>
      <c r="S958" s="25">
        <f t="shared" ca="1" si="787"/>
        <v>-42807458.106850058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-13722884.785463575</v>
      </c>
      <c r="R959" s="25">
        <f t="array" aca="1" ref="R959" ca="1">INDEX('Lorri 401b'!L:L,MATCH('Retirement Calculator'!A959,'Lorri 401b'!N:N,0),0)</f>
        <v>-29293113.875631277</v>
      </c>
      <c r="S959" s="25">
        <f t="shared" ca="1" si="787"/>
        <v>-43015998.661094852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-13788494.083590034</v>
      </c>
      <c r="R960" s="25">
        <f t="array" aca="1" ref="R960" ca="1">INDEX('Lorri 401b'!L:L,MATCH('Retirement Calculator'!A960,'Lorri 401b'!N:N,0),0)</f>
        <v>-29436914.050725628</v>
      </c>
      <c r="S960" s="25">
        <f t="shared" ca="1" si="787"/>
        <v>-43225408.134315662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-13854376.753792021</v>
      </c>
      <c r="R961" s="25">
        <f t="array" aca="1" ref="R961" ca="1">INDEX('Lorri 401b'!L:L,MATCH('Retirement Calculator'!A961,'Lorri 401b'!N:N,0),0)</f>
        <v>-29581313.393216208</v>
      </c>
      <c r="S961" s="25">
        <f t="shared" ca="1" si="787"/>
        <v>-43435690.147008225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-13920533.935119849</v>
      </c>
      <c r="R962" s="25">
        <f t="array" aca="1" ref="R962" ca="1">INDEX('Lorri 401b'!L:L,MATCH('Retirement Calculator'!A962,'Lorri 401b'!N:N,0),0)</f>
        <v>-29726314.399633829</v>
      </c>
      <c r="S962" s="25">
        <f t="shared" ca="1" si="787"/>
        <v>-43646848.334753677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-13986966.771369876</v>
      </c>
      <c r="R963" s="25">
        <f t="array" aca="1" ref="R963" ca="1">INDEX('Lorri 401b'!L:L,MATCH('Retirement Calculator'!A963,'Lorri 401b'!N:N,0),0)</f>
        <v>-29871919.576911524</v>
      </c>
      <c r="S963" s="25">
        <f t="shared" ca="1" si="787"/>
        <v>-43858886.348281398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-14053676.411104279</v>
      </c>
      <c r="R964" s="25">
        <f t="array" aca="1" ref="R964" ca="1">INDEX('Lorri 401b'!L:L,MATCH('Retirement Calculator'!A964,'Lorri 401b'!N:N,0),0)</f>
        <v>-30018131.442427877</v>
      </c>
      <c r="S964" s="25">
        <f t="shared" ca="1" si="787"/>
        <v>-44071807.853532158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-14120664.007670907</v>
      </c>
      <c r="R965" s="25">
        <f t="array" aca="1" ref="R965" ca="1">INDEX('Lorri 401b'!L:L,MATCH('Retirement Calculator'!A965,'Lorri 401b'!N:N,0),0)</f>
        <v>-30164952.524050549</v>
      </c>
      <c r="S965" s="25">
        <f t="shared" ca="1" si="787"/>
        <v>-44285616.531721458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-14187930.719223231</v>
      </c>
      <c r="R966" s="25">
        <f t="array" aca="1" ref="R966" ca="1">INDEX('Lorri 401b'!L:L,MATCH('Retirement Calculator'!A966,'Lorri 401b'!N:N,0),0)</f>
        <v>-30312385.360179979</v>
      </c>
      <c r="S966" s="25">
        <f t="shared" ca="1" si="787"/>
        <v>-44500316.079403207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-14255477.708740355</v>
      </c>
      <c r="R967" s="25">
        <f t="array" aca="1" ref="R967" ca="1">INDEX('Lorri 401b'!L:L,MATCH('Retirement Calculator'!A967,'Lorri 401b'!N:N,0),0)</f>
        <v>-30460432.499793284</v>
      </c>
      <c r="S967" s="25">
        <f t="shared" ca="1" si="787"/>
        <v>-44715910.208533637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-14323306.144047135</v>
      </c>
      <c r="R968" s="25">
        <f t="array" aca="1" ref="R968" ca="1">INDEX('Lorri 401b'!L:L,MATCH('Retirement Calculator'!A968,'Lorri 401b'!N:N,0),0)</f>
        <v>-30609096.502488311</v>
      </c>
      <c r="S968" s="25">
        <f t="shared" ca="1" si="787"/>
        <v>-44932402.646535449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-14391417.197834359</v>
      </c>
      <c r="R969" s="25">
        <f t="array" aca="1" ref="R969" ca="1">INDEX('Lorri 401b'!L:L,MATCH('Retirement Calculator'!A969,'Lorri 401b'!N:N,0),0)</f>
        <v>-30758379.938527901</v>
      </c>
      <c r="S969" s="25">
        <f t="shared" ca="1" si="787"/>
        <v>-45149797.136362262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-14459812.047679031</v>
      </c>
      <c r="R970" s="25">
        <f t="array" aca="1" ref="R970" ca="1">INDEX('Lorri 401b'!L:L,MATCH('Retirement Calculator'!A970,'Lorri 401b'!N:N,0),0)</f>
        <v>-30908285.388884321</v>
      </c>
      <c r="S970" s="25">
        <f t="shared" ca="1" si="787"/>
        <v>-45368097.43656335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-14528491.876064721</v>
      </c>
      <c r="R971" s="25">
        <f t="array" aca="1" ref="R971" ca="1">INDEX('Lorri 401b'!L:L,MATCH('Retirement Calculator'!A971,'Lorri 401b'!N:N,0),0)</f>
        <v>-31058815.445283893</v>
      </c>
      <c r="S971" s="25">
        <f t="shared" ca="1" si="787"/>
        <v>-45587307.321348615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-14597457.870402019</v>
      </c>
      <c r="R972" s="25">
        <f t="array" aca="1" ref="R972" ca="1">INDEX('Lorri 401b'!L:L,MATCH('Retirement Calculator'!A972,'Lorri 401b'!N:N,0),0)</f>
        <v>-31209972.710251797</v>
      </c>
      <c r="S972" s="25">
        <f t="shared" ca="1" si="787"/>
        <v>-45807430.580653816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-14666711.223049056</v>
      </c>
      <c r="R973" s="25">
        <f t="array" aca="1" ref="R973" ca="1">INDEX('Lorri 401b'!L:L,MATCH('Retirement Calculator'!A973,'Lorri 401b'!N:N,0),0)</f>
        <v>-31361759.797157068</v>
      </c>
      <c r="S973" s="25">
        <f t="shared" ca="1" si="787"/>
        <v>-46028471.020206124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-14736253.131332122</v>
      </c>
      <c r="R974" s="25">
        <f t="array" aca="1" ref="R974" ca="1">INDEX('Lorri 401b'!L:L,MATCH('Retirement Calculator'!A974,'Lorri 401b'!N:N,0),0)</f>
        <v>-31514179.330257777</v>
      </c>
      <c r="S974" s="25">
        <f t="shared" ca="1" si="787"/>
        <v>-46250432.461589903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-14806084.797566367</v>
      </c>
      <c r="R975" s="25">
        <f t="array" aca="1" ref="R975" ca="1">INDEX('Lorri 401b'!L:L,MATCH('Retirement Calculator'!A975,'Lorri 401b'!N:N,0),0)</f>
        <v>-31667233.944746405</v>
      </c>
      <c r="S975" s="25">
        <f t="shared" ca="1" si="787"/>
        <v>-46473318.742312774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-14876207.429076588</v>
      </c>
      <c r="R976" s="25">
        <f t="array" aca="1" ref="R976" ca="1">INDEX('Lorri 401b'!L:L,MATCH('Retirement Calculator'!A976,'Lorri 401b'!N:N,0),0)</f>
        <v>-31820926.286795404</v>
      </c>
      <c r="S976" s="25">
        <f t="shared" ca="1" si="787"/>
        <v>-46697133.71587199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-14946622.238218101</v>
      </c>
      <c r="R977" s="25">
        <f t="array" aca="1" ref="R977" ca="1">INDEX('Lorri 401b'!L:L,MATCH('Retirement Calculator'!A977,'Lorri 401b'!N:N,0),0)</f>
        <v>-31975259.013602939</v>
      </c>
      <c r="S977" s="25">
        <f t="shared" ca="1" si="787"/>
        <v>-46921881.251821041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-15017330.442397704</v>
      </c>
      <c r="R978" s="25">
        <f t="array" aca="1" ref="R978" ca="1">INDEX('Lorri 401b'!L:L,MATCH('Retirement Calculator'!A978,'Lorri 401b'!N:N,0),0)</f>
        <v>-32130234.793438841</v>
      </c>
      <c r="S978" s="25">
        <f t="shared" ca="1" si="787"/>
        <v>-47147565.235836543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-15088333.264094723</v>
      </c>
      <c r="R979" s="25">
        <f t="array" aca="1" ref="R979" ca="1">INDEX('Lorri 401b'!L:L,MATCH('Retirement Calculator'!A979,'Lorri 401b'!N:N,0),0)</f>
        <v>-32285856.305690724</v>
      </c>
      <c r="S979" s="25">
        <f t="shared" ca="1" si="787"/>
        <v>-47374189.569785446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-15159631.930882147</v>
      </c>
      <c r="R980" s="25">
        <f t="array" aca="1" ref="R980" ca="1">INDEX('Lorri 401b'!L:L,MATCH('Retirement Calculator'!A980,'Lorri 401b'!N:N,0),0)</f>
        <v>-32442126.240910325</v>
      </c>
      <c r="S980" s="25">
        <f t="shared" ca="1" si="787"/>
        <v>-47601758.17179247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-15231227.67544785</v>
      </c>
      <c r="R981" s="25">
        <f t="array" aca="1" ref="R981" ca="1">INDEX('Lorri 401b'!L:L,MATCH('Retirement Calculator'!A981,'Lorri 401b'!N:N,0),0)</f>
        <v>-32599047.300860006</v>
      </c>
      <c r="S981" s="25">
        <f t="shared" ca="1" si="787"/>
        <v>-47830274.976307854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-15303121.735615911</v>
      </c>
      <c r="R982" s="25">
        <f t="array" aca="1" ref="R982" ca="1">INDEX('Lorri 401b'!L:L,MATCH('Retirement Calculator'!A982,'Lorri 401b'!N:N,0),0)</f>
        <v>-32756622.198559478</v>
      </c>
      <c r="S982" s="25">
        <f t="shared" ca="1" si="787"/>
        <v>-48059743.934175387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-15375315.354368005</v>
      </c>
      <c r="R983" s="25">
        <f t="array" aca="1" ref="R983" ca="1">INDEX('Lorri 401b'!L:L,MATCH('Retirement Calculator'!A983,'Lorri 401b'!N:N,0),0)</f>
        <v>-32914853.658332698</v>
      </c>
      <c r="S983" s="25">
        <f t="shared" ca="1" si="787"/>
        <v>-48290169.012700707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-15447809.7798649</v>
      </c>
      <c r="R984" s="25">
        <f t="array" aca="1" ref="R984" ca="1">INDEX('Lorri 401b'!L:L,MATCH('Retirement Calculator'!A984,'Lorri 401b'!N:N,0),0)</f>
        <v>-33073744.415854972</v>
      </c>
      <c r="S984" s="25">
        <f t="shared" ca="1" si="787"/>
        <v>-48521554.195719868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-15520606.265468031</v>
      </c>
      <c r="R985" s="25">
        <f t="array" aca="1" ref="R985" ca="1">INDEX('Lorri 401b'!L:L,MATCH('Retirement Calculator'!A985,'Lorri 401b'!N:N,0),0)</f>
        <v>-33233297.218200255</v>
      </c>
      <c r="S985" s="25">
        <f t="shared" ca="1" si="787"/>
        <v>-48753903.483668283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-15593706.069761176</v>
      </c>
      <c r="R986" s="25">
        <f t="array" aca="1" ref="R986" ca="1">INDEX('Lorri 401b'!L:L,MATCH('Retirement Calculator'!A986,'Lorri 401b'!N:N,0),0)</f>
        <v>-33393514.823888645</v>
      </c>
      <c r="S986" s="25">
        <f t="shared" ca="1" si="787"/>
        <v>-48987220.893649817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-15667110.456572209</v>
      </c>
      <c r="R987" s="25">
        <f t="array" aca="1" ref="R987" ca="1">INDEX('Lorri 401b'!L:L,MATCH('Retirement Calculator'!A987,'Lorri 401b'!N:N,0),0)</f>
        <v>-33554400.002934068</v>
      </c>
      <c r="S987" s="25">
        <f t="shared" ca="1" si="787"/>
        <v>-49221510.459506273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-15740820.694994954</v>
      </c>
      <c r="R988" s="25">
        <f t="array" aca="1" ref="R988" ca="1">INDEX('Lorri 401b'!L:L,MATCH('Retirement Calculator'!A988,'Lorri 401b'!N:N,0),0)</f>
        <v>-33715955.536892183</v>
      </c>
      <c r="S988" s="25">
        <f t="shared" ca="1" si="787"/>
        <v>-49456776.231887139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-15814838.059411127</v>
      </c>
      <c r="R989" s="25">
        <f t="array" aca="1" ref="R989" ca="1">INDEX('Lorri 401b'!L:L,MATCH('Retirement Calculator'!A989,'Lorri 401b'!N:N,0),0)</f>
        <v>-33878184.218908459</v>
      </c>
      <c r="S989" s="25">
        <f t="shared" ca="1" si="787"/>
        <v>-49693022.278319582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-15889163.829512369</v>
      </c>
      <c r="R990" s="25">
        <f t="array" aca="1" ref="R990" ca="1">INDEX('Lorri 401b'!L:L,MATCH('Retirement Calculator'!A990,'Lorri 401b'!N:N,0),0)</f>
        <v>-34041088.853766464</v>
      </c>
      <c r="S990" s="25">
        <f t="shared" ca="1" si="787"/>
        <v>-49930252.683278829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-15963799.290322365</v>
      </c>
      <c r="R991" s="25">
        <f t="array" aca="1" ref="R991" ca="1">INDEX('Lorri 401b'!L:L,MATCH('Retirement Calculator'!A991,'Lorri 401b'!N:N,0),0)</f>
        <v>-34204672.257936381</v>
      </c>
      <c r="S991" s="25">
        <f t="shared" ca="1" si="787"/>
        <v>-50168471.548258744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-16038745.73221907</v>
      </c>
      <c r="R992" s="25">
        <f t="array" aca="1" ref="R992" ca="1">INDEX('Lorri 401b'!L:L,MATCH('Retirement Calculator'!A992,'Lorri 401b'!N:N,0),0)</f>
        <v>-34368937.259623669</v>
      </c>
      <c r="S992" s="25">
        <f t="shared" ca="1" si="787"/>
        <v>-50407682.991842739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-16114004.450957011</v>
      </c>
      <c r="R993" s="25">
        <f t="array" aca="1" ref="R993" ca="1">INDEX('Lorri 401b'!L:L,MATCH('Retirement Calculator'!A993,'Lorri 401b'!N:N,0),0)</f>
        <v>-34533886.698817991</v>
      </c>
      <c r="S993" s="25">
        <f t="shared" ca="1" si="787"/>
        <v>-50647891.149774998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-16189576.747689694</v>
      </c>
      <c r="R994" s="25">
        <f t="array" aca="1" ref="R994" ca="1">INDEX('Lorri 401b'!L:L,MATCH('Retirement Calculator'!A994,'Lorri 401b'!N:N,0),0)</f>
        <v>-34699523.427342288</v>
      </c>
      <c r="S994" s="25">
        <f t="shared" ca="1" si="787"/>
        <v>-50889100.175031982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-16265463.928992096</v>
      </c>
      <c r="R995" s="25">
        <f t="array" aca="1" ref="R995" ca="1">INDEX('Lorri 401b'!L:L,MATCH('Retirement Calculator'!A995,'Lorri 401b'!N:N,0),0)</f>
        <v>-34865850.3089021</v>
      </c>
      <c r="S995" s="25">
        <f t="shared" ca="1" si="787"/>
        <v>-51131314.237894192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-16341667.306883259</v>
      </c>
      <c r="R996" s="25">
        <f t="array" aca="1" ref="R996" ca="1">INDEX('Lorri 401b'!L:L,MATCH('Retirement Calculator'!A996,'Lorri 401b'!N:N,0),0)</f>
        <v>-35032870.219135083</v>
      </c>
      <c r="S996" s="25">
        <f t="shared" ca="1" si="787"/>
        <v>-51374537.526018344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-16418188.198848967</v>
      </c>
      <c r="R997" s="25">
        <f t="array" aca="1" ref="R997" ca="1">INDEX('Lorri 401b'!L:L,MATCH('Retirement Calculator'!A997,'Lorri 401b'!N:N,0),0)</f>
        <v>-35200586.045660704</v>
      </c>
      <c r="S997" s="25">
        <f t="shared" ca="1" si="787"/>
        <v>-51618774.244509667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-16495027.927864531</v>
      </c>
      <c r="R998" s="25">
        <f t="array" aca="1" ref="R998" ca="1">INDEX('Lorri 401b'!L:L,MATCH('Retirement Calculator'!A998,'Lorri 401b'!N:N,0),0)</f>
        <v>-35369000.688130178</v>
      </c>
      <c r="S998" s="25">
        <f t="shared" ca="1" si="787"/>
        <v>-51864028.615994707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-16572187.822417662</v>
      </c>
      <c r="R999" s="25">
        <f t="array" aca="1" ref="R999" ca="1">INDEX('Lorri 401b'!L:L,MATCH('Retirement Calculator'!A999,'Lorri 401b'!N:N,0),0)</f>
        <v>-35538117.058276609</v>
      </c>
      <c r="S999" s="25">
        <f t="shared" ca="1" si="787"/>
        <v>-52110304.88069427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-16649669.216531429</v>
      </c>
      <c r="R1000" s="25">
        <f t="array" aca="1" ref="R1000" ca="1">INDEX('Lorri 401b'!L:L,MATCH('Retirement Calculator'!A1000,'Lorri 401b'!N:N,0),0)</f>
        <v>-35707938.079965316</v>
      </c>
      <c r="S1000" s="25">
        <f t="shared" ca="1" si="787"/>
        <v>-52357607.296496749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-16727473.449787339</v>
      </c>
      <c r="R1001" s="25">
        <f t="array" aca="1" ref="R1001" ca="1">INDEX('Lorri 401b'!L:L,MATCH('Retirement Calculator'!A1001,'Lorri 401b'!N:N,0),0)</f>
        <v>-35878466.68924439</v>
      </c>
      <c r="S1001" s="25">
        <f t="shared" ca="1" si="787"/>
        <v>-52605940.139031731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-16805601.867348481</v>
      </c>
      <c r="R1002" s="25">
        <f t="array" aca="1" ref="R1002" ca="1">INDEX('Lorri 401b'!L:L,MATCH('Retirement Calculator'!A1002,'Lorri 401b'!N:N,0),0)</f>
        <v>-36049705.834395461</v>
      </c>
      <c r="S1002" s="25">
        <f t="shared" ca="1" si="787"/>
        <v>-52855307.701743945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-16884055.819982793</v>
      </c>
      <c r="R1003" s="25">
        <f t="array" aca="1" ref="R1003" ca="1">INDEX('Lorri 401b'!L:L,MATCH('Retirement Calculator'!A1003,'Lorri 401b'!N:N,0),0)</f>
        <v>-36221658.475984663</v>
      </c>
      <c r="S1003" s="25">
        <f t="shared" ca="1" si="787"/>
        <v>-53105714.29596746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-16962836.664086413</v>
      </c>
      <c r="R1004" s="25">
        <f t="array" aca="1" ref="R1004" ca="1">INDEX('Lorri 401b'!L:L,MATCH('Retirement Calculator'!A1004,'Lorri 401b'!N:N,0),0)</f>
        <v>-36394327.586913824</v>
      </c>
      <c r="S1004" s="25">
        <f t="shared" ca="1" si="787"/>
        <v>-53357164.25100024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-17041945.761707131</v>
      </c>
      <c r="R1005" s="25">
        <f t="array" aca="1" ref="R1005" ca="1">INDEX('Lorri 401b'!L:L,MATCH('Retirement Calculator'!A1005,'Lorri 401b'!N:N,0),0)</f>
        <v>-36567716.152471855</v>
      </c>
      <c r="S1005" s="25">
        <f t="shared" ca="1" si="787"/>
        <v>-53609661.914178982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-17121384.480567936</v>
      </c>
      <c r="R1006" s="25">
        <f t="array" aca="1" ref="R1006" ca="1">INDEX('Lorri 401b'!L:L,MATCH('Retirement Calculator'!A1006,'Lorri 401b'!N:N,0),0)</f>
        <v>-36741827.170386374</v>
      </c>
      <c r="S1006" s="25">
        <f t="shared" ca="1" si="787"/>
        <v>-53863211.650954306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-17201154.194090661</v>
      </c>
      <c r="R1007" s="25">
        <f t="array" aca="1" ref="R1007" ca="1">INDEX('Lorri 401b'!L:L,MATCH('Retirement Calculator'!A1007,'Lorri 401b'!N:N,0),0)</f>
        <v>-36916663.650875539</v>
      </c>
      <c r="S1007" s="25">
        <f t="shared" ca="1" si="787"/>
        <v>-54117817.844966203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-17281256.281419732</v>
      </c>
      <c r="R1008" s="25">
        <f t="array" aca="1" ref="R1008" ca="1">INDEX('Lorri 401b'!L:L,MATCH('Retirement Calculator'!A1008,'Lorri 401b'!N:N,0),0)</f>
        <v>-37092228.616700076</v>
      </c>
      <c r="S1008" s="25">
        <f t="shared" ca="1" si="787"/>
        <v>-54373484.898119807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-17361692.127446007</v>
      </c>
      <c r="R1009" s="25">
        <f t="array" aca="1" ref="R1009" ca="1">INDEX('Lorri 401b'!L:L,MATCH('Retirement Calculator'!A1009,'Lorri 401b'!N:N,0),0)</f>
        <v>-37268525.103215545</v>
      </c>
      <c r="S1009" s="25">
        <f t="shared" ca="1" si="787"/>
        <v>-54630217.230661556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-17442463.122830726</v>
      </c>
      <c r="R1010" s="25">
        <f t="array" aca="1" ref="R1010" ca="1">INDEX('Lorri 401b'!L:L,MATCH('Retirement Calculator'!A1010,'Lorri 401b'!N:N,0),0)</f>
        <v>-37445556.158424832</v>
      </c>
      <c r="S1010" s="25">
        <f t="shared" ca="1" si="787"/>
        <v>-54888019.281255558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-17523570.664029546</v>
      </c>
      <c r="R1011" s="25">
        <f t="array" aca="1" ref="R1011" ca="1">INDEX('Lorri 401b'!L:L,MATCH('Retirement Calculator'!A1011,'Lorri 401b'!N:N,0),0)</f>
        <v>-37623324.843030825</v>
      </c>
      <c r="S1011" s="25">
        <f t="shared" ca="1" si="787"/>
        <v>-55146895.507060371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-17605016.153316695</v>
      </c>
      <c r="R1012" s="25">
        <f t="array" aca="1" ref="R1012" ca="1">INDEX('Lorri 401b'!L:L,MATCH('Retirement Calculator'!A1012,'Lorri 401b'!N:N,0),0)</f>
        <v>-37801834.230489343</v>
      </c>
      <c r="S1012" s="25">
        <f t="shared" ca="1" si="787"/>
        <v>-55406850.383806035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-17686800.998809207</v>
      </c>
      <c r="R1013" s="25">
        <f t="array" aca="1" ref="R1013" ca="1">INDEX('Lorri 401b'!L:L,MATCH('Retirement Calculator'!A1013,'Lorri 401b'!N:N,0),0)</f>
        <v>-37981087.40706227</v>
      </c>
      <c r="S1013" s="25">
        <f t="shared" ca="1" si="787"/>
        <v>-55667888.405871481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-17768926.614491273</v>
      </c>
      <c r="R1014" s="25">
        <f t="array" aca="1" ref="R1014" ca="1">INDEX('Lorri 401b'!L:L,MATCH('Retirement Calculator'!A1014,'Lorri 401b'!N:N,0),0)</f>
        <v>-38161087.471870914</v>
      </c>
      <c r="S1014" s="25">
        <f t="shared" ca="1" si="787"/>
        <v>-55930014.086362183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-17851394.420238677</v>
      </c>
      <c r="R1015" s="25">
        <f t="array" aca="1" ref="R1015" ca="1">INDEX('Lorri 401b'!L:L,MATCH('Retirement Calculator'!A1015,'Lorri 401b'!N:N,0),0)</f>
        <v>-38341837.536949597</v>
      </c>
      <c r="S1015" s="25">
        <f t="shared" ca="1" si="787"/>
        <v>-56193231.957188278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-17934205.841843363</v>
      </c>
      <c r="R1016" s="25">
        <f t="array" aca="1" ref="R1016" ca="1">INDEX('Lorri 401b'!L:L,MATCH('Retirement Calculator'!A1016,'Lorri 401b'!N:N,0),0)</f>
        <v>-38523340.727299444</v>
      </c>
      <c r="S1016" s="25">
        <f t="shared" ca="1" si="787"/>
        <v>-56457546.569142804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-18017362.311038069</v>
      </c>
      <c r="R1017" s="25">
        <f t="array" aca="1" ref="R1017" ca="1">INDEX('Lorri 401b'!L:L,MATCH('Retirement Calculator'!A1017,'Lorri 401b'!N:N,0),0)</f>
        <v>-38705600.180942416</v>
      </c>
      <c r="S1017" s="25">
        <f t="shared" ca="1" si="787"/>
        <v>-56722962.491980486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-18100865.265521087</v>
      </c>
      <c r="R1018" s="25">
        <f t="array" aca="1" ref="R1018" ca="1">INDEX('Lorri 401b'!L:L,MATCH('Retirement Calculator'!A1018,'Lorri 401b'!N:N,0),0)</f>
        <v>-38888619.048975565</v>
      </c>
      <c r="S1018" s="25">
        <f t="shared" ca="1" si="787"/>
        <v>-56989484.314496651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-18184716.148981117</v>
      </c>
      <c r="R1019" s="25">
        <f t="array" aca="1" ref="R1019" ca="1">INDEX('Lorri 401b'!L:L,MATCH('Retirement Calculator'!A1019,'Lorri 401b'!N:N,0),0)</f>
        <v>-39072400.495625518</v>
      </c>
      <c r="S1019" s="25">
        <f t="shared" ca="1" si="787"/>
        <v>-57257116.644606635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-18268916.411122233</v>
      </c>
      <c r="R1020" s="25">
        <f t="array" aca="1" ref="R1020" ca="1">INDEX('Lorri 401b'!L:L,MATCH('Retirement Calculator'!A1020,'Lorri 401b'!N:N,0),0)</f>
        <v>-39256947.698303178</v>
      </c>
      <c r="S1020" s="25">
        <f t="shared" ca="1" si="787"/>
        <v>-57525864.109425411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-18353467.507688936</v>
      </c>
      <c r="R1021" s="25">
        <f t="array" aca="1" ref="R1021" ca="1">INDEX('Lorri 401b'!L:L,MATCH('Retirement Calculator'!A1021,'Lorri 401b'!N:N,0),0)</f>
        <v>-39442263.847658664</v>
      </c>
      <c r="S1021" s="25">
        <f t="shared" ca="1" si="787"/>
        <v>-57795731.355347604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-18438370.900491331</v>
      </c>
      <c r="R1022" s="25">
        <f t="array" aca="1" ref="R1022" ca="1">INDEX('Lorri 401b'!L:L,MATCH('Retirement Calculator'!A1022,'Lorri 401b'!N:N,0),0)</f>
        <v>-39628352.147636466</v>
      </c>
      <c r="S1022" s="25">
        <f t="shared" ca="1" si="787"/>
        <v>-58066723.0481278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-18523628.057430405</v>
      </c>
      <c r="R1023" s="25">
        <f t="array" aca="1" ref="R1023" ca="1">INDEX('Lorri 401b'!L:L,MATCH('Retirement Calculator'!A1023,'Lorri 401b'!N:N,0),0)</f>
        <v>-39815215.815530837</v>
      </c>
      <c r="S1023" s="25">
        <f t="shared" ca="1" si="787"/>
        <v>-58338843.872961238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-18609240.452523392</v>
      </c>
      <c r="R1024" s="25">
        <f t="array" aca="1" ref="R1024" ca="1">INDEX('Lorri 401b'!L:L,MATCH('Retirement Calculator'!A1024,'Lorri 401b'!N:N,0),0)</f>
        <v>-40002858.082041435</v>
      </c>
      <c r="S1024" s="25">
        <f t="shared" ca="1" si="787"/>
        <v>-58612098.534564823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-18695209.565929264</v>
      </c>
      <c r="R1025" s="25">
        <f t="array" aca="1" ref="R1025" ca="1">INDEX('Lorri 401b'!L:L,MATCH('Retirement Calculator'!A1025,'Lorri 401b'!N:N,0),0)</f>
        <v>-40191282.191329159</v>
      </c>
      <c r="S1025" s="25">
        <f t="shared" ca="1" si="787"/>
        <v>-58886491.757258423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-18781536.883974329</v>
      </c>
      <c r="R1026" s="25">
        <f t="array" aca="1" ref="R1026" ca="1">INDEX('Lorri 401b'!L:L,MATCH('Retirement Calculator'!A1026,'Lorri 401b'!N:N,0),0)</f>
        <v>-40380491.401072249</v>
      </c>
      <c r="S1026" s="25">
        <f t="shared" ca="1" si="787"/>
        <v>-59162028.285046577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-18868223.899177913</v>
      </c>
      <c r="R1027" s="25">
        <f t="array" aca="1" ref="R1027" ca="1">INDEX('Lorri 401b'!L:L,MATCH('Retirement Calculator'!A1027,'Lorri 401b'!N:N,0),0)</f>
        <v>-40570488.982522607</v>
      </c>
      <c r="S1027" s="25">
        <f t="shared" ca="1" si="787"/>
        <v>-59438712.881700516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-18955272.110278182</v>
      </c>
      <c r="R1028" s="25">
        <f t="array" aca="1" ref="R1028" ca="1">INDEX('Lorri 401b'!L:L,MATCH('Retirement Calculator'!A1028,'Lorri 401b'!N:N,0),0)</f>
        <v>-40761278.220562339</v>
      </c>
      <c r="S1028" s="25">
        <f t="shared" ca="1" si="787"/>
        <v>-59716550.330840521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-19042683.022258032</v>
      </c>
      <c r="R1029" s="25">
        <f t="array" aca="1" ref="R1029" ca="1">INDEX('Lorri 401b'!L:L,MATCH('Retirement Calculator'!A1029,'Lorri 401b'!N:N,0),0)</f>
        <v>-40952862.413760573</v>
      </c>
      <c r="S1029" s="25">
        <f t="shared" ca="1" si="787"/>
        <v>-59995545.436018601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-19130458.146371134</v>
      </c>
      <c r="R1030" s="25">
        <f t="array" aca="1" ref="R1030" ca="1">INDEX('Lorri 401b'!L:L,MATCH('Retirement Calculator'!A1030,'Lorri 401b'!N:N,0),0)</f>
        <v>-41145244.874430463</v>
      </c>
      <c r="S1030" s="25">
        <f t="shared" ca="1" si="787"/>
        <v>-60275703.020801596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-19218599.00016804</v>
      </c>
      <c r="R1031" s="25">
        <f t="array" aca="1" ref="R1031" ca="1">INDEX('Lorri 401b'!L:L,MATCH('Retirement Calculator'!A1031,'Lorri 401b'!N:N,0),0)</f>
        <v>-41338428.928686477</v>
      </c>
      <c r="S1031" s="25">
        <f t="shared" ref="S1031:S1171" ca="1" si="1047">SUM(Q1031:R1031)</f>
        <v>-60557027.928854518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-19307107.107522432</v>
      </c>
      <c r="R1032" s="25">
        <f t="array" aca="1" ref="R1032" ca="1">INDEX('Lorri 401b'!L:L,MATCH('Retirement Calculator'!A1032,'Lorri 401b'!N:N,0),0)</f>
        <v>-41532417.916501895</v>
      </c>
      <c r="S1032" s="25">
        <f t="shared" ca="1" si="1047"/>
        <v>-60839525.024024323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-19395983.998657469</v>
      </c>
      <c r="R1033" s="25">
        <f t="array" aca="1" ref="R1033" ca="1">INDEX('Lorri 401b'!L:L,MATCH('Retirement Calculator'!A1033,'Lorri 401b'!N:N,0),0)</f>
        <v>-41727215.191766538</v>
      </c>
      <c r="S1033" s="25">
        <f t="shared" ca="1" si="1047"/>
        <v>-61123199.19042401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-19485231.210172236</v>
      </c>
      <c r="R1034" s="25">
        <f t="array" aca="1" ref="R1034" ca="1">INDEX('Lorri 401b'!L:L,MATCH('Retirement Calculator'!A1034,'Lorri 401b'!N:N,0),0)</f>
        <v>-41922824.122344784</v>
      </c>
      <c r="S1034" s="25">
        <f t="shared" ca="1" si="1047"/>
        <v>-61408055.33251702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-19574850.285068315</v>
      </c>
      <c r="R1035" s="25">
        <f t="array" aca="1" ref="R1035" ca="1">INDEX('Lorri 401b'!L:L,MATCH('Retirement Calculator'!A1035,'Lorri 401b'!N:N,0),0)</f>
        <v>-42119248.090133779</v>
      </c>
      <c r="S1035" s="25">
        <f t="shared" ca="1" si="1047"/>
        <v>-61694098.37520209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-19664842.772776458</v>
      </c>
      <c r="R1036" s="25">
        <f t="array" aca="1" ref="R1036" ca="1">INDEX('Lorri 401b'!L:L,MATCH('Retirement Calculator'!A1036,'Lorri 401b'!N:N,0),0)</f>
        <v>-42316490.491121888</v>
      </c>
      <c r="S1036" s="25">
        <f t="shared" ca="1" si="1047"/>
        <v>-61981333.263898343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-19755210.229183387</v>
      </c>
      <c r="R1037" s="25">
        <f t="array" aca="1" ref="R1037" ca="1">INDEX('Lorri 401b'!L:L,MATCH('Retirement Calculator'!A1037,'Lorri 401b'!N:N,0),0)</f>
        <v>-42514554.735447451</v>
      </c>
      <c r="S1037" s="25">
        <f t="shared" ca="1" si="1047"/>
        <v>-62269764.964630842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-19845954.216658678</v>
      </c>
      <c r="R1038" s="25">
        <f t="array" aca="1" ref="R1038" ca="1">INDEX('Lorri 401b'!L:L,MATCH('Retirement Calculator'!A1038,'Lorri 401b'!N:N,0),0)</f>
        <v>-42713444.247457705</v>
      </c>
      <c r="S1038" s="25">
        <f t="shared" ca="1" si="1047"/>
        <v>-62559398.46411638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-19937076.304081783</v>
      </c>
      <c r="R1039" s="25">
        <f t="array" aca="1" ref="R1039" ca="1">INDEX('Lorri 401b'!L:L,MATCH('Retirement Calculator'!A1039,'Lorri 401b'!N:N,0),0)</f>
        <v>-42913162.465768002</v>
      </c>
      <c r="S1039" s="25">
        <f t="shared" ca="1" si="1047"/>
        <v>-62850238.769849785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-20028578.066869151</v>
      </c>
      <c r="R1040" s="25">
        <f t="array" aca="1" ref="R1040" ca="1">INDEX('Lorri 401b'!L:L,MATCH('Retirement Calculator'!A1040,'Lorri 401b'!N:N,0),0)</f>
        <v>-43113712.843321256</v>
      </c>
      <c r="S1040" s="25">
        <f t="shared" ca="1" si="1047"/>
        <v>-63142290.910190403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-20120461.087001465</v>
      </c>
      <c r="R1041" s="25">
        <f t="array" aca="1" ref="R1041" ca="1">INDEX('Lorri 401b'!L:L,MATCH('Retirement Calculator'!A1041,'Lorri 401b'!N:N,0),0)</f>
        <v>-43315098.847447649</v>
      </c>
      <c r="S1041" s="25">
        <f t="shared" ca="1" si="1047"/>
        <v>-63435559.934449114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-20212726.953050997</v>
      </c>
      <c r="R1042" s="25">
        <f t="array" aca="1" ref="R1042" ca="1">INDEX('Lorri 401b'!L:L,MATCH('Retirement Calculator'!A1042,'Lorri 401b'!N:N,0),0)</f>
        <v>-43517323.959924571</v>
      </c>
      <c r="S1042" s="25">
        <f t="shared" ca="1" si="1047"/>
        <v>-63730050.912975565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-20305377.260209069</v>
      </c>
      <c r="R1043" s="25">
        <f t="array" aca="1" ref="R1043" ca="1">INDEX('Lorri 401b'!L:L,MATCH('Retirement Calculator'!A1043,'Lorri 401b'!N:N,0),0)</f>
        <v>-43720391.677036814</v>
      </c>
      <c r="S1043" s="25">
        <f t="shared" ca="1" si="1047"/>
        <v>-64025768.937245883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-20398413.610313632</v>
      </c>
      <c r="R1044" s="25">
        <f t="array" aca="1" ref="R1044" ca="1">INDEX('Lorri 401b'!L:L,MATCH('Retirement Calculator'!A1044,'Lorri 401b'!N:N,0),0)</f>
        <v>-43924305.509637021</v>
      </c>
      <c r="S1044" s="25">
        <f t="shared" ca="1" si="1047"/>
        <v>-64322719.119950652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-20491837.611876965</v>
      </c>
      <c r="R1045" s="25">
        <f t="array" aca="1" ref="R1045" ca="1">INDEX('Lorri 401b'!L:L,MATCH('Retirement Calculator'!A1045,'Lorri 401b'!N:N,0),0)</f>
        <v>-44129068.983206399</v>
      </c>
      <c r="S1045" s="25">
        <f t="shared" ca="1" si="1047"/>
        <v>-64620906.595083363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-20585650.880113479</v>
      </c>
      <c r="R1046" s="25">
        <f t="array" aca="1" ref="R1046" ca="1">INDEX('Lorri 401b'!L:L,MATCH('Retirement Calculator'!A1046,'Lorri 401b'!N:N,0),0)</f>
        <v>-44334685.637915649</v>
      </c>
      <c r="S1046" s="25">
        <f t="shared" ca="1" si="1047"/>
        <v>-64920336.518029124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-20679855.036967643</v>
      </c>
      <c r="R1047" s="25">
        <f t="array" aca="1" ref="R1047" ca="1">INDEX('Lorri 401b'!L:L,MATCH('Retirement Calculator'!A1047,'Lorri 401b'!N:N,0),0)</f>
        <v>-44541159.028686188</v>
      </c>
      <c r="S1047" s="25">
        <f t="shared" ca="1" si="1047"/>
        <v>-65221014.065653831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-20774451.711142033</v>
      </c>
      <c r="R1048" s="25">
        <f t="array" aca="1" ref="R1048" ca="1">INDEX('Lorri 401b'!L:L,MATCH('Retirement Calculator'!A1048,'Lorri 401b'!N:N,0),0)</f>
        <v>-44748492.7252516</v>
      </c>
      <c r="S1048" s="25">
        <f t="shared" ca="1" si="1047"/>
        <v>-65522944.436393633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-20869442.538125485</v>
      </c>
      <c r="R1049" s="25">
        <f t="array" aca="1" ref="R1049" ca="1">INDEX('Lorri 401b'!L:L,MATCH('Retirement Calculator'!A1049,'Lorri 401b'!N:N,0),0)</f>
        <v>-44956690.312219366</v>
      </c>
      <c r="S1049" s="25">
        <f t="shared" ca="1" si="1047"/>
        <v>-65826132.850344852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-20964829.160221368</v>
      </c>
      <c r="R1050" s="25">
        <f t="array" aca="1" ref="R1050" ca="1">INDEX('Lorri 401b'!L:L,MATCH('Retirement Calculator'!A1050,'Lorri 401b'!N:N,0),0)</f>
        <v>-45165755.389132835</v>
      </c>
      <c r="S1050" s="25">
        <f t="shared" ca="1" si="1047"/>
        <v>-66130584.549354203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-21060613.226575982</v>
      </c>
      <c r="R1051" s="25">
        <f t="array" aca="1" ref="R1051" ca="1">INDEX('Lorri 401b'!L:L,MATCH('Retirement Calculator'!A1051,'Lorri 401b'!N:N,0),0)</f>
        <v>-45375691.570533447</v>
      </c>
      <c r="S1051" s="25">
        <f t="shared" ca="1" si="1047"/>
        <v>-66436304.797109425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-21156796.393207073</v>
      </c>
      <c r="R1052" s="25">
        <f t="array" aca="1" ref="R1052" ca="1">INDEX('Lorri 401b'!L:L,MATCH('Retirement Calculator'!A1052,'Lorri 401b'!N:N,0),0)</f>
        <v>-45586502.486023225</v>
      </c>
      <c r="S1052" s="25">
        <f t="shared" ca="1" si="1047"/>
        <v>-66743298.879230298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-21253380.323032461</v>
      </c>
      <c r="R1053" s="25">
        <f t="array" aca="1" ref="R1053" ca="1">INDEX('Lorri 401b'!L:L,MATCH('Retirement Calculator'!A1053,'Lorri 401b'!N:N,0),0)</f>
        <v>-45798191.780327544</v>
      </c>
      <c r="S1053" s="25">
        <f t="shared" ca="1" si="1047"/>
        <v>-67051572.103360005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-21350366.685898788</v>
      </c>
      <c r="R1054" s="25">
        <f t="array" aca="1" ref="R1054" ca="1">INDEX('Lorri 401b'!L:L,MATCH('Retirement Calculator'!A1054,'Lorri 401b'!N:N,0),0)</f>
        <v>-46010763.113358133</v>
      </c>
      <c r="S1054" s="25">
        <f t="shared" ca="1" si="1047"/>
        <v>-67361129.799256921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-21447757.158610392</v>
      </c>
      <c r="R1055" s="25">
        <f t="array" aca="1" ref="R1055" ca="1">INDEX('Lorri 401b'!L:L,MATCH('Retirement Calculator'!A1055,'Lorri 401b'!N:N,0),0)</f>
        <v>-46224220.160276346</v>
      </c>
      <c r="S1055" s="25">
        <f t="shared" ca="1" si="1047"/>
        <v>-67671977.318886742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-21545553.424958296</v>
      </c>
      <c r="R1056" s="25">
        <f t="array" aca="1" ref="R1056" ca="1">INDEX('Lorri 401b'!L:L,MATCH('Retirement Calculator'!A1056,'Lorri 401b'!N:N,0),0)</f>
        <v>-46438566.611556716</v>
      </c>
      <c r="S1056" s="25">
        <f t="shared" ca="1" si="1047"/>
        <v>-67984120.036515012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-21643757.175749317</v>
      </c>
      <c r="R1057" s="25">
        <f t="array" aca="1" ref="R1057" ca="1">INDEX('Lorri 401b'!L:L,MATCH('Retirement Calculator'!A1057,'Lorri 401b'!N:N,0),0)</f>
        <v>-46653806.173050754</v>
      </c>
      <c r="S1057" s="25">
        <f t="shared" ca="1" si="1047"/>
        <v>-68297563.348800063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-21742370.108835299</v>
      </c>
      <c r="R1058" s="25">
        <f t="array" aca="1" ref="R1058" ca="1">INDEX('Lorri 401b'!L:L,MATCH('Retirement Calculator'!A1058,'Lorri 401b'!N:N,0),0)</f>
        <v>-46869942.566051021</v>
      </c>
      <c r="S1058" s="25">
        <f t="shared" ca="1" si="1047"/>
        <v>-68612312.674886316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-21841393.929142471</v>
      </c>
      <c r="R1059" s="25">
        <f t="array" aca="1" ref="R1059" ca="1">INDEX('Lorri 401b'!L:L,MATCH('Retirement Calculator'!A1059,'Lorri 401b'!N:N,0),0)</f>
        <v>-47086979.527355455</v>
      </c>
      <c r="S1059" s="25">
        <f t="shared" ca="1" si="1047"/>
        <v>-68928373.456497923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-21940830.348700926</v>
      </c>
      <c r="R1060" s="25">
        <f t="array" aca="1" ref="R1060" ca="1">INDEX('Lorri 401b'!L:L,MATCH('Retirement Calculator'!A1060,'Lorri 401b'!N:N,0),0)</f>
        <v>-47304920.809331991</v>
      </c>
      <c r="S1060" s="25">
        <f t="shared" ca="1" si="1047"/>
        <v>-69245751.158032924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-22040681.086674206</v>
      </c>
      <c r="R1061" s="25">
        <f t="array" aca="1" ref="R1061" ca="1">INDEX('Lorri 401b'!L:L,MATCH('Retirement Calculator'!A1061,'Lorri 401b'!N:N,0),0)</f>
        <v>-47523770.17998343</v>
      </c>
      <c r="S1061" s="25">
        <f t="shared" ca="1" si="1047"/>
        <v>-69564451.266657636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-22140947.869389042</v>
      </c>
      <c r="R1062" s="25">
        <f t="array" aca="1" ref="R1062" ca="1">INDEX('Lorri 401b'!L:L,MATCH('Retirement Calculator'!A1062,'Lorri 401b'!N:N,0),0)</f>
        <v>-47743531.423012584</v>
      </c>
      <c r="S1062" s="25">
        <f t="shared" ca="1" si="1047"/>
        <v>-69884479.292401627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-22241632.43036519</v>
      </c>
      <c r="R1063" s="25">
        <f t="array" aca="1" ref="R1063" ca="1">INDEX('Lorri 401b'!L:L,MATCH('Retirement Calculator'!A1063,'Lorri 401b'!N:N,0),0)</f>
        <v>-47964208.337887689</v>
      </c>
      <c r="S1063" s="25">
        <f t="shared" ca="1" si="1047"/>
        <v>-70205840.768252879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-22342736.510345403</v>
      </c>
      <c r="R1064" s="25">
        <f t="array" aca="1" ref="R1064" ca="1">INDEX('Lorri 401b'!L:L,MATCH('Retirement Calculator'!A1064,'Lorri 401b'!N:N,0),0)</f>
        <v>-48185804.739908107</v>
      </c>
      <c r="S1064" s="25">
        <f t="shared" ca="1" si="1047"/>
        <v>-70528541.250253513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-22444261.857325535</v>
      </c>
      <c r="R1065" s="25">
        <f t="array" aca="1" ref="R1065" ca="1">INDEX('Lorri 401b'!L:L,MATCH('Retirement Calculator'!A1065,'Lorri 401b'!N:N,0),0)</f>
        <v>-48408324.460270278</v>
      </c>
      <c r="S1065" s="25">
        <f t="shared" ca="1" si="1047"/>
        <v>-70852586.31759581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-22546210.226584751</v>
      </c>
      <c r="R1066" s="25">
        <f t="array" aca="1" ref="R1066" ca="1">INDEX('Lorri 401b'!L:L,MATCH('Retirement Calculator'!A1066,'Lorri 401b'!N:N,0),0)</f>
        <v>-48631771.346133962</v>
      </c>
      <c r="S1066" s="25">
        <f t="shared" ca="1" si="1047"/>
        <v>-71177981.57271871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-22648583.380715881</v>
      </c>
      <c r="R1067" s="25">
        <f t="array" aca="1" ref="R1067" ca="1">INDEX('Lorri 401b'!L:L,MATCH('Retirement Calculator'!A1067,'Lorri 401b'!N:N,0),0)</f>
        <v>-48856149.260688744</v>
      </c>
      <c r="S1067" s="25">
        <f t="shared" ca="1" si="1047"/>
        <v>-71504732.641404629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-22751383.089655891</v>
      </c>
      <c r="R1068" s="25">
        <f t="array" aca="1" ref="R1068" ca="1">INDEX('Lorri 401b'!L:L,MATCH('Retirement Calculator'!A1068,'Lorri 401b'!N:N,0),0)</f>
        <v>-49081462.08322084</v>
      </c>
      <c r="S1068" s="25">
        <f t="shared" ca="1" si="1047"/>
        <v>-71832845.172876731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-22854611.130716484</v>
      </c>
      <c r="R1069" s="25">
        <f t="array" aca="1" ref="R1069" ca="1">INDEX('Lorri 401b'!L:L,MATCH('Retirement Calculator'!A1069,'Lorri 401b'!N:N,0),0)</f>
        <v>-49307713.709180146</v>
      </c>
      <c r="S1069" s="25">
        <f t="shared" ca="1" si="1047"/>
        <v>-72162324.839896634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-22958269.288614828</v>
      </c>
      <c r="R1070" s="25">
        <f t="array" aca="1" ref="R1070" ca="1">INDEX('Lorri 401b'!L:L,MATCH('Retirement Calculator'!A1070,'Lorri 401b'!N:N,0),0)</f>
        <v>-49534908.050247617</v>
      </c>
      <c r="S1070" s="25">
        <f t="shared" ca="1" si="1047"/>
        <v>-72493177.338862449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-23062359.355504416</v>
      </c>
      <c r="R1071" s="25">
        <f t="array" aca="1" ref="R1071" ca="1">INDEX('Lorri 401b'!L:L,MATCH('Retirement Calculator'!A1071,'Lorri 401b'!N:N,0),0)</f>
        <v>-49763049.03440287</v>
      </c>
      <c r="S1071" s="25">
        <f t="shared" ca="1" si="1047"/>
        <v>-72825408.389907286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-23166883.131006043</v>
      </c>
      <c r="R1072" s="25">
        <f t="array" aca="1" ref="R1072" ca="1">INDEX('Lorri 401b'!L:L,MATCH('Retirement Calculator'!A1072,'Lorri 401b'!N:N,0),0)</f>
        <v>-49992140.605992101</v>
      </c>
      <c r="S1072" s="25">
        <f t="shared" ca="1" si="1047"/>
        <v>-73159023.736998141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-23271842.422238927</v>
      </c>
      <c r="R1073" s="25">
        <f t="array" aca="1" ref="R1073" ca="1">INDEX('Lorri 401b'!L:L,MATCH('Retirement Calculator'!A1073,'Lorri 401b'!N:N,0),0)</f>
        <v>-50222186.72579629</v>
      </c>
      <c r="S1073" s="25">
        <f t="shared" ca="1" si="1047"/>
        <v>-73494029.148035213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-23377239.043851949</v>
      </c>
      <c r="R1074" s="25">
        <f t="array" aca="1" ref="R1074" ca="1">INDEX('Lorri 401b'!L:L,MATCH('Retirement Calculator'!A1074,'Lorri 401b'!N:N,0),0)</f>
        <v>-50453191.371099666</v>
      </c>
      <c r="S1074" s="25">
        <f t="shared" ca="1" si="1047"/>
        <v>-73830430.414951622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-23483074.818055026</v>
      </c>
      <c r="R1075" s="25">
        <f t="array" aca="1" ref="R1075" ca="1">INDEX('Lorri 401b'!L:L,MATCH('Retirement Calculator'!A1075,'Lorri 401b'!N:N,0),0)</f>
        <v>-50685158.535758466</v>
      </c>
      <c r="S1075" s="25">
        <f t="shared" ca="1" si="1047"/>
        <v>-74168233.353813499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-23589351.574650615</v>
      </c>
      <c r="R1076" s="25">
        <f t="array" aca="1" ref="R1076" ca="1">INDEX('Lorri 401b'!L:L,MATCH('Retirement Calculator'!A1076,'Lorri 401b'!N:N,0),0)</f>
        <v>-50918092.230270013</v>
      </c>
      <c r="S1076" s="25">
        <f t="shared" ca="1" si="1047"/>
        <v>-74507443.804920629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-23696071.151065353</v>
      </c>
      <c r="R1077" s="25">
        <f t="array" aca="1" ref="R1077" ca="1">INDEX('Lorri 401b'!L:L,MATCH('Retirement Calculator'!A1077,'Lorri 401b'!N:N,0),0)</f>
        <v>-51151996.481842026</v>
      </c>
      <c r="S1077" s="25">
        <f t="shared" ca="1" si="1047"/>
        <v>-74848067.632907376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-23803235.392381817</v>
      </c>
      <c r="R1078" s="25">
        <f t="array" aca="1" ref="R1078" ca="1">INDEX('Lorri 401b'!L:L,MATCH('Retirement Calculator'!A1078,'Lorri 401b'!N:N,0),0)</f>
        <v>-51386875.334462255</v>
      </c>
      <c r="S1078" s="25">
        <f t="shared" ca="1" si="1047"/>
        <v>-75190110.726844072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-23910846.151370436</v>
      </c>
      <c r="R1079" s="25">
        <f t="array" aca="1" ref="R1079" ca="1">INDEX('Lorri 401b'!L:L,MATCH('Retirement Calculator'!A1079,'Lorri 401b'!N:N,0),0)</f>
        <v>-51622732.848968402</v>
      </c>
      <c r="S1079" s="25">
        <f t="shared" ca="1" si="1047"/>
        <v>-75533579.000338838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-24018905.288521506</v>
      </c>
      <c r="R1080" s="25">
        <f t="array" aca="1" ref="R1080" ca="1">INDEX('Lorri 401b'!L:L,MATCH('Retirement Calculator'!A1080,'Lorri 401b'!N:N,0),0)</f>
        <v>-51859573.103118323</v>
      </c>
      <c r="S1080" s="25">
        <f t="shared" ca="1" si="1047"/>
        <v>-75878478.391639829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-24127414.672077373</v>
      </c>
      <c r="R1081" s="25">
        <f t="array" aca="1" ref="R1081" ca="1">INDEX('Lorri 401b'!L:L,MATCH('Retirement Calculator'!A1081,'Lorri 401b'!N:N,0),0)</f>
        <v>-52097400.191660538</v>
      </c>
      <c r="S1081" s="25">
        <f t="shared" ca="1" si="1047"/>
        <v>-76224814.863737911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-24236376.178064723</v>
      </c>
      <c r="R1082" s="25">
        <f t="array" aca="1" ref="R1082" ca="1">INDEX('Lorri 401b'!L:L,MATCH('Retirement Calculator'!A1082,'Lorri 401b'!N:N,0),0)</f>
        <v>-52336218.22640501</v>
      </c>
      <c r="S1082" s="25">
        <f t="shared" ca="1" si="1047"/>
        <v>-76572594.404469728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-24345791.690327018</v>
      </c>
      <c r="R1083" s="25">
        <f t="array" aca="1" ref="R1083" ca="1">INDEX('Lorri 401b'!L:L,MATCH('Retirement Calculator'!A1083,'Lorri 401b'!N:N,0),0)</f>
        <v>-52576031.336294249</v>
      </c>
      <c r="S1083" s="25">
        <f t="shared" ca="1" si="1047"/>
        <v>-76921823.026621267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-24455663.100557074</v>
      </c>
      <c r="R1084" s="25">
        <f t="array" aca="1" ref="R1084" ca="1">INDEX('Lorri 401b'!L:L,MATCH('Retirement Calculator'!A1084,'Lorri 401b'!N:N,0),0)</f>
        <v>-52816843.667474695</v>
      </c>
      <c r="S1084" s="25">
        <f t="shared" ca="1" si="1047"/>
        <v>-77272506.768031776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-24565992.308329754</v>
      </c>
      <c r="R1085" s="25">
        <f t="array" aca="1" ref="R1085" ca="1">INDEX('Lorri 401b'!L:L,MATCH('Retirement Calculator'!A1085,'Lorri 401b'!N:N,0),0)</f>
        <v>-53058659.383368395</v>
      </c>
      <c r="S1085" s="25">
        <f t="shared" ca="1" si="1047"/>
        <v>-77624651.691698149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-24676781.221134819</v>
      </c>
      <c r="R1086" s="25">
        <f t="array" aca="1" ref="R1086" ca="1">INDEX('Lorri 401b'!L:L,MATCH('Retirement Calculator'!A1086,'Lorri 401b'!N:N,0),0)</f>
        <v>-53301482.664744988</v>
      </c>
      <c r="S1086" s="25">
        <f t="shared" ca="1" si="1047"/>
        <v>-77978263.885879815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-24788031.754409906</v>
      </c>
      <c r="R1087" s="25">
        <f t="array" aca="1" ref="R1087" ca="1">INDEX('Lorri 401b'!L:L,MATCH('Retirement Calculator'!A1087,'Lorri 401b'!N:N,0),0)</f>
        <v>-53545317.709793977</v>
      </c>
      <c r="S1087" s="25">
        <f t="shared" ca="1" si="1047"/>
        <v>-78333349.464203879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-24899745.831573639</v>
      </c>
      <c r="R1088" s="25">
        <f t="array" aca="1" ref="R1088" ca="1">INDEX('Lorri 401b'!L:L,MATCH('Retirement Calculator'!A1088,'Lorri 401b'!N:N,0),0)</f>
        <v>-53790168.734197341</v>
      </c>
      <c r="S1088" s="25">
        <f t="shared" ca="1" si="1047"/>
        <v>-78689914.565770984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-25011925.384058889</v>
      </c>
      <c r="R1089" s="25">
        <f t="array" aca="1" ref="R1089" ca="1">INDEX('Lorri 401b'!L:L,MATCH('Retirement Calculator'!A1089,'Lorri 401b'!N:N,0),0)</f>
        <v>-54036039.971202388</v>
      </c>
      <c r="S1089" s="25">
        <f t="shared" ca="1" si="1047"/>
        <v>-79047965.355261281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-25124572.351346161</v>
      </c>
      <c r="R1090" s="25">
        <f t="array" aca="1" ref="R1090" ca="1">INDEX('Lorri 401b'!L:L,MATCH('Retirement Calculator'!A1090,'Lorri 401b'!N:N,0),0)</f>
        <v>-54282935.671694957</v>
      </c>
      <c r="S1090" s="25">
        <f t="shared" ca="1" si="1047"/>
        <v>-79407508.023041114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-25237688.68099713</v>
      </c>
      <c r="R1091" s="25">
        <f t="array" aca="1" ref="R1091" ca="1">INDEX('Lorri 401b'!L:L,MATCH('Retirement Calculator'!A1091,'Lorri 401b'!N:N,0),0)</f>
        <v>-54530860.104272909</v>
      </c>
      <c r="S1091" s="25">
        <f t="shared" ca="1" si="1047"/>
        <v>-79768548.785270035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-25351276.328688309</v>
      </c>
      <c r="R1092" s="25">
        <f t="array" aca="1" ref="R1092" ca="1">INDEX('Lorri 401b'!L:L,MATCH('Retirement Calculator'!A1092,'Lorri 401b'!N:N,0),0)</f>
        <v>-54779817.555319935</v>
      </c>
      <c r="S1092" s="25">
        <f t="shared" ca="1" si="1047"/>
        <v>-80131093.884008244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-25465337.258244868</v>
      </c>
      <c r="R1093" s="25">
        <f t="array" aca="1" ref="R1093" ca="1">INDEX('Lorri 401b'!L:L,MATCH('Retirement Calculator'!A1093,'Lorri 401b'!N:N,0),0)</f>
        <v>-55029812.329079658</v>
      </c>
      <c r="S1093" s="25">
        <f t="shared" ca="1" si="1047"/>
        <v>-80495149.58732453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-25579873.441674583</v>
      </c>
      <c r="R1094" s="25">
        <f t="array" aca="1" ref="R1094" ca="1">INDEX('Lorri 401b'!L:L,MATCH('Retirement Calculator'!A1094,'Lorri 401b'!N:N,0),0)</f>
        <v>-55280848.747730047</v>
      </c>
      <c r="S1094" s="25">
        <f t="shared" ca="1" si="1047"/>
        <v>-80860722.189404637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-25694886.859201919</v>
      </c>
      <c r="R1095" s="25">
        <f t="array" aca="1" ref="R1095" ca="1">INDEX('Lorri 401b'!L:L,MATCH('Retirement Calculator'!A1095,'Lorri 401b'!N:N,0),0)</f>
        <v>-55532931.151458144</v>
      </c>
      <c r="S1095" s="25">
        <f t="shared" ca="1" si="1047"/>
        <v>-81227818.010660067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-25810379.499302287</v>
      </c>
      <c r="R1096" s="25">
        <f t="array" aca="1" ref="R1096" ca="1">INDEX('Lorri 401b'!L:L,MATCH('Retirement Calculator'!A1096,'Lorri 401b'!N:N,0),0)</f>
        <v>-55786063.89853511</v>
      </c>
      <c r="S1096" s="25">
        <f t="shared" ca="1" si="1047"/>
        <v>-81596443.3978374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-25926353.358736407</v>
      </c>
      <c r="R1097" s="25">
        <f t="array" aca="1" ref="R1097" ca="1">INDEX('Lorri 401b'!L:L,MATCH('Retirement Calculator'!A1097,'Lorri 401b'!N:N,0),0)</f>
        <v>-56040251.36539156</v>
      </c>
      <c r="S1097" s="25">
        <f t="shared" ca="1" si="1047"/>
        <v>-81966604.724127963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-26042810.442584835</v>
      </c>
      <c r="R1098" s="25">
        <f t="array" aca="1" ref="R1098" ca="1">INDEX('Lorri 401b'!L:L,MATCH('Retirement Calculator'!A1098,'Lorri 401b'!N:N,0),0)</f>
        <v>-56295497.946693249</v>
      </c>
      <c r="S1098" s="25">
        <f t="shared" ca="1" si="1047"/>
        <v>-82338308.389278084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-26159752.764282633</v>
      </c>
      <c r="R1099" s="25">
        <f t="array" aca="1" ref="R1099" ca="1">INDEX('Lorri 401b'!L:L,MATCH('Retirement Calculator'!A1099,'Lorri 401b'!N:N,0),0)</f>
        <v>-56551808.055417024</v>
      </c>
      <c r="S1099" s="25">
        <f t="shared" ca="1" si="1047"/>
        <v>-82711560.81969966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-26277182.345654171</v>
      </c>
      <c r="R1100" s="25">
        <f t="array" aca="1" ref="R1100" ca="1">INDEX('Lorri 401b'!L:L,MATCH('Retirement Calculator'!A1100,'Lorri 401b'!N:N,0),0)</f>
        <v>-56809186.122927152</v>
      </c>
      <c r="S1100" s="25">
        <f t="shared" ca="1" si="1047"/>
        <v>-83086368.468581319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-26395101.216948088</v>
      </c>
      <c r="R1101" s="25">
        <f t="array" aca="1" ref="R1101" ca="1">INDEX('Lorri 401b'!L:L,MATCH('Retirement Calculator'!A1101,'Lorri 401b'!N:N,0),0)</f>
        <v>-57067636.5990519</v>
      </c>
      <c r="S1101" s="25">
        <f t="shared" ca="1" si="1047"/>
        <v>-83462737.815999985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-26513511.416872397</v>
      </c>
      <c r="R1102" s="25">
        <f t="array" aca="1" ref="R1102" ca="1">INDEX('Lorri 401b'!L:L,MATCH('Retirement Calculator'!A1102,'Lorri 401b'!N:N,0),0)</f>
        <v>-57327163.952160507</v>
      </c>
      <c r="S1102" s="25">
        <f t="shared" ca="1" si="1047"/>
        <v>-83840675.369032905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-26632414.992629725</v>
      </c>
      <c r="R1103" s="25">
        <f t="array" aca="1" ref="R1103" ca="1">INDEX('Lorri 401b'!L:L,MATCH('Retirement Calculator'!A1103,'Lorri 401b'!N:N,0),0)</f>
        <v>-57587772.6692404</v>
      </c>
      <c r="S1103" s="25">
        <f t="shared" ca="1" si="1047"/>
        <v>-84220187.661870122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-26751813.999952707</v>
      </c>
      <c r="R1104" s="25">
        <f t="array" aca="1" ref="R1104" ca="1">INDEX('Lorri 401b'!L:L,MATCH('Retirement Calculator'!A1104,'Lorri 401b'!N:N,0),0)</f>
        <v>-57849467.255974792</v>
      </c>
      <c r="S1104" s="25">
        <f t="shared" ca="1" si="1047"/>
        <v>-84601281.255927503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-26871710.503139537</v>
      </c>
      <c r="R1105" s="25">
        <f t="array" aca="1" ref="R1105" ca="1">INDEX('Lorri 401b'!L:L,MATCH('Retirement Calculator'!A1105,'Lorri 401b'!N:N,0),0)</f>
        <v>-58112252.236820579</v>
      </c>
      <c r="S1105" s="25">
        <f t="shared" ca="1" si="1047"/>
        <v>-84983962.739960119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-26992106.575089645</v>
      </c>
      <c r="R1106" s="25">
        <f t="array" aca="1" ref="R1106" ca="1">INDEX('Lorri 401b'!L:L,MATCH('Retirement Calculator'!A1106,'Lorri 401b'!N:N,0),0)</f>
        <v>-58376132.155086555</v>
      </c>
      <c r="S1106" s="25">
        <f t="shared" ca="1" si="1047"/>
        <v>-85368238.730176196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-27113004.297339544</v>
      </c>
      <c r="R1107" s="25">
        <f t="array" aca="1" ref="R1107" ca="1">INDEX('Lorri 401b'!L:L,MATCH('Retirement Calculator'!A1107,'Lorri 401b'!N:N,0),0)</f>
        <v>-58641111.573011972</v>
      </c>
      <c r="S1107" s="25">
        <f t="shared" ca="1" si="1047"/>
        <v>-85754115.870351523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-27234405.760098819</v>
      </c>
      <c r="R1108" s="25">
        <f t="array" aca="1" ref="R1108" ca="1">INDEX('Lorri 401b'!L:L,MATCH('Retirement Calculator'!A1108,'Lorri 401b'!N:N,0),0)</f>
        <v>-58907195.071845412</v>
      </c>
      <c r="S1108" s="25">
        <f t="shared" ca="1" si="1047"/>
        <v>-86141600.831944227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-27356313.062286258</v>
      </c>
      <c r="R1109" s="25">
        <f t="array" aca="1" ref="R1109" ca="1">INDEX('Lorri 401b'!L:L,MATCH('Retirement Calculator'!A1109,'Lorri 401b'!N:N,0),0)</f>
        <v>-59174387.251923993</v>
      </c>
      <c r="S1109" s="25">
        <f t="shared" ca="1" si="1047"/>
        <v>-86530700.314210251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-27478728.311566144</v>
      </c>
      <c r="R1110" s="25">
        <f t="array" aca="1" ref="R1110" ca="1">INDEX('Lorri 401b'!L:L,MATCH('Retirement Calculator'!A1110,'Lorri 401b'!N:N,0),0)</f>
        <v>-59442692.732752897</v>
      </c>
      <c r="S1110" s="25">
        <f t="shared" ca="1" si="1047"/>
        <v>-86921421.044319034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-27601653.624384698</v>
      </c>
      <c r="R1111" s="25">
        <f t="array" aca="1" ref="R1111" ca="1">INDEX('Lorri 401b'!L:L,MATCH('Retirement Calculator'!A1111,'Lorri 401b'!N:N,0),0)</f>
        <v>-59712116.153085254</v>
      </c>
      <c r="S1111" s="25">
        <f t="shared" ca="1" si="1047"/>
        <v>-87313769.777469948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-27725091.126006659</v>
      </c>
      <c r="R1112" s="25">
        <f t="array" aca="1" ref="R1112" ca="1">INDEX('Lorri 401b'!L:L,MATCH('Retirement Calculator'!A1112,'Lorri 401b'!N:N,0),0)</f>
        <v>-59982662.171002328</v>
      </c>
      <c r="S1112" s="25">
        <f t="shared" ca="1" si="1047"/>
        <v>-87707753.297008991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-27849042.950552046</v>
      </c>
      <c r="R1113" s="25">
        <f t="array" aca="1" ref="R1113" ca="1">INDEX('Lorri 401b'!L:L,MATCH('Retirement Calculator'!A1113,'Lorri 401b'!N:N,0),0)</f>
        <v>-60254335.463994056</v>
      </c>
      <c r="S1113" s="25">
        <f t="shared" ca="1" si="1047"/>
        <v>-88103378.414546102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-27973511.24103304</v>
      </c>
      <c r="R1114" s="25">
        <f t="array" aca="1" ref="R1114" ca="1">INDEX('Lorri 401b'!L:L,MATCH('Retirement Calculator'!A1114,'Lorri 401b'!N:N,0),0)</f>
        <v>-60527140.729039922</v>
      </c>
      <c r="S1114" s="25">
        <f t="shared" ca="1" si="1047"/>
        <v>-88500651.970072955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-28098498.149391036</v>
      </c>
      <c r="R1115" s="25">
        <f t="array" aca="1" ref="R1115" ca="1">INDEX('Lorri 401b'!L:L,MATCH('Retirement Calculator'!A1115,'Lorri 401b'!N:N,0),0)</f>
        <v>-60801082.682690144</v>
      </c>
      <c r="S1115" s="25">
        <f t="shared" ca="1" si="1047"/>
        <v>-88899580.832081184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-28224005.836533859</v>
      </c>
      <c r="R1116" s="25">
        <f t="array" aca="1" ref="R1116" ca="1">INDEX('Lorri 401b'!L:L,MATCH('Retirement Calculator'!A1116,'Lorri 401b'!N:N,0),0)</f>
        <v>-61076166.061147243</v>
      </c>
      <c r="S1116" s="25">
        <f t="shared" ca="1" si="1047"/>
        <v>-89300171.897681102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-28350036.472373109</v>
      </c>
      <c r="R1117" s="25">
        <f t="array" aca="1" ref="R1117" ca="1">INDEX('Lorri 401b'!L:L,MATCH('Retirement Calculator'!A1117,'Lorri 401b'!N:N,0),0)</f>
        <v>-61352395.62034791</v>
      </c>
      <c r="S1117" s="25">
        <f t="shared" ca="1" si="1047"/>
        <v>-89702432.092721015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-28476592.235861689</v>
      </c>
      <c r="R1118" s="25">
        <f t="array" aca="1" ref="R1118" ca="1">INDEX('Lorri 401b'!L:L,MATCH('Retirement Calculator'!A1118,'Lorri 401b'!N:N,0),0)</f>
        <v>-61629776.136045247</v>
      </c>
      <c r="S1118" s="25">
        <f t="shared" ca="1" si="1047"/>
        <v>-90106368.371906936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-28603675.315031473</v>
      </c>
      <c r="R1119" s="25">
        <f t="array" aca="1" ref="R1119" ca="1">INDEX('Lorri 401b'!L:L,MATCH('Retirement Calculator'!A1119,'Lorri 401b'!N:N,0),0)</f>
        <v>-61908312.403891325</v>
      </c>
      <c r="S1119" s="25">
        <f t="shared" ca="1" si="1047"/>
        <v>-90511987.718922794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-28731287.90703113</v>
      </c>
      <c r="R1120" s="25">
        <f t="array" aca="1" ref="R1120" ca="1">INDEX('Lorri 401b'!L:L,MATCH('Retirement Calculator'!A1120,'Lorri 401b'!N:N,0),0)</f>
        <v>-62188009.239520095</v>
      </c>
      <c r="S1120" s="25">
        <f t="shared" ca="1" si="1047"/>
        <v>-90919297.146551222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-28859432.21816412</v>
      </c>
      <c r="R1121" s="25">
        <f t="array" aca="1" ref="R1121" ca="1">INDEX('Lorri 401b'!L:L,MATCH('Retirement Calculator'!A1121,'Lorri 401b'!N:N,0),0)</f>
        <v>-62468871.478630647</v>
      </c>
      <c r="S1121" s="25">
        <f t="shared" ca="1" si="1047"/>
        <v>-91328303.696794763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-28988110.463926829</v>
      </c>
      <c r="R1122" s="25">
        <f t="array" aca="1" ref="R1122" ca="1">INDEX('Lorri 401b'!L:L,MATCH('Retirement Calculator'!A1122,'Lorri 401b'!N:N,0),0)</f>
        <v>-62750903.977070831</v>
      </c>
      <c r="S1122" s="25">
        <f t="shared" ca="1" si="1047"/>
        <v>-91739014.44099766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-29117324.869046886</v>
      </c>
      <c r="R1123" s="25">
        <f t="array" aca="1" ref="R1123" ca="1">INDEX('Lorri 401b'!L:L,MATCH('Retirement Calculator'!A1123,'Lorri 401b'!N:N,0),0)</f>
        <v>-63034111.610921182</v>
      </c>
      <c r="S1123" s="25">
        <f t="shared" ca="1" si="1047"/>
        <v>-92151436.479968071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-29247077.667521607</v>
      </c>
      <c r="R1124" s="25">
        <f t="array" aca="1" ref="R1124" ca="1">INDEX('Lorri 401b'!L:L,MATCH('Retirement Calculator'!A1124,'Lorri 401b'!N:N,0),0)</f>
        <v>-63318499.276579238</v>
      </c>
      <c r="S1124" s="25">
        <f t="shared" ca="1" si="1047"/>
        <v>-92565576.944100842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-29377371.10265664</v>
      </c>
      <c r="R1125" s="25">
        <f t="array" aca="1" ref="R1125" ca="1">INDEX('Lorri 401b'!L:L,MATCH('Retirement Calculator'!A1125,'Lorri 401b'!N:N,0),0)</f>
        <v>-63604071.890844204</v>
      </c>
      <c r="S1125" s="25">
        <f t="shared" ca="1" si="1047"/>
        <v>-92981442.993500844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-29508207.427104734</v>
      </c>
      <c r="R1126" s="25">
        <f t="array" aca="1" ref="R1126" ca="1">INDEX('Lorri 401b'!L:L,MATCH('Retirement Calculator'!A1126,'Lorri 401b'!N:N,0),0)</f>
        <v>-63890834.39100194</v>
      </c>
      <c r="S1126" s="25">
        <f t="shared" ca="1" si="1047"/>
        <v>-93399041.818106681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-29639588.902904697</v>
      </c>
      <c r="R1127" s="25">
        <f t="array" aca="1" ref="R1127" ca="1">INDEX('Lorri 401b'!L:L,MATCH('Retirement Calculator'!A1127,'Lorri 401b'!N:N,0),0)</f>
        <v>-64178791.734910339</v>
      </c>
      <c r="S1127" s="25">
        <f t="shared" ca="1" si="1047"/>
        <v>-93818380.637815028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-29771517.801520493</v>
      </c>
      <c r="R1128" s="25">
        <f t="array" aca="1" ref="R1128" ca="1">INDEX('Lorri 401b'!L:L,MATCH('Retirement Calculator'!A1128,'Lorri 401b'!N:N,0),0)</f>
        <v>-64467948.901085019</v>
      </c>
      <c r="S1128" s="25">
        <f t="shared" ca="1" si="1047"/>
        <v>-94239466.702605516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-29903996.403880522</v>
      </c>
      <c r="R1129" s="25">
        <f t="array" aca="1" ref="R1129" ca="1">INDEX('Lorri 401b'!L:L,MATCH('Retirement Calculator'!A1129,'Lorri 401b'!N:N,0),0)</f>
        <v>-64758310.888785429</v>
      </c>
      <c r="S1129" s="25">
        <f t="shared" ca="1" si="1047"/>
        <v>-94662307.292665958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-30037027.00041705</v>
      </c>
      <c r="R1130" s="25">
        <f t="array" aca="1" ref="R1130" ca="1">INDEX('Lorri 401b'!L:L,MATCH('Retirement Calculator'!A1130,'Lorri 401b'!N:N,0),0)</f>
        <v>-65049882.718101256</v>
      </c>
      <c r="S1130" s="25">
        <f t="shared" ca="1" si="1047"/>
        <v>-95086909.718518302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-30170611.891105812</v>
      </c>
      <c r="R1131" s="25">
        <f t="array" aca="1" ref="R1131" ca="1">INDEX('Lorri 401b'!L:L,MATCH('Retirement Calculator'!A1131,'Lorri 401b'!N:N,0),0)</f>
        <v>-65342669.430039234</v>
      </c>
      <c r="S1131" s="25">
        <f t="shared" ca="1" si="1047"/>
        <v>-95513281.321145043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-30304753.385505781</v>
      </c>
      <c r="R1132" s="25">
        <f t="array" aca="1" ref="R1132" ca="1">INDEX('Lorri 401b'!L:L,MATCH('Retirement Calculator'!A1132,'Lorri 401b'!N:N,0),0)</f>
        <v>-65636676.086610287</v>
      </c>
      <c r="S1132" s="25">
        <f t="shared" ca="1" si="1047"/>
        <v>-95941429.472116068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-30439453.80279908</v>
      </c>
      <c r="R1133" s="25">
        <f t="array" aca="1" ref="R1133" ca="1">INDEX('Lorri 401b'!L:L,MATCH('Retirement Calculator'!A1133,'Lorri 401b'!N:N,0),0)</f>
        <v>-65931907.770917051</v>
      </c>
      <c r="S1133" s="25">
        <f t="shared" ca="1" si="1047"/>
        <v>-96371361.573716134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-30574715.471831102</v>
      </c>
      <c r="R1134" s="25">
        <f t="array" aca="1" ref="R1134" ca="1">INDEX('Lorri 401b'!L:L,MATCH('Retirement Calculator'!A1134,'Lorri 401b'!N:N,0),0)</f>
        <v>-66228369.587241761</v>
      </c>
      <c r="S1134" s="25">
        <f t="shared" ca="1" si="1047"/>
        <v>-96803085.059072867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-30710540.731150758</v>
      </c>
      <c r="R1135" s="25">
        <f t="array" aca="1" ref="R1135" ca="1">INDEX('Lorri 401b'!L:L,MATCH('Retirement Calculator'!A1135,'Lorri 401b'!N:N,0),0)</f>
        <v>-66526066.661134489</v>
      </c>
      <c r="S1135" s="25">
        <f t="shared" ca="1" si="1047"/>
        <v>-97236607.392285243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-30846931.929050911</v>
      </c>
      <c r="R1136" s="25">
        <f t="array" aca="1" ref="R1136" ca="1">INDEX('Lorri 401b'!L:L,MATCH('Retirement Calculator'!A1136,'Lorri 401b'!N:N,0),0)</f>
        <v>-66825004.139501773</v>
      </c>
      <c r="S1136" s="25">
        <f t="shared" ca="1" si="1047"/>
        <v>-97671936.068552688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-30983891.423608981</v>
      </c>
      <c r="R1137" s="25">
        <f t="array" aca="1" ref="R1137" ca="1">INDEX('Lorri 401b'!L:L,MATCH('Retirement Calculator'!A1137,'Lorri 401b'!N:N,0),0)</f>
        <v>-67125187.190695584</v>
      </c>
      <c r="S1137" s="25">
        <f t="shared" ca="1" si="1047"/>
        <v>-98109078.614304572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-31121421.582727712</v>
      </c>
      <c r="R1138" s="25">
        <f t="array" aca="1" ref="R1138" ca="1">INDEX('Lorri 401b'!L:L,MATCH('Retirement Calculator'!A1138,'Lorri 401b'!N:N,0),0)</f>
        <v>-67426621.004602715</v>
      </c>
      <c r="S1138" s="25">
        <f t="shared" ca="1" si="1047"/>
        <v>-98548042.587330431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-31259524.784176104</v>
      </c>
      <c r="R1139" s="25">
        <f t="array" aca="1" ref="R1139" ca="1">INDEX('Lorri 401b'!L:L,MATCH('Retirement Calculator'!A1139,'Lorri 401b'!N:N,0),0)</f>
        <v>-67729310.792734459</v>
      </c>
      <c r="S1139" s="25">
        <f t="shared" ca="1" si="1047"/>
        <v>-98988835.576910555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-31398203.415630531</v>
      </c>
      <c r="R1140" s="25">
        <f t="array" aca="1" ref="R1140" ca="1">INDEX('Lorri 401b'!L:L,MATCH('Retirement Calculator'!A1140,'Lorri 401b'!N:N,0),0)</f>
        <v>-68033261.788316742</v>
      </c>
      <c r="S1140" s="25">
        <f t="shared" ca="1" si="1047"/>
        <v>-99431465.203947276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-31537459.874716017</v>
      </c>
      <c r="R1141" s="25">
        <f t="array" aca="1" ref="R1141" ca="1">INDEX('Lorri 401b'!L:L,MATCH('Retirement Calculator'!A1141,'Lorri 401b'!N:N,0),0)</f>
        <v>-68338479.246380627</v>
      </c>
      <c r="S1141" s="25">
        <f t="shared" ca="1" si="1047"/>
        <v>-99875939.121096641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-31677296.569047693</v>
      </c>
      <c r="R1142" s="25">
        <f t="array" aca="1" ref="R1142" ca="1">INDEX('Lorri 401b'!L:L,MATCH('Retirement Calculator'!A1142,'Lorri 401b'!N:N,0),0)</f>
        <v>-68644968.44385311</v>
      </c>
      <c r="S1142" s="25">
        <f t="shared" ca="1" si="1047"/>
        <v>-100322265.0129008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-31817715.916272417</v>
      </c>
      <c r="R1143" s="25">
        <f t="array" aca="1" ref="R1143" ca="1">INDEX('Lorri 401b'!L:L,MATCH('Retirement Calculator'!A1143,'Lorri 401b'!N:N,0),0)</f>
        <v>-68952734.679648399</v>
      </c>
      <c r="S1143" s="25">
        <f t="shared" ca="1" si="1047"/>
        <v>-100770450.59592082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-31958720.344110578</v>
      </c>
      <c r="R1144" s="25">
        <f t="array" aca="1" ref="R1144" ca="1">INDEX('Lorri 401b'!L:L,MATCH('Retirement Calculator'!A1144,'Lorri 401b'!N:N,0),0)</f>
        <v>-69261783.274759501</v>
      </c>
      <c r="S1144" s="25">
        <f t="shared" ca="1" si="1047"/>
        <v>-101220503.61887008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-32100312.290398065</v>
      </c>
      <c r="R1145" s="25">
        <f t="array" aca="1" ref="R1145" ca="1">INDEX('Lorri 401b'!L:L,MATCH('Retirement Calculator'!A1145,'Lorri 401b'!N:N,0),0)</f>
        <v>-69572119.572350234</v>
      </c>
      <c r="S1145" s="25">
        <f t="shared" ca="1" si="1047"/>
        <v>-101672431.8627483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-32242494.203128416</v>
      </c>
      <c r="R1146" s="25">
        <f t="array" aca="1" ref="R1146" ca="1">INDEX('Lorri 401b'!L:L,MATCH('Retirement Calculator'!A1146,'Lorri 401b'!N:N,0),0)</f>
        <v>-69883748.937847584</v>
      </c>
      <c r="S1146" s="25">
        <f t="shared" ca="1" si="1047"/>
        <v>-102126243.140976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-32385268.540495142</v>
      </c>
      <c r="R1147" s="25">
        <f t="array" aca="1" ref="R1147" ca="1">INDEX('Lorri 401b'!L:L,MATCH('Retirement Calculator'!A1147,'Lorri 401b'!N:N,0),0)</f>
        <v>-70196676.759034514</v>
      </c>
      <c r="S1147" s="25">
        <f t="shared" ca="1" si="1047"/>
        <v>-102581945.29952966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-32528637.770934232</v>
      </c>
      <c r="R1148" s="25">
        <f t="array" aca="1" ref="R1148" ca="1">INDEX('Lorri 401b'!L:L,MATCH('Retirement Calculator'!A1148,'Lorri 401b'!N:N,0),0)</f>
        <v>-70510908.446143061</v>
      </c>
      <c r="S1148" s="25">
        <f t="shared" ca="1" si="1047"/>
        <v>-103039546.21707729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-32672604.373166818</v>
      </c>
      <c r="R1149" s="25">
        <f t="array" aca="1" ref="R1149" ca="1">INDEX('Lorri 401b'!L:L,MATCH('Retirement Calculator'!A1149,'Lorri 401b'!N:N,0),0)</f>
        <v>-70826449.431947887</v>
      </c>
      <c r="S1149" s="25">
        <f t="shared" ca="1" si="1047"/>
        <v>-103499053.8051147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-32817170.836242039</v>
      </c>
      <c r="R1150" s="25">
        <f t="array" aca="1" ref="R1150" ca="1">INDEX('Lorri 401b'!L:L,MATCH('Retirement Calculator'!A1150,'Lorri 401b'!N:N,0),0)</f>
        <v>-71143305.171860233</v>
      </c>
      <c r="S1150" s="25">
        <f t="shared" ca="1" si="1047"/>
        <v>-103960476.00810227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-32962339.659580074</v>
      </c>
      <c r="R1151" s="25">
        <f t="array" aca="1" ref="R1151" ca="1">INDEX('Lorri 401b'!L:L,MATCH('Retirement Calculator'!A1151,'Lorri 401b'!N:N,0),0)</f>
        <v>-71461481.144022211</v>
      </c>
      <c r="S1151" s="25">
        <f t="shared" ca="1" si="1047"/>
        <v>-104423820.80360228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-33108113.353015352</v>
      </c>
      <c r="R1152" s="25">
        <f t="array" aca="1" ref="R1152" ca="1">INDEX('Lorri 401b'!L:L,MATCH('Retirement Calculator'!A1152,'Lorri 401b'!N:N,0),0)</f>
        <v>-71780982.849401534</v>
      </c>
      <c r="S1152" s="25">
        <f t="shared" ca="1" si="1047"/>
        <v>-104889096.20241688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-33254494.436839942</v>
      </c>
      <c r="R1153" s="25">
        <f t="array" aca="1" ref="R1153" ca="1">INDEX('Lorri 401b'!L:L,MATCH('Retirement Calculator'!A1153,'Lorri 401b'!N:N,0),0)</f>
        <v>-72101815.811886609</v>
      </c>
      <c r="S1153" s="25">
        <f t="shared" ca="1" si="1047"/>
        <v>-105356310.24872655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-33401485.441847134</v>
      </c>
      <c r="R1154" s="25">
        <f t="array" aca="1" ref="R1154" ca="1">INDEX('Lorri 401b'!L:L,MATCH('Retirement Calculator'!A1154,'Lorri 401b'!N:N,0),0)</f>
        <v>-72423985.57838203</v>
      </c>
      <c r="S1154" s="25">
        <f t="shared" ca="1" si="1047"/>
        <v>-105825471.02022916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-33549088.909375191</v>
      </c>
      <c r="R1155" s="25">
        <f t="array" aca="1" ref="R1155" ca="1">INDEX('Lorri 401b'!L:L,MATCH('Retirement Calculator'!A1155,'Lorri 401b'!N:N,0),0)</f>
        <v>-72747497.718904525</v>
      </c>
      <c r="S1155" s="25">
        <f t="shared" ca="1" si="1047"/>
        <v>-106296586.62827972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-33697307.391351283</v>
      </c>
      <c r="R1156" s="25">
        <f t="array" aca="1" ref="R1156" ca="1">INDEX('Lorri 401b'!L:L,MATCH('Retirement Calculator'!A1156,'Lorri 401b'!N:N,0),0)</f>
        <v>-73072357.826679185</v>
      </c>
      <c r="S1156" s="25">
        <f t="shared" ca="1" si="1047"/>
        <v>-106769665.21803047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-33846143.450335607</v>
      </c>
      <c r="R1157" s="25">
        <f t="array" aca="1" ref="R1157" ca="1">INDEX('Lorri 401b'!L:L,MATCH('Retirement Calculator'!A1157,'Lorri 401b'!N:N,0),0)</f>
        <v>-73398571.51823625</v>
      </c>
      <c r="S1157" s="25">
        <f t="shared" ca="1" si="1047"/>
        <v>-107244714.96857186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-33995599.659565702</v>
      </c>
      <c r="R1158" s="25">
        <f t="array" aca="1" ref="R1158" ca="1">INDEX('Lorri 401b'!L:L,MATCH('Retirement Calculator'!A1158,'Lorri 401b'!N:N,0),0)</f>
        <v>-73726144.433508128</v>
      </c>
      <c r="S1158" s="25">
        <f t="shared" ca="1" si="1047"/>
        <v>-107721744.09307383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-34145678.603000924</v>
      </c>
      <c r="R1159" s="25">
        <f t="array" aca="1" ref="R1159" ca="1">INDEX('Lorri 401b'!L:L,MATCH('Retirement Calculator'!A1159,'Lorri 401b'!N:N,0),0)</f>
        <v>-74055082.235926971</v>
      </c>
      <c r="S1159" s="25">
        <f t="shared" ca="1" si="1047"/>
        <v>-108200760.83892789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-34296382.875367127</v>
      </c>
      <c r="R1160" s="25">
        <f t="array" aca="1" ref="R1160" ca="1">INDEX('Lorri 401b'!L:L,MATCH('Retirement Calculator'!A1160,'Lorri 401b'!N:N,0),0)</f>
        <v>-74385390.612522557</v>
      </c>
      <c r="S1160" s="25">
        <f t="shared" ca="1" si="1047"/>
        <v>-108681773.48788968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-34447715.082201518</v>
      </c>
      <c r="R1161" s="25">
        <f t="array" aca="1" ref="R1161" ca="1">INDEX('Lorri 401b'!L:L,MATCH('Retirement Calculator'!A1161,'Lorri 401b'!N:N,0),0)</f>
        <v>-74717075.274020627</v>
      </c>
      <c r="S1161" s="25">
        <f t="shared" ca="1" si="1047"/>
        <v>-109164790.35622215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-34599677.839897722</v>
      </c>
      <c r="R1162" s="25">
        <f t="array" aca="1" ref="R1162" ca="1">INDEX('Lorri 401b'!L:L,MATCH('Retirement Calculator'!A1162,'Lorri 401b'!N:N,0),0)</f>
        <v>-75050141.954941615</v>
      </c>
      <c r="S1162" s="25">
        <f t="shared" ca="1" si="1047"/>
        <v>-109649819.79483934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-34752273.775750995</v>
      </c>
      <c r="R1163" s="25">
        <f t="array" aca="1" ref="R1163" ca="1">INDEX('Lorri 401b'!L:L,MATCH('Retirement Calculator'!A1163,'Lorri 401b'!N:N,0),0)</f>
        <v>-75384596.413699761</v>
      </c>
      <c r="S1163" s="25">
        <f t="shared" ca="1" si="1047"/>
        <v>-110136870.18945076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-34905505.528003655</v>
      </c>
      <c r="R1164" s="25">
        <f t="array" aca="1" ref="R1164" ca="1">INDEX('Lorri 401b'!L:L,MATCH('Retirement Calculator'!A1164,'Lorri 401b'!N:N,0),0)</f>
        <v>-75720444.432702735</v>
      </c>
      <c r="S1164" s="25">
        <f t="shared" ca="1" si="1047"/>
        <v>-110625949.96070638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-35059375.745890699</v>
      </c>
      <c r="R1165" s="25">
        <f t="array" aca="1" ref="R1165" ca="1">INDEX('Lorri 401b'!L:L,MATCH('Retirement Calculator'!A1165,'Lorri 401b'!N:N,0),0)</f>
        <v>-76057691.818451554</v>
      </c>
      <c r="S1165" s="25">
        <f t="shared" ca="1" si="1047"/>
        <v>-111117067.56434226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-35213887.089685604</v>
      </c>
      <c r="R1166" s="25">
        <f t="array" aca="1" ref="R1166" ca="1">INDEX('Lorri 401b'!L:L,MATCH('Retirement Calculator'!A1166,'Lorri 401b'!N:N,0),0)</f>
        <v>-76396344.401640996</v>
      </c>
      <c r="S1166" s="25">
        <f t="shared" ca="1" si="1047"/>
        <v>-111610231.4913266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-35369042.230746321</v>
      </c>
      <c r="R1167" s="25">
        <f t="array" aca="1" ref="R1167" ca="1">INDEX('Lorri 401b'!L:L,MATCH('Retirement Calculator'!A1167,'Lorri 401b'!N:N,0),0)</f>
        <v>-76736408.037260398</v>
      </c>
      <c r="S1167" s="25">
        <f t="shared" ca="1" si="1047"/>
        <v>-112105450.26800671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-35524843.851561464</v>
      </c>
      <c r="R1168" s="25">
        <f t="array" aca="1" ref="R1168" ca="1">INDEX('Lorri 401b'!L:L,MATCH('Retirement Calculator'!A1168,'Lorri 401b'!N:N,0),0)</f>
        <v>-77077888.604694873</v>
      </c>
      <c r="S1168" s="25">
        <f t="shared" ca="1" si="1047"/>
        <v>-112602732.45625633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-35681294.645796664</v>
      </c>
      <c r="R1169" s="25">
        <f t="array" aca="1" ref="R1169" ca="1">INDEX('Lorri 401b'!L:L,MATCH('Retirement Calculator'!A1169,'Lorri 401b'!N:N,0),0)</f>
        <v>-77420792.007826999</v>
      </c>
      <c r="S1169" s="25">
        <f t="shared" ca="1" si="1047"/>
        <v>-113102086.65362367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-35838397.318341181</v>
      </c>
      <c r="R1170" s="25">
        <f t="array" aca="1" ref="R1170" ca="1">INDEX('Lorri 401b'!L:L,MATCH('Retirement Calculator'!A1170,'Lorri 401b'!N:N,0),0)</f>
        <v>-77765124.175138846</v>
      </c>
      <c r="S1170" s="25">
        <f t="shared" ca="1" si="1047"/>
        <v>-113603521.49348003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-35996154.585354634</v>
      </c>
      <c r="R1171" s="25">
        <f t="array" aca="1" ref="R1171" ca="1">INDEX('Lorri 401b'!L:L,MATCH('Retirement Calculator'!A1171,'Lorri 401b'!N:N,0),0)</f>
        <v>-78110891.059814483</v>
      </c>
      <c r="S1171" s="25">
        <f t="shared" ca="1" si="1047"/>
        <v>-114107045.64516911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16.093150684931508</v>
      </c>
      <c r="R1" s="400"/>
      <c r="S1" s="400"/>
      <c r="T1" s="400"/>
      <c r="U1" s="400"/>
      <c r="V1" s="401">
        <f ca="1">(TODAY()-B16)/365</f>
        <v>16.589041095890412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18.843835616438355</v>
      </c>
      <c r="B2" s="338">
        <v>39356</v>
      </c>
      <c r="C2" s="338">
        <f ca="1">TODAY()</f>
        <v>46234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0.11235234141349792</v>
      </c>
      <c r="G2" s="402">
        <f ca="1">(72/(F2*100))</f>
        <v>6.4084111727599451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0.11235234141349792</v>
      </c>
      <c r="E4" s="400"/>
      <c r="F4" s="296"/>
      <c r="G4" s="296"/>
      <c r="H4" s="296"/>
      <c r="I4" s="400"/>
      <c r="J4" s="296">
        <f ca="1">XIRR(H8:H83,B8:B83)</f>
        <v>0.11439030766487124</v>
      </c>
      <c r="K4" s="296"/>
      <c r="L4" s="296"/>
      <c r="M4" s="296"/>
      <c r="N4" s="400"/>
      <c r="O4" s="296">
        <f ca="1">XIRR(L7:L83,B7:B83)</f>
        <v>0.11204903721809389</v>
      </c>
      <c r="P4" s="296"/>
      <c r="Q4" s="296"/>
      <c r="R4" s="400"/>
      <c r="S4" s="400"/>
      <c r="T4" s="296">
        <f ca="1">XIRR(Q18:Q83,B18:B83)</f>
        <v>0.11070066094398498</v>
      </c>
      <c r="U4" s="296"/>
      <c r="V4" s="296"/>
      <c r="W4" s="296"/>
      <c r="X4" s="400"/>
      <c r="Y4" s="296">
        <f ca="1">XIRR(V16:V83,B16:B83)</f>
        <v>0.1096106231212616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46234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46234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13.83709787816564</v>
      </c>
      <c r="D3" s="429" t="s">
        <v>633</v>
      </c>
      <c r="E3" s="441">
        <f ca="1">'TSP-401K'!J4</f>
        <v>0.11439030766487124</v>
      </c>
      <c r="F3" s="429" t="s">
        <v>633</v>
      </c>
      <c r="G3" s="441">
        <f ca="1">'TSP-401K'!O4</f>
        <v>0.11204903721809389</v>
      </c>
      <c r="H3" s="429" t="s">
        <v>633</v>
      </c>
      <c r="I3" s="441">
        <f ca="1">'TSP-401K'!T4</f>
        <v>0.11070066094398498</v>
      </c>
      <c r="J3" s="429" t="s">
        <v>633</v>
      </c>
      <c r="K3" s="441">
        <f ca="1">'TSP-401K'!Y4</f>
        <v>0.1096106231212616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13.83709787816564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6494182.7260841541</v>
      </c>
      <c r="D8" s="429" t="s">
        <v>639</v>
      </c>
      <c r="E8" s="445">
        <f ca="1">FV(E3/26,C3*26,-(E2*0.1)/26,-E6,1)</f>
        <v>2459171.6521160956</v>
      </c>
      <c r="F8" s="429" t="s">
        <v>639</v>
      </c>
      <c r="G8" s="445">
        <f ca="1">FV(G3/12,12*C3,-(G2*0.1)/12,-G6,1)</f>
        <v>714962.51193689695</v>
      </c>
      <c r="H8" s="429" t="s">
        <v>639</v>
      </c>
      <c r="I8" s="445">
        <f ca="1">FV(I3/24,C5*24,-(I2*0.1)/24,-I6,1)</f>
        <v>2446094.7049632762</v>
      </c>
      <c r="J8" s="429" t="s">
        <v>639</v>
      </c>
      <c r="K8" s="445">
        <f ca="1">FV(K3/24,C5*24,-(K2*0.055)/24,-K6,1)</f>
        <v>873953.85706788488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3174134.1640529926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</v>
      </c>
      <c r="C4" s="463">
        <f ca="1">(SUMIFS(H:H,I:I,"&gt;0",L:L,"&lt;0"))</f>
        <v>456</v>
      </c>
      <c r="D4" s="456">
        <f t="array" aca="1" ref="D4" ca="1">INDEX(N:N,MATCH(C4,H:H,0),0)</f>
        <v>65136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3174134.1640529926</v>
      </c>
      <c r="C8" s="447">
        <f t="shared" ref="C8:C136" si="0">SUMIF(G:G,A8,J:J)</f>
        <v>398963.19893278764</v>
      </c>
      <c r="D8" s="447">
        <f ca="1">SUMIF(G:G,1,K:K)</f>
        <v>151422.66184607899</v>
      </c>
      <c r="E8" s="447">
        <f t="shared" ref="E8:E136" ca="1" si="1">B8-C8+D8</f>
        <v>2926593.6269662837</v>
      </c>
      <c r="F8" s="431"/>
      <c r="G8" s="459">
        <v>1</v>
      </c>
      <c r="H8" s="459">
        <v>1</v>
      </c>
      <c r="I8" s="444">
        <f ca="1">B1</f>
        <v>3174134.1640529926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13087.030128369141</v>
      </c>
      <c r="L8" s="444">
        <f t="shared" ref="L8:L262" ca="1" si="3">I8-J8+K8</f>
        <v>3153974.2609369629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2926593.6269662837</v>
      </c>
      <c r="C9" s="447">
        <f t="shared" si="0"/>
        <v>398963.19893278764</v>
      </c>
      <c r="D9" s="447">
        <f ca="1">SUMIF(G:G,2,K:K)</f>
        <v>138758.01816605954</v>
      </c>
      <c r="E9" s="447">
        <f t="shared" ca="1" si="1"/>
        <v>2666388.4461995559</v>
      </c>
      <c r="F9" s="431"/>
      <c r="G9" s="459">
        <v>1</v>
      </c>
      <c r="H9" s="459">
        <v>2</v>
      </c>
      <c r="I9" s="444">
        <f t="shared" ref="I9:I263" ca="1" si="5">L8</f>
        <v>3153974.2609369629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13003.030532052351</v>
      </c>
      <c r="L9" s="444">
        <f t="shared" ca="1" si="3"/>
        <v>3133730.3582246164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2666388.4461995559</v>
      </c>
      <c r="C10" s="447">
        <f t="shared" si="0"/>
        <v>398963.19893278764</v>
      </c>
      <c r="D10" s="447">
        <f ca="1">SUMIF(G:G,3,K:K)</f>
        <v>125445.4272793744</v>
      </c>
      <c r="E10" s="447">
        <f t="shared" ca="1" si="1"/>
        <v>2392870.674546143</v>
      </c>
      <c r="F10" s="431"/>
      <c r="G10" s="459">
        <v>1</v>
      </c>
      <c r="H10" s="459">
        <v>3</v>
      </c>
      <c r="I10" s="444">
        <f t="shared" ca="1" si="5"/>
        <v>3133730.3582246164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12918.680937417574</v>
      </c>
      <c r="L10" s="444">
        <f t="shared" ca="1" si="3"/>
        <v>3113402.1059176354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2392870.674546143</v>
      </c>
      <c r="C11" s="447">
        <f t="shared" si="0"/>
        <v>394307.19893278764</v>
      </c>
      <c r="D11" s="447">
        <f ca="1">SUMIF(G:G,4,K:K)</f>
        <v>111520.11247459882</v>
      </c>
      <c r="E11" s="447">
        <f t="shared" ca="1" si="1"/>
        <v>2110083.5880879541</v>
      </c>
      <c r="F11" s="431"/>
      <c r="G11" s="459">
        <v>1</v>
      </c>
      <c r="H11" s="459">
        <v>4</v>
      </c>
      <c r="I11" s="444">
        <f t="shared" ca="1" si="5"/>
        <v>3113402.1059176354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12833.979886138486</v>
      </c>
      <c r="L11" s="444">
        <f t="shared" ca="1" si="3"/>
        <v>3092989.1525593749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2110083.5880879541</v>
      </c>
      <c r="C12" s="447">
        <f t="shared" si="0"/>
        <v>389651.19893278764</v>
      </c>
      <c r="D12" s="447">
        <f ca="1">SUMIF(G:G,5,K:K)</f>
        <v>97239.908431806849</v>
      </c>
      <c r="E12" s="447">
        <f t="shared" ca="1" si="1"/>
        <v>1817672.2975869733</v>
      </c>
      <c r="F12" s="431"/>
      <c r="G12" s="459">
        <v>1</v>
      </c>
      <c r="H12" s="459">
        <v>5</v>
      </c>
      <c r="I12" s="444">
        <f t="shared" ca="1" si="5"/>
        <v>3092989.1525593749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12748.9259138124</v>
      </c>
      <c r="L12" s="444">
        <f t="shared" ca="1" si="3"/>
        <v>3072491.1452287887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1817672.2975869733</v>
      </c>
      <c r="C13" s="447">
        <f t="shared" si="0"/>
        <v>272655.17935989378</v>
      </c>
      <c r="D13" s="447">
        <f ca="1">SUMIF(G:G,6,K:K)</f>
        <v>83750.192248079315</v>
      </c>
      <c r="E13" s="447">
        <f t="shared" ca="1" si="1"/>
        <v>1628767.3104751587</v>
      </c>
      <c r="F13" s="431"/>
      <c r="G13" s="459">
        <v>1</v>
      </c>
      <c r="H13" s="459">
        <v>6</v>
      </c>
      <c r="I13" s="444">
        <f t="shared" ca="1" si="5"/>
        <v>3072491.1452287887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12663.517549934957</v>
      </c>
      <c r="L13" s="444">
        <f t="shared" ca="1" si="3"/>
        <v>3051907.7295343247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1628767.3104751587</v>
      </c>
      <c r="C14" s="447">
        <f t="shared" si="0"/>
        <v>108860.75195784221</v>
      </c>
      <c r="D14" s="447">
        <f ca="1">SUMIF(G:G,7,K:K)</f>
        <v>80336.998379978642</v>
      </c>
      <c r="E14" s="447">
        <f t="shared" ca="1" si="1"/>
        <v>1600243.5568972952</v>
      </c>
      <c r="F14" s="431"/>
      <c r="G14" s="459">
        <v>1</v>
      </c>
      <c r="H14" s="459">
        <v>7</v>
      </c>
      <c r="I14" s="444">
        <f t="shared" ca="1" si="5"/>
        <v>3051907.7295343247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12577.753317874691</v>
      </c>
      <c r="L14" s="444">
        <f t="shared" ca="1" si="3"/>
        <v>3031238.5496078008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1600243.5568972952</v>
      </c>
      <c r="C15" s="447">
        <f t="shared" si="0"/>
        <v>108860.75195784221</v>
      </c>
      <c r="D15" s="447">
        <f ca="1">SUMIF(G:G,8,K:K)</f>
        <v>78877.669012224229</v>
      </c>
      <c r="E15" s="447">
        <f t="shared" ca="1" si="1"/>
        <v>1570260.4739516773</v>
      </c>
      <c r="F15" s="431"/>
      <c r="G15" s="459">
        <v>1</v>
      </c>
      <c r="H15" s="459">
        <v>8</v>
      </c>
      <c r="I15" s="444">
        <f t="shared" ca="1" si="5"/>
        <v>3031238.5496078008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12491.631734847508</v>
      </c>
      <c r="L15" s="444">
        <f t="shared" ca="1" si="3"/>
        <v>3010483.2480982495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1570260.4739516773</v>
      </c>
      <c r="C16" s="447">
        <f t="shared" si="0"/>
        <v>101423.65635784219</v>
      </c>
      <c r="D16" s="447">
        <f ca="1">SUMIF(G:G,9,K:K)</f>
        <v>77532.211670720324</v>
      </c>
      <c r="E16" s="447">
        <f t="shared" ca="1" si="1"/>
        <v>1546369.0292645553</v>
      </c>
      <c r="F16" s="431"/>
      <c r="G16" s="459">
        <v>1</v>
      </c>
      <c r="H16" s="459">
        <v>9</v>
      </c>
      <c r="I16" s="444">
        <f t="shared" ca="1" si="5"/>
        <v>3010483.2480982495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12405.151311891044</v>
      </c>
      <c r="L16" s="444">
        <f t="shared" ca="1" si="3"/>
        <v>2989641.4661657419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1546369.0292645553</v>
      </c>
      <c r="C17" s="447">
        <f t="shared" si="0"/>
        <v>100747.55675784221</v>
      </c>
      <c r="D17" s="447">
        <f ca="1">SUMIF(G:G,10,K:K)</f>
        <v>76344.470556083805</v>
      </c>
      <c r="E17" s="447">
        <f t="shared" ca="1" si="1"/>
        <v>1521965.943062797</v>
      </c>
      <c r="F17" s="431"/>
      <c r="G17" s="459">
        <v>1</v>
      </c>
      <c r="H17" s="459">
        <v>10</v>
      </c>
      <c r="I17" s="444">
        <f t="shared" ca="1" si="5"/>
        <v>2989641.4661657419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12318.31055383893</v>
      </c>
      <c r="L17" s="444">
        <f t="shared" ca="1" si="3"/>
        <v>2968712.8434751821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1521965.943062797</v>
      </c>
      <c r="C18" s="447">
        <f t="shared" si="0"/>
        <v>100747.55675784221</v>
      </c>
      <c r="D18" s="447">
        <f ca="1">SUMIF(G:G,11,K:K)</f>
        <v>75095.962351830327</v>
      </c>
      <c r="E18" s="447">
        <f t="shared" ca="1" si="1"/>
        <v>1496314.3486567852</v>
      </c>
      <c r="F18" s="431"/>
      <c r="G18" s="459">
        <v>1</v>
      </c>
      <c r="H18" s="459">
        <v>11</v>
      </c>
      <c r="I18" s="444">
        <f t="shared" ca="1" si="5"/>
        <v>2968712.8434751821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12231.10795929493</v>
      </c>
      <c r="L18" s="444">
        <f t="shared" ca="1" si="3"/>
        <v>2947697.0181900784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1496314.3486567852</v>
      </c>
      <c r="C19" s="447">
        <f t="shared" si="0"/>
        <v>100747.55675784221</v>
      </c>
      <c r="D19" s="447">
        <f ca="1">SUMIF(G:G,12,K:K)</f>
        <v>73783.578098326325</v>
      </c>
      <c r="E19" s="447">
        <f t="shared" ca="1" si="1"/>
        <v>1469350.3699972692</v>
      </c>
      <c r="F19" s="431"/>
      <c r="G19" s="459">
        <v>1</v>
      </c>
      <c r="H19" s="459">
        <v>12</v>
      </c>
      <c r="I19" s="444">
        <f t="shared" ca="1" si="5"/>
        <v>2947697.0181900784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12143.542020606998</v>
      </c>
      <c r="L19" s="444">
        <f t="shared" ca="1" si="3"/>
        <v>2926593.6269662865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1469350.3699972692</v>
      </c>
      <c r="C20" s="447">
        <f t="shared" si="0"/>
        <v>100747.55675784221</v>
      </c>
      <c r="D20" s="447">
        <f ca="1">SUMIF(G:G,13,K:K)</f>
        <v>72404.049775662934</v>
      </c>
      <c r="E20" s="447">
        <f t="shared" ca="1" si="1"/>
        <v>1441006.8630150899</v>
      </c>
      <c r="F20" s="431"/>
      <c r="G20" s="459">
        <v>2</v>
      </c>
      <c r="H20" s="459">
        <v>13</v>
      </c>
      <c r="I20" s="444">
        <f t="shared" ca="1" si="5"/>
        <v>2926593.6269662865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12055.611223841199</v>
      </c>
      <c r="L20" s="444">
        <f t="shared" ca="1" si="3"/>
        <v>2905402.3049457287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1441006.8630150899</v>
      </c>
      <c r="C21" s="447">
        <f t="shared" si="0"/>
        <v>100747.55675784221</v>
      </c>
      <c r="D21" s="447">
        <f ca="1">SUMIF(G:G,14,K:K)</f>
        <v>70953.942165830464</v>
      </c>
      <c r="E21" s="447">
        <f t="shared" ca="1" si="1"/>
        <v>1411213.2484230781</v>
      </c>
      <c r="F21" s="431"/>
      <c r="G21" s="459">
        <v>2</v>
      </c>
      <c r="H21" s="459">
        <v>14</v>
      </c>
      <c r="I21" s="444">
        <f t="shared" ca="1" si="5"/>
        <v>2905402.3049457287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11967.314048755541</v>
      </c>
      <c r="L21" s="444">
        <f t="shared" ca="1" si="3"/>
        <v>2884122.6857500854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1411213.2484230781</v>
      </c>
      <c r="C22" s="447">
        <f t="shared" si="0"/>
        <v>100747.55675784221</v>
      </c>
      <c r="D22" s="447">
        <f ca="1">SUMIF(G:G,15,K:K)</f>
        <v>69429.644298546234</v>
      </c>
      <c r="E22" s="447">
        <f t="shared" ca="1" si="1"/>
        <v>1379895.3359637822</v>
      </c>
      <c r="F22" s="431"/>
      <c r="G22" s="459">
        <v>2</v>
      </c>
      <c r="H22" s="459">
        <v>15</v>
      </c>
      <c r="I22" s="444">
        <f t="shared" ca="1" si="5"/>
        <v>2884122.6857500854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11878.648968773694</v>
      </c>
      <c r="L22" s="444">
        <f t="shared" ca="1" si="3"/>
        <v>2862754.4014744605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1379895.3359637822</v>
      </c>
      <c r="C23" s="447">
        <f t="shared" si="0"/>
        <v>100747.55675784221</v>
      </c>
      <c r="D23" s="447">
        <f ca="1">SUMIF(G:G,16,K:K)</f>
        <v>67827.360459434654</v>
      </c>
      <c r="E23" s="447">
        <f t="shared" ca="1" si="1"/>
        <v>1346975.1396653745</v>
      </c>
      <c r="F23" s="431"/>
      <c r="G23" s="459">
        <v>2</v>
      </c>
      <c r="H23" s="459">
        <v>16</v>
      </c>
      <c r="I23" s="444">
        <f t="shared" ca="1" si="5"/>
        <v>2862754.4014744605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11789.61445095859</v>
      </c>
      <c r="L23" s="444">
        <f t="shared" ca="1" si="3"/>
        <v>2841297.0826810203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1346975.1396653745</v>
      </c>
      <c r="C24" s="447">
        <f t="shared" si="0"/>
        <v>100747.55675784221</v>
      </c>
      <c r="D24" s="447">
        <f ca="1">SUMIF(G:G,17,K:K)</f>
        <v>66143.100738168912</v>
      </c>
      <c r="E24" s="447">
        <f t="shared" ca="1" si="1"/>
        <v>1312370.6836457013</v>
      </c>
      <c r="F24" s="431"/>
      <c r="G24" s="459">
        <v>2</v>
      </c>
      <c r="H24" s="459">
        <v>17</v>
      </c>
      <c r="I24" s="444">
        <f t="shared" ca="1" si="5"/>
        <v>2841297.0826810203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11700.208955985923</v>
      </c>
      <c r="L24" s="444">
        <f t="shared" ca="1" si="3"/>
        <v>2819750.3583926074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1312370.6836457013</v>
      </c>
      <c r="C25" s="447">
        <f t="shared" si="0"/>
        <v>100747.55675784221</v>
      </c>
      <c r="D25" s="447">
        <f ca="1">SUMIF(G:G,18,K:K)</f>
        <v>64372.671093037476</v>
      </c>
      <c r="E25" s="447">
        <f t="shared" ca="1" si="1"/>
        <v>1275995.7979808967</v>
      </c>
      <c r="F25" s="431"/>
      <c r="G25" s="459">
        <v>2</v>
      </c>
      <c r="H25" s="459">
        <v>18</v>
      </c>
      <c r="I25" s="444">
        <f t="shared" ca="1" si="5"/>
        <v>2819750.3583926074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11610.430938117535</v>
      </c>
      <c r="L25" s="444">
        <f t="shared" ca="1" si="3"/>
        <v>2798113.8560863263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1275995.7979808967</v>
      </c>
      <c r="C26" s="447">
        <f t="shared" si="0"/>
        <v>100747.55675784221</v>
      </c>
      <c r="D26" s="447">
        <f ca="1">SUMIF(G:G,19,K:K)</f>
        <v>62511.662907195016</v>
      </c>
      <c r="E26" s="447">
        <f t="shared" ca="1" si="1"/>
        <v>1237759.9041302495</v>
      </c>
      <c r="F26" s="431"/>
      <c r="G26" s="459">
        <v>2</v>
      </c>
      <c r="H26" s="459">
        <v>19</v>
      </c>
      <c r="I26" s="444">
        <f t="shared" ca="1" si="5"/>
        <v>2798113.8560863263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11520.278845174698</v>
      </c>
      <c r="L26" s="444">
        <f t="shared" ca="1" si="3"/>
        <v>2776387.2016871022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1237759.9041302495</v>
      </c>
      <c r="C27" s="447">
        <f t="shared" si="0"/>
        <v>100747.55675784221</v>
      </c>
      <c r="D27" s="447">
        <f ca="1">SUMIF(G:G,20,K:K)</f>
        <v>60555.442010591411</v>
      </c>
      <c r="E27" s="447">
        <f t="shared" ca="1" si="1"/>
        <v>1197567.7893829988</v>
      </c>
      <c r="F27" s="431"/>
      <c r="G27" s="459">
        <v>2</v>
      </c>
      <c r="H27" s="459">
        <v>20</v>
      </c>
      <c r="I27" s="444">
        <f t="shared" ca="1" si="5"/>
        <v>2776387.2016871022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11429.751118511263</v>
      </c>
      <c r="L27" s="444">
        <f t="shared" ca="1" si="3"/>
        <v>2754570.0195612148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1197567.7893829988</v>
      </c>
      <c r="C28" s="447">
        <f t="shared" si="0"/>
        <v>100747.55675784221</v>
      </c>
      <c r="D28" s="447">
        <f ca="1">SUMIF(G:G,21,K:K)</f>
        <v>58499.137140241663</v>
      </c>
      <c r="E28" s="447">
        <f t="shared" ca="1" si="1"/>
        <v>1155319.3697653983</v>
      </c>
      <c r="F28" s="431"/>
      <c r="G28" s="459">
        <v>2</v>
      </c>
      <c r="H28" s="459">
        <v>21</v>
      </c>
      <c r="I28" s="444">
        <f t="shared" ca="1" si="5"/>
        <v>2754570.0195612148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11338.846192986734</v>
      </c>
      <c r="L28" s="444">
        <f t="shared" ca="1" si="3"/>
        <v>2732661.9325098027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1155319.3697653983</v>
      </c>
      <c r="C29" s="447">
        <f t="shared" si="0"/>
        <v>100747.55675784221</v>
      </c>
      <c r="D29" s="447">
        <f ca="1">SUMIF(G:G,22,K:K)</f>
        <v>56337.627810101374</v>
      </c>
      <c r="E29" s="447">
        <f t="shared" ca="1" si="1"/>
        <v>1110909.4408176574</v>
      </c>
      <c r="F29" s="431"/>
      <c r="G29" s="459">
        <v>2</v>
      </c>
      <c r="H29" s="459">
        <v>22</v>
      </c>
      <c r="I29" s="444">
        <f t="shared" ca="1" si="5"/>
        <v>2732661.9325098027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11247.562496939183</v>
      </c>
      <c r="L29" s="444">
        <f t="shared" ca="1" si="3"/>
        <v>2710662.5617623432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1110909.4408176574</v>
      </c>
      <c r="C30" s="447">
        <f t="shared" si="0"/>
        <v>100747.55675784221</v>
      </c>
      <c r="D30" s="447">
        <f ca="1">SUMIF(G:G,23,K:K)</f>
        <v>54065.531560342017</v>
      </c>
      <c r="E30" s="447">
        <f t="shared" ca="1" si="1"/>
        <v>1064227.4156201573</v>
      </c>
      <c r="F30" s="431"/>
      <c r="G30" s="459">
        <v>2</v>
      </c>
      <c r="H30" s="459">
        <v>23</v>
      </c>
      <c r="I30" s="444">
        <f t="shared" ca="1" si="5"/>
        <v>2710662.5617623432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11155.898452158101</v>
      </c>
      <c r="L30" s="444">
        <f t="shared" ca="1" si="3"/>
        <v>2688571.5269701025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1064227.4156201573</v>
      </c>
      <c r="C31" s="447">
        <f t="shared" si="0"/>
        <v>100747.55675784221</v>
      </c>
      <c r="D31" s="447">
        <f ca="1">SUMIF(G:G,24,K:K)</f>
        <v>51677.190554275025</v>
      </c>
      <c r="E31" s="447">
        <f t="shared" ca="1" si="1"/>
        <v>1015157.0494165901</v>
      </c>
      <c r="F31" s="431"/>
      <c r="G31" s="459">
        <v>2</v>
      </c>
      <c r="H31" s="459">
        <v>24</v>
      </c>
      <c r="I31" s="444">
        <f t="shared" ca="1" si="5"/>
        <v>2688571.5269701025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11063.852473857098</v>
      </c>
      <c r="L31" s="444">
        <f t="shared" ca="1" si="3"/>
        <v>2666388.4461995605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1015157.0494165901</v>
      </c>
      <c r="C32" s="447">
        <f t="shared" si="0"/>
        <v>100747.55675784221</v>
      </c>
      <c r="D32" s="447">
        <f ca="1">SUMIF(G:G,25,K:K)</f>
        <v>49166.657489548859</v>
      </c>
      <c r="E32" s="447">
        <f t="shared" ca="1" si="1"/>
        <v>963576.15014829685</v>
      </c>
      <c r="F32" s="431"/>
      <c r="G32" s="459">
        <v>3</v>
      </c>
      <c r="H32" s="459">
        <v>25</v>
      </c>
      <c r="I32" s="444">
        <f t="shared" ca="1" si="5"/>
        <v>2666388.4461995605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10971.422970646507</v>
      </c>
      <c r="L32" s="444">
        <f t="shared" ca="1" si="3"/>
        <v>2644112.9359258083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963576.15014829685</v>
      </c>
      <c r="C33" s="447">
        <f t="shared" si="0"/>
        <v>100747.55675784221</v>
      </c>
      <c r="D33" s="447">
        <f ca="1">SUMIF(G:G,26,K:K)</f>
        <v>46527.680788536469</v>
      </c>
      <c r="E33" s="447">
        <f t="shared" ca="1" si="1"/>
        <v>909356.27417899109</v>
      </c>
      <c r="F33" s="431"/>
      <c r="G33" s="459">
        <v>3</v>
      </c>
      <c r="H33" s="459">
        <v>26</v>
      </c>
      <c r="I33" s="444">
        <f t="shared" ca="1" si="5"/>
        <v>2644112.9359258083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10878.608344505872</v>
      </c>
      <c r="L33" s="444">
        <f t="shared" ca="1" si="3"/>
        <v>2621744.6110259155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909356.27417899109</v>
      </c>
      <c r="C34" s="447">
        <f t="shared" si="0"/>
        <v>100747.55675784221</v>
      </c>
      <c r="D34" s="447">
        <f ca="1">SUMIF(G:G,27,K:K)</f>
        <v>43753.689031034606</v>
      </c>
      <c r="E34" s="447">
        <f t="shared" ca="1" si="1"/>
        <v>852362.4064521835</v>
      </c>
      <c r="F34" s="431"/>
      <c r="G34" s="459">
        <v>3</v>
      </c>
      <c r="H34" s="459">
        <v>27</v>
      </c>
      <c r="I34" s="444">
        <f t="shared" ca="1" si="5"/>
        <v>2621744.6110259155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10785.406990756319</v>
      </c>
      <c r="L34" s="444">
        <f t="shared" ca="1" si="3"/>
        <v>2599283.084772273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852362.4064521835</v>
      </c>
      <c r="C35" s="447">
        <f t="shared" si="0"/>
        <v>100747.55675784221</v>
      </c>
      <c r="D35" s="447">
        <f ca="1">SUMIF(G:G,28,K:K)</f>
        <v>40837.774590510671</v>
      </c>
      <c r="E35" s="447">
        <f t="shared" ca="1" si="1"/>
        <v>792452.62428485195</v>
      </c>
      <c r="F35" s="431"/>
      <c r="G35" s="459">
        <v>3</v>
      </c>
      <c r="H35" s="459">
        <v>28</v>
      </c>
      <c r="I35" s="444">
        <f t="shared" ca="1" si="5"/>
        <v>2599283.084772273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10691.817298032809</v>
      </c>
      <c r="L35" s="444">
        <f t="shared" ca="1" si="3"/>
        <v>2576727.968825907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792452.62428485195</v>
      </c>
      <c r="C36" s="447">
        <f t="shared" si="0"/>
        <v>100747.55675784221</v>
      </c>
      <c r="D36" s="447">
        <f ca="1">SUMIF(G:G,29,K:K)</f>
        <v>37772.676433148794</v>
      </c>
      <c r="E36" s="447">
        <f t="shared" ca="1" si="1"/>
        <v>729477.74396015855</v>
      </c>
      <c r="F36" s="431"/>
      <c r="G36" s="459">
        <v>3</v>
      </c>
      <c r="H36" s="459">
        <v>29</v>
      </c>
      <c r="I36" s="444">
        <f t="shared" ca="1" si="5"/>
        <v>2576727.968825907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10597.837648256284</v>
      </c>
      <c r="L36" s="444">
        <f t="shared" ca="1" si="3"/>
        <v>2554078.8732297644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729477.74396015855</v>
      </c>
      <c r="C37" s="447">
        <f t="shared" si="0"/>
        <v>100747.55675784221</v>
      </c>
      <c r="D37" s="447">
        <f ca="1">SUMIF(G:G,30,K:K)</f>
        <v>34550.762036862456</v>
      </c>
      <c r="E37" s="447">
        <f t="shared" ca="1" si="1"/>
        <v>663280.94923917879</v>
      </c>
      <c r="F37" s="431"/>
      <c r="G37" s="459">
        <v>3</v>
      </c>
      <c r="H37" s="459">
        <v>30</v>
      </c>
      <c r="I37" s="444">
        <f t="shared" ca="1" si="5"/>
        <v>2554078.8732297644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10503.46641660569</v>
      </c>
      <c r="L37" s="444">
        <f t="shared" ca="1" si="3"/>
        <v>2531335.4064019714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663280.94923917879</v>
      </c>
      <c r="C38" s="447">
        <f t="shared" si="0"/>
        <v>100747.55675784221</v>
      </c>
      <c r="D38" s="447">
        <f ca="1">SUMIF(G:G,31,K:K)</f>
        <v>31164.008385249643</v>
      </c>
      <c r="E38" s="447">
        <f t="shared" ca="1" si="1"/>
        <v>593697.40086658625</v>
      </c>
      <c r="F38" s="431"/>
      <c r="G38" s="459">
        <v>3</v>
      </c>
      <c r="H38" s="459">
        <v>31</v>
      </c>
      <c r="I38" s="444">
        <f t="shared" ca="1" si="5"/>
        <v>2531335.4064019714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10408.701971489885</v>
      </c>
      <c r="L38" s="444">
        <f t="shared" ca="1" si="3"/>
        <v>2508497.1751290625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593697.40086658625</v>
      </c>
      <c r="C39" s="447">
        <f t="shared" si="0"/>
        <v>100747.55675784221</v>
      </c>
      <c r="D39" s="447">
        <f ca="1">SUMIF(G:G,32,K:K)</f>
        <v>27603.981989162414</v>
      </c>
      <c r="E39" s="447">
        <f t="shared" ca="1" si="1"/>
        <v>520553.82609790645</v>
      </c>
      <c r="F39" s="431"/>
      <c r="G39" s="459">
        <v>3</v>
      </c>
      <c r="H39" s="459">
        <v>32</v>
      </c>
      <c r="I39" s="444">
        <f t="shared" ca="1" si="5"/>
        <v>2508497.1751290625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10313.542674519433</v>
      </c>
      <c r="L39" s="444">
        <f t="shared" ca="1" si="3"/>
        <v>2485563.7845591833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520553.82609790645</v>
      </c>
      <c r="C40" s="447">
        <f t="shared" si="0"/>
        <v>100747.55675784221</v>
      </c>
      <c r="D40" s="447">
        <f ca="1">SUMIF(G:G,33,K:K)</f>
        <v>23861.817886142308</v>
      </c>
      <c r="E40" s="447">
        <f t="shared" ca="1" si="1"/>
        <v>443668.08722620655</v>
      </c>
      <c r="F40" s="431"/>
      <c r="G40" s="459">
        <v>3</v>
      </c>
      <c r="H40" s="459">
        <v>33</v>
      </c>
      <c r="I40" s="444">
        <f t="shared" ca="1" si="5"/>
        <v>2485563.7845591833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10217.986880478269</v>
      </c>
      <c r="L40" s="444">
        <f t="shared" ca="1" si="3"/>
        <v>2462534.8381952629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443668.08722620655</v>
      </c>
      <c r="C41" s="447">
        <f t="shared" si="0"/>
        <v>100747.55675784221</v>
      </c>
      <c r="D41" s="447">
        <f ca="1">SUMIF(G:G,34,K:K)</f>
        <v>19928.197565426803</v>
      </c>
      <c r="E41" s="447">
        <f t="shared" ca="1" si="1"/>
        <v>362848.72803379118</v>
      </c>
      <c r="F41" s="431"/>
      <c r="G41" s="459">
        <v>3</v>
      </c>
      <c r="H41" s="459">
        <v>34</v>
      </c>
      <c r="I41" s="444">
        <f t="shared" ca="1" si="5"/>
        <v>2462534.8381952629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10122.032937295267</v>
      </c>
      <c r="L41" s="444">
        <f t="shared" ca="1" si="3"/>
        <v>2439409.9378881594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362848.72803379118</v>
      </c>
      <c r="C42" s="447">
        <f t="shared" si="0"/>
        <v>100747.55675784221</v>
      </c>
      <c r="D42" s="447">
        <f ca="1">SUMIF(G:G,35,K:K)</f>
        <v>15793.32576355733</v>
      </c>
      <c r="E42" s="447">
        <f t="shared" ca="1" si="1"/>
        <v>277894.49703950633</v>
      </c>
      <c r="F42" s="431"/>
      <c r="G42" s="459">
        <v>3</v>
      </c>
      <c r="H42" s="459">
        <v>35</v>
      </c>
      <c r="I42" s="444">
        <f t="shared" ca="1" si="5"/>
        <v>2439409.9378881594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10025.67918601567</v>
      </c>
      <c r="L42" s="444">
        <f t="shared" ca="1" si="3"/>
        <v>2416188.6838297765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277894.49703950633</v>
      </c>
      <c r="C43" s="447">
        <f t="shared" si="0"/>
        <v>100747.55675784221</v>
      </c>
      <c r="D43" s="447">
        <f ca="1">SUMIF(G:G,36,K:K)</f>
        <v>11446.906072806552</v>
      </c>
      <c r="E43" s="447">
        <f t="shared" ca="1" si="1"/>
        <v>188593.8463544707</v>
      </c>
      <c r="F43" s="431"/>
      <c r="G43" s="459">
        <v>3</v>
      </c>
      <c r="H43" s="459">
        <v>36</v>
      </c>
      <c r="I43" s="444">
        <f t="shared" ca="1" si="5"/>
        <v>2416188.6838297765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9928.9239607724066</v>
      </c>
      <c r="L43" s="444">
        <f t="shared" ca="1" si="3"/>
        <v>2392870.67454615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188593.8463544707</v>
      </c>
      <c r="C44" s="447">
        <f t="shared" si="0"/>
        <v>100747.55675784221</v>
      </c>
      <c r="D44" s="447">
        <f ca="1">SUMIF(G:G,37,K:K)</f>
        <v>6878.1153016864318</v>
      </c>
      <c r="E44" s="447">
        <f t="shared" ca="1" si="1"/>
        <v>94724.404898314926</v>
      </c>
      <c r="F44" s="431"/>
      <c r="G44" s="459">
        <v>4</v>
      </c>
      <c r="H44" s="459">
        <v>37</v>
      </c>
      <c r="I44" s="444">
        <f t="shared" ca="1" si="5"/>
        <v>2392870.67454615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9831.7655887572964</v>
      </c>
      <c r="L44" s="444">
        <f t="shared" ca="1" si="3"/>
        <v>2369455.5068905083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94724.404898314926</v>
      </c>
      <c r="C45" s="447">
        <f t="shared" si="0"/>
        <v>100747.55675784221</v>
      </c>
      <c r="D45" s="447">
        <f ca="1">SUMIF(G:G,38,K:K)</f>
        <v>2075.576523691258</v>
      </c>
      <c r="E45" s="447">
        <f t="shared" ca="1" si="1"/>
        <v>-3947.5753358360212</v>
      </c>
      <c r="F45" s="431"/>
      <c r="G45" s="459">
        <v>4</v>
      </c>
      <c r="H45" s="459">
        <v>38</v>
      </c>
      <c r="I45" s="444">
        <f t="shared" ca="1" si="5"/>
        <v>2369455.5068905083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9734.2023901921239</v>
      </c>
      <c r="L45" s="444">
        <f t="shared" ca="1" si="3"/>
        <v>2345942.7760363016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-3947.5753358360212</v>
      </c>
      <c r="C46" s="447">
        <f t="shared" si="0"/>
        <v>100747.55675784221</v>
      </c>
      <c r="D46" s="447">
        <f ca="1">SUMIF(G:G,39,K:K)</f>
        <v>-2972.6692528367694</v>
      </c>
      <c r="E46" s="447">
        <f t="shared" ca="1" si="1"/>
        <v>-107667.801346515</v>
      </c>
      <c r="F46" s="431"/>
      <c r="G46" s="459">
        <v>4</v>
      </c>
      <c r="H46" s="459">
        <v>39</v>
      </c>
      <c r="I46" s="444">
        <f t="shared" ca="1" si="5"/>
        <v>2345942.7760363016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9636.2326782995951</v>
      </c>
      <c r="L46" s="444">
        <f t="shared" ca="1" si="3"/>
        <v>2322332.0754702026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-107667.801346515</v>
      </c>
      <c r="C47" s="447">
        <f t="shared" si="0"/>
        <v>100747.55675784221</v>
      </c>
      <c r="D47" s="447">
        <f ca="1">SUMIF(G:G,40,K:K)</f>
        <v>-8279.1928642654129</v>
      </c>
      <c r="E47" s="447">
        <f t="shared" ca="1" si="1"/>
        <v>-216694.55096862261</v>
      </c>
      <c r="F47" s="431"/>
      <c r="G47" s="459">
        <v>4</v>
      </c>
      <c r="H47" s="459">
        <v>40</v>
      </c>
      <c r="I47" s="444">
        <f t="shared" ca="1" si="5"/>
        <v>2322332.0754702026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9537.8547592741816</v>
      </c>
      <c r="L47" s="444">
        <f t="shared" ca="1" si="3"/>
        <v>2298622.9969850779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-216694.55096862261</v>
      </c>
      <c r="C48" s="447">
        <f t="shared" si="0"/>
        <v>100747.55675784221</v>
      </c>
      <c r="D48" s="447">
        <f ca="1">SUMIF(G:G,41,K:K)</f>
        <v>-13857.208294808972</v>
      </c>
      <c r="E48" s="447">
        <f t="shared" ca="1" si="1"/>
        <v>-331299.31602127379</v>
      </c>
      <c r="F48" s="431"/>
      <c r="G48" s="459">
        <v>4</v>
      </c>
      <c r="H48" s="459">
        <v>41</v>
      </c>
      <c r="I48" s="444">
        <f t="shared" ca="1" si="5"/>
        <v>2298622.9969850779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9439.0669322528302</v>
      </c>
      <c r="L48" s="444">
        <f t="shared" ca="1" si="3"/>
        <v>2274815.1306729317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-331299.31602127379</v>
      </c>
      <c r="C49" s="447">
        <f t="shared" si="0"/>
        <v>100747.55675784221</v>
      </c>
      <c r="D49" s="447">
        <f ca="1">SUMIF(G:G,42,K:K)</f>
        <v>-19720.605581192736</v>
      </c>
      <c r="E49" s="447">
        <f t="shared" ca="1" si="1"/>
        <v>-451767.47836030868</v>
      </c>
      <c r="F49" s="431"/>
      <c r="G49" s="459">
        <v>4</v>
      </c>
      <c r="H49" s="459">
        <v>42</v>
      </c>
      <c r="I49" s="444">
        <f t="shared" ca="1" si="5"/>
        <v>2274815.1306729317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9339.8674892855543</v>
      </c>
      <c r="L49" s="444">
        <f t="shared" ca="1" si="3"/>
        <v>2250908.0649178186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-451767.47836030868</v>
      </c>
      <c r="C50" s="447">
        <f t="shared" si="0"/>
        <v>100747.55675784221</v>
      </c>
      <c r="D50" s="447">
        <f ca="1">SUMIF(G:G,43,K:K)</f>
        <v>-25883.985400782498</v>
      </c>
      <c r="E50" s="447">
        <f t="shared" ca="1" si="1"/>
        <v>-578399.02051893342</v>
      </c>
      <c r="F50" s="431"/>
      <c r="G50" s="459">
        <v>4</v>
      </c>
      <c r="H50" s="459">
        <v>43</v>
      </c>
      <c r="I50" s="444">
        <f t="shared" ca="1" si="5"/>
        <v>2250908.0649178186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9243.4880486392485</v>
      </c>
      <c r="L50" s="444">
        <f t="shared" ca="1" si="3"/>
        <v>2227680.619722059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-578399.02051893342</v>
      </c>
      <c r="C51" s="447">
        <f t="shared" si="0"/>
        <v>100747.55675784221</v>
      </c>
      <c r="D51" s="447">
        <f ca="1">SUMIF(G:G,44,K:K)</f>
        <v>-32362.695429308445</v>
      </c>
      <c r="E51" s="447">
        <f t="shared" ca="1" si="1"/>
        <v>-711509.27270608407</v>
      </c>
      <c r="F51" s="431"/>
      <c r="G51" s="459">
        <v>4</v>
      </c>
      <c r="H51" s="459">
        <v>44</v>
      </c>
      <c r="I51" s="444">
        <f t="shared" ca="1" si="5"/>
        <v>2227680.619722059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9146.7070269902506</v>
      </c>
      <c r="L51" s="444">
        <f t="shared" ca="1" si="3"/>
        <v>2204356.3935046503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-711509.27270608407</v>
      </c>
      <c r="C52" s="447">
        <f t="shared" si="0"/>
        <v>100747.55675784221</v>
      </c>
      <c r="D52" s="447">
        <f ca="1">SUMIF(G:G,45,K:K)</f>
        <v>-39172.868558719187</v>
      </c>
      <c r="E52" s="447">
        <f t="shared" ca="1" si="1"/>
        <v>-851429.69802264543</v>
      </c>
      <c r="F52" s="431"/>
      <c r="G52" s="459">
        <v>4</v>
      </c>
      <c r="H52" s="459">
        <v>45</v>
      </c>
      <c r="I52" s="444">
        <f t="shared" ca="1" si="5"/>
        <v>2204356.3935046503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9049.5227510843815</v>
      </c>
      <c r="L52" s="444">
        <f t="shared" ca="1" si="3"/>
        <v>2180934.9830113361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-851429.69802264543</v>
      </c>
      <c r="C53" s="447">
        <f t="shared" si="0"/>
        <v>100747.55675784221</v>
      </c>
      <c r="D53" s="447">
        <f ca="1">SUMIF(G:G,46,K:K)</f>
        <v>-46331.463070333783</v>
      </c>
      <c r="E53" s="447">
        <f t="shared" ca="1" si="1"/>
        <v>-998508.71785082144</v>
      </c>
      <c r="F53" s="431"/>
      <c r="G53" s="459">
        <v>4</v>
      </c>
      <c r="H53" s="459">
        <v>46</v>
      </c>
      <c r="I53" s="444">
        <f t="shared" ca="1" si="5"/>
        <v>2180934.9830113361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8951.9335406955724</v>
      </c>
      <c r="L53" s="444">
        <f t="shared" ca="1" si="3"/>
        <v>2157415.9833076326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-998508.71785082144</v>
      </c>
      <c r="C54" s="447">
        <f t="shared" si="0"/>
        <v>100747.55675784221</v>
      </c>
      <c r="D54" s="447">
        <f ca="1">SUMIF(G:G,47,K:K)</f>
        <v>-53856.304863328332</v>
      </c>
      <c r="E54" s="447">
        <f t="shared" ca="1" si="1"/>
        <v>-1153112.5794719921</v>
      </c>
      <c r="F54" s="431"/>
      <c r="G54" s="459">
        <v>4</v>
      </c>
      <c r="H54" s="459">
        <v>47</v>
      </c>
      <c r="I54" s="444">
        <f t="shared" ca="1" si="5"/>
        <v>2157415.9833076326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8853.9377085968081</v>
      </c>
      <c r="L54" s="444">
        <f t="shared" ca="1" si="3"/>
        <v>2133798.9877718305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-1153112.5794719921</v>
      </c>
      <c r="C55" s="447">
        <f t="shared" si="0"/>
        <v>100747.55675784221</v>
      </c>
      <c r="D55" s="447">
        <f ca="1">SUMIF(G:G,48,K:K)</f>
        <v>-61766.131843712254</v>
      </c>
      <c r="E55" s="447">
        <f t="shared" ca="1" si="1"/>
        <v>-1315626.2680735465</v>
      </c>
      <c r="F55" s="431"/>
      <c r="G55" s="459">
        <v>4</v>
      </c>
      <c r="H55" s="459">
        <v>48</v>
      </c>
      <c r="I55" s="444">
        <f t="shared" ca="1" si="5"/>
        <v>2133798.9877718305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8755.5335605309647</v>
      </c>
      <c r="L55" s="444">
        <f t="shared" ca="1" si="3"/>
        <v>2110083.5880879625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-1315626.2680735465</v>
      </c>
      <c r="C56" s="447">
        <f t="shared" si="0"/>
        <v>100747.55675784221</v>
      </c>
      <c r="D56" s="447">
        <f ca="1">SUMIF(G:G,49,K:K)</f>
        <v>-70080.640584328765</v>
      </c>
      <c r="E56" s="447">
        <f t="shared" ca="1" si="1"/>
        <v>-1486454.4654157173</v>
      </c>
      <c r="F56" s="431"/>
      <c r="G56" s="459">
        <f>G55+1</f>
        <v>5</v>
      </c>
      <c r="H56" s="459">
        <v>49</v>
      </c>
      <c r="I56" s="444">
        <f t="shared" ca="1" si="5"/>
        <v>2110083.5880879625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8656.7193951815134</v>
      </c>
      <c r="L56" s="444">
        <f t="shared" ca="1" si="3"/>
        <v>2086269.3742387448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-1486454.4654157173</v>
      </c>
      <c r="C57" s="447">
        <f t="shared" si="0"/>
        <v>100747.55675784221</v>
      </c>
      <c r="D57" s="447">
        <f ca="1">SUMIF(G:G,50,K:K)</f>
        <v>-78820.535372069484</v>
      </c>
      <c r="E57" s="447">
        <f t="shared" ca="1" si="1"/>
        <v>-1666022.5575456291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2086269.3742387448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8557.4935041431072</v>
      </c>
      <c r="L57" s="444">
        <f t="shared" ca="1" si="3"/>
        <v>2062355.9344984889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-1666022.5575456291</v>
      </c>
      <c r="C58" s="447">
        <f t="shared" si="0"/>
        <v>100747.55675784221</v>
      </c>
      <c r="D58" s="447">
        <f ca="1">SUMIF(G:G,51,K:K)</f>
        <v>-88007.579764437687</v>
      </c>
      <c r="E58" s="447">
        <f t="shared" ca="1" si="1"/>
        <v>-1854777.6940679089</v>
      </c>
      <c r="F58" s="431"/>
      <c r="G58" s="459">
        <f t="shared" si="8"/>
        <v>5</v>
      </c>
      <c r="H58" s="459">
        <v>51</v>
      </c>
      <c r="I58" s="444">
        <f t="shared" ca="1" si="5"/>
        <v>2062355.9344984889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8457.8541718920405</v>
      </c>
      <c r="L58" s="444">
        <f t="shared" ca="1" si="3"/>
        <v>2038342.8554259818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-1854777.6940679089</v>
      </c>
      <c r="C59" s="447">
        <f t="shared" si="0"/>
        <v>100747.55675784221</v>
      </c>
      <c r="D59" s="447">
        <f ca="1">SUMIF(G:G,52,K:K)</f>
        <v>-97664.650783843172</v>
      </c>
      <c r="E59" s="447">
        <f t="shared" ca="1" si="1"/>
        <v>-2053189.9016095942</v>
      </c>
      <c r="F59" s="431"/>
      <c r="G59" s="459">
        <f t="shared" si="8"/>
        <v>5</v>
      </c>
      <c r="H59" s="459">
        <v>52</v>
      </c>
      <c r="I59" s="444">
        <f t="shared" ca="1" si="5"/>
        <v>2038342.8554259818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8357.7996757565943</v>
      </c>
      <c r="L59" s="444">
        <f t="shared" ca="1" si="3"/>
        <v>2014229.7218573394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-2053189.9016095942</v>
      </c>
      <c r="C60" s="447">
        <f t="shared" si="0"/>
        <v>100747.55675784221</v>
      </c>
      <c r="D60" s="447">
        <f ca="1">SUMIF(G:G,53,K:K)</f>
        <v>-107815.79588458018</v>
      </c>
      <c r="E60" s="447">
        <f t="shared" ca="1" si="1"/>
        <v>-2261753.254252017</v>
      </c>
      <c r="F60" s="431"/>
      <c r="G60" s="459">
        <f t="shared" si="8"/>
        <v>5</v>
      </c>
      <c r="H60" s="459">
        <v>53</v>
      </c>
      <c r="I60" s="444">
        <f t="shared" ca="1" si="5"/>
        <v>2014229.7218573394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8257.3282858872499</v>
      </c>
      <c r="L60" s="444">
        <f t="shared" ca="1" si="3"/>
        <v>1990016.1168988275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-2261753.254252017</v>
      </c>
      <c r="C61" s="447">
        <f t="shared" si="0"/>
        <v>100747.55675784221</v>
      </c>
      <c r="D61" s="447">
        <f ca="1">SUMIF(G:G,54,K:K)</f>
        <v>-118486.29283434387</v>
      </c>
      <c r="E61" s="447">
        <f t="shared" ca="1" si="1"/>
        <v>-2480987.1038442031</v>
      </c>
      <c r="F61" s="431"/>
      <c r="G61" s="459">
        <f t="shared" si="8"/>
        <v>5</v>
      </c>
      <c r="H61" s="459">
        <v>54</v>
      </c>
      <c r="I61" s="444">
        <f t="shared" ca="1" si="5"/>
        <v>1990016.1168988275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8156.4382652267841</v>
      </c>
      <c r="L61" s="444">
        <f t="shared" ca="1" si="3"/>
        <v>1965701.6219196552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-2480987.1038442031</v>
      </c>
      <c r="C62" s="447">
        <f t="shared" si="0"/>
        <v>100747.55675784221</v>
      </c>
      <c r="D62" s="447">
        <f ca="1">SUMIF(G:G,55,K:K)</f>
        <v>-129702.71265939868</v>
      </c>
      <c r="E62" s="447">
        <f t="shared" ca="1" si="1"/>
        <v>-2711437.3732614438</v>
      </c>
      <c r="F62" s="431"/>
      <c r="G62" s="459">
        <f t="shared" si="8"/>
        <v>5</v>
      </c>
      <c r="H62" s="459">
        <v>55</v>
      </c>
      <c r="I62" s="444">
        <f t="shared" ca="1" si="5"/>
        <v>1965701.6219196552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8055.127869480234</v>
      </c>
      <c r="L62" s="444">
        <f t="shared" ca="1" si="3"/>
        <v>1941285.8165447365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-2711437.3732614438</v>
      </c>
      <c r="C63" s="447">
        <f t="shared" si="0"/>
        <v>100747.55675784221</v>
      </c>
      <c r="D63" s="447">
        <f ca="1">SUMIF(G:G,56,K:K)</f>
        <v>-141492.98581014157</v>
      </c>
      <c r="E63" s="447">
        <f t="shared" ca="1" si="1"/>
        <v>-2953677.9158294275</v>
      </c>
      <c r="F63" s="431"/>
      <c r="G63" s="459">
        <f t="shared" si="8"/>
        <v>5</v>
      </c>
      <c r="H63" s="459">
        <v>56</v>
      </c>
      <c r="I63" s="444">
        <f t="shared" ca="1" si="5"/>
        <v>1941285.8165447365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7953.39534708474</v>
      </c>
      <c r="L63" s="444">
        <f t="shared" ca="1" si="3"/>
        <v>1916768.2786474223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-2953677.9158294275</v>
      </c>
      <c r="C64" s="447">
        <f t="shared" si="0"/>
        <v>100747.55675784221</v>
      </c>
      <c r="D64" s="447">
        <f ca="1">SUMIF(G:G,57,K:K)</f>
        <v>-153886.4717118206</v>
      </c>
      <c r="E64" s="447">
        <f t="shared" ca="1" si="1"/>
        <v>-3208311.9442990902</v>
      </c>
      <c r="F64" s="431"/>
      <c r="G64" s="459">
        <f t="shared" si="8"/>
        <v>5</v>
      </c>
      <c r="H64" s="459">
        <v>57</v>
      </c>
      <c r="I64" s="444">
        <f t="shared" ca="1" si="5"/>
        <v>1916768.2786474223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7851.238939179264</v>
      </c>
      <c r="L64" s="444">
        <f t="shared" ca="1" si="3"/>
        <v>1892148.5843422026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-3208311.9442990902</v>
      </c>
      <c r="C65" s="447">
        <f t="shared" si="0"/>
        <v>100747.55675784221</v>
      </c>
      <c r="D65" s="447">
        <f ca="1">SUMIF(G:G,58,K:K)</f>
        <v>-166914.03187359995</v>
      </c>
      <c r="E65" s="447">
        <f t="shared" ca="1" si="1"/>
        <v>-3475973.5329305325</v>
      </c>
      <c r="F65" s="431"/>
      <c r="G65" s="459">
        <f t="shared" si="8"/>
        <v>5</v>
      </c>
      <c r="H65" s="459">
        <v>58</v>
      </c>
      <c r="I65" s="444">
        <f t="shared" ca="1" si="5"/>
        <v>1892148.5843422026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7748.6568795741805</v>
      </c>
      <c r="L65" s="444">
        <f t="shared" ca="1" si="3"/>
        <v>1867426.3079773779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-3475973.5329305325</v>
      </c>
      <c r="C66" s="447">
        <f t="shared" si="0"/>
        <v>100747.55675784221</v>
      </c>
      <c r="D66" s="447">
        <f ca="1">SUMIF(G:G,59,K:K)</f>
        <v>-180608.10673802442</v>
      </c>
      <c r="E66" s="447">
        <f t="shared" ca="1" si="1"/>
        <v>-3757329.1964263991</v>
      </c>
      <c r="F66" s="431"/>
      <c r="G66" s="459">
        <f t="shared" si="8"/>
        <v>5</v>
      </c>
      <c r="H66" s="459">
        <v>59</v>
      </c>
      <c r="I66" s="444">
        <f t="shared" ca="1" si="5"/>
        <v>1867426.3079773779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7645.647394720746</v>
      </c>
      <c r="L66" s="444">
        <f t="shared" ca="1" si="3"/>
        <v>1842601.0221276996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-3757329.1964263991</v>
      </c>
      <c r="C67" s="447">
        <f t="shared" si="0"/>
        <v>100747.55675784221</v>
      </c>
      <c r="D67" s="447">
        <f t="shared" ref="D67:D136" ca="1" si="9">SUMIF(G:G,60,K:K)</f>
        <v>-195002.79646224741</v>
      </c>
      <c r="E67" s="447">
        <f t="shared" ca="1" si="1"/>
        <v>-4053079.5496464889</v>
      </c>
      <c r="F67" s="431"/>
      <c r="G67" s="459">
        <f t="shared" si="8"/>
        <v>5</v>
      </c>
      <c r="H67" s="459">
        <v>60</v>
      </c>
      <c r="I67" s="444">
        <f t="shared" ca="1" si="5"/>
        <v>1842601.0221276996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7542.2087036804187</v>
      </c>
      <c r="L67" s="444">
        <f t="shared" ca="1" si="3"/>
        <v>1817672.297586981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-4053079.5496464889</v>
      </c>
      <c r="C68" s="447">
        <f t="shared" si="0"/>
        <v>100747.55675784221</v>
      </c>
      <c r="D68" s="447">
        <f t="shared" ca="1" si="9"/>
        <v>-195002.79646224741</v>
      </c>
      <c r="E68" s="447">
        <f t="shared" ca="1" si="1"/>
        <v>-4348829.9028665787</v>
      </c>
      <c r="F68" s="431"/>
      <c r="G68" s="459">
        <f>G67+1</f>
        <v>6</v>
      </c>
      <c r="H68" s="459">
        <v>61</v>
      </c>
      <c r="I68" s="444">
        <f t="shared" ca="1" si="5"/>
        <v>1817672.297586981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7438.3390180940924</v>
      </c>
      <c r="L68" s="444">
        <f t="shared" ca="1" si="3"/>
        <v>1792639.7033606761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-4348829.9028665787</v>
      </c>
      <c r="C69" s="447">
        <f t="shared" si="0"/>
        <v>100747.55675784221</v>
      </c>
      <c r="D69" s="447">
        <f t="shared" ca="1" si="9"/>
        <v>-195002.79646224741</v>
      </c>
      <c r="E69" s="447">
        <f t="shared" ca="1" si="1"/>
        <v>-4644580.256086668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1792639.7033606761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7334.0365421511542</v>
      </c>
      <c r="L69" s="444">
        <f t="shared" ca="1" si="3"/>
        <v>1767502.8066584282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-4644580.256086668</v>
      </c>
      <c r="C70" s="447">
        <f t="shared" si="0"/>
        <v>100747.55675784221</v>
      </c>
      <c r="D70" s="447">
        <f t="shared" ca="1" si="9"/>
        <v>-195002.79646224741</v>
      </c>
      <c r="E70" s="447">
        <f t="shared" ca="1" si="1"/>
        <v>-4940330.6093067573</v>
      </c>
      <c r="F70" s="431"/>
      <c r="G70" s="459">
        <f t="shared" si="10"/>
        <v>6</v>
      </c>
      <c r="H70" s="459">
        <v>63</v>
      </c>
      <c r="I70" s="444">
        <f t="shared" ca="1" si="5"/>
        <v>1767502.8066584282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7229.2994725584549</v>
      </c>
      <c r="L70" s="444">
        <f t="shared" ca="1" si="3"/>
        <v>1742261.1728865877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-4940330.6093067573</v>
      </c>
      <c r="C71" s="447">
        <f t="shared" si="0"/>
        <v>100747.55675784221</v>
      </c>
      <c r="D71" s="447">
        <f t="shared" ca="1" si="9"/>
        <v>-195002.79646224741</v>
      </c>
      <c r="E71" s="447">
        <f t="shared" ca="1" si="1"/>
        <v>-5236080.9625268467</v>
      </c>
      <c r="F71" s="431"/>
      <c r="G71" s="459">
        <f t="shared" si="10"/>
        <v>6</v>
      </c>
      <c r="H71" s="459">
        <v>64</v>
      </c>
      <c r="I71" s="444">
        <f t="shared" ca="1" si="5"/>
        <v>1742261.1728865877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7124.1259985091183</v>
      </c>
      <c r="L71" s="444">
        <f t="shared" ca="1" si="3"/>
        <v>1716914.3656406978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-5236080.9625268467</v>
      </c>
      <c r="C72" s="447">
        <f t="shared" si="0"/>
        <v>100747.55675784221</v>
      </c>
      <c r="D72" s="447">
        <f t="shared" ca="1" si="9"/>
        <v>-195002.79646224741</v>
      </c>
      <c r="E72" s="447">
        <f t="shared" ca="1" si="1"/>
        <v>-5531831.315746936</v>
      </c>
      <c r="F72" s="431"/>
      <c r="G72" s="459">
        <f t="shared" si="10"/>
        <v>6</v>
      </c>
      <c r="H72" s="459">
        <v>65</v>
      </c>
      <c r="I72" s="444">
        <f t="shared" ca="1" si="5"/>
        <v>1716914.3656406978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7018.5143016512448</v>
      </c>
      <c r="L72" s="444">
        <f t="shared" ca="1" si="3"/>
        <v>1691461.9466979499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-5531831.315746936</v>
      </c>
      <c r="C73" s="447">
        <f t="shared" si="0"/>
        <v>100747.55675784221</v>
      </c>
      <c r="D73" s="447">
        <f t="shared" ca="1" si="9"/>
        <v>-195002.79646224741</v>
      </c>
      <c r="E73" s="447">
        <f t="shared" ca="1" si="1"/>
        <v>-5827581.6689670254</v>
      </c>
      <c r="F73" s="431"/>
      <c r="G73" s="459">
        <f t="shared" si="10"/>
        <v>6</v>
      </c>
      <c r="H73" s="459">
        <v>66</v>
      </c>
      <c r="I73" s="444">
        <f t="shared" ca="1" si="5"/>
        <v>1691461.9466979499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6912.4625560564618</v>
      </c>
      <c r="L73" s="444">
        <f t="shared" ca="1" si="3"/>
        <v>1665903.4760096073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-5827581.6689670254</v>
      </c>
      <c r="C74" s="447">
        <f t="shared" si="0"/>
        <v>100747.55675784221</v>
      </c>
      <c r="D74" s="447">
        <f t="shared" ca="1" si="9"/>
        <v>-195002.79646224741</v>
      </c>
      <c r="E74" s="447">
        <f t="shared" ca="1" si="1"/>
        <v>-6123332.0221871147</v>
      </c>
      <c r="F74" s="431"/>
      <c r="G74" s="459">
        <f t="shared" si="10"/>
        <v>6</v>
      </c>
      <c r="H74" s="459">
        <v>67</v>
      </c>
      <c r="I74" s="444">
        <f t="shared" ca="1" si="5"/>
        <v>1665903.4760096073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6805.9689281883684</v>
      </c>
      <c r="L74" s="444">
        <f t="shared" ca="1" si="3"/>
        <v>1640238.5116933966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-6123332.0221871147</v>
      </c>
      <c r="C75" s="447">
        <f t="shared" si="0"/>
        <v>100747.55675784221</v>
      </c>
      <c r="D75" s="447">
        <f t="shared" ca="1" si="9"/>
        <v>-195002.79646224741</v>
      </c>
      <c r="E75" s="447">
        <f t="shared" ca="1" si="1"/>
        <v>-6419082.375407204</v>
      </c>
      <c r="F75" s="431"/>
      <c r="G75" s="459">
        <f t="shared" si="10"/>
        <v>6</v>
      </c>
      <c r="H75" s="459">
        <v>68</v>
      </c>
      <c r="I75" s="444">
        <f t="shared" ca="1" si="5"/>
        <v>1640238.5116933966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6796.5282598482345</v>
      </c>
      <c r="L75" s="444">
        <f t="shared" ca="1" si="3"/>
        <v>1637963.3106234246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-6419082.375407204</v>
      </c>
      <c r="C76" s="447">
        <f t="shared" si="0"/>
        <v>100747.55675784221</v>
      </c>
      <c r="D76" s="447">
        <f t="shared" ca="1" si="9"/>
        <v>-195002.79646224741</v>
      </c>
      <c r="E76" s="447">
        <f t="shared" ca="1" si="1"/>
        <v>-6714832.7286272934</v>
      </c>
      <c r="F76" s="431"/>
      <c r="G76" s="459">
        <f t="shared" si="10"/>
        <v>6</v>
      </c>
      <c r="H76" s="459">
        <v>69</v>
      </c>
      <c r="I76" s="444">
        <f t="shared" ca="1" si="5"/>
        <v>1637963.3106234246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6787.0482553900183</v>
      </c>
      <c r="L76" s="444">
        <f t="shared" ca="1" si="3"/>
        <v>1635678.6295489944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-6714832.7286272934</v>
      </c>
      <c r="C77" s="447">
        <f t="shared" si="0"/>
        <v>100747.55675784221</v>
      </c>
      <c r="D77" s="447">
        <f t="shared" ca="1" si="9"/>
        <v>-195002.79646224741</v>
      </c>
      <c r="E77" s="447">
        <f t="shared" ca="1" si="1"/>
        <v>-7010583.0818473827</v>
      </c>
      <c r="F77" s="431"/>
      <c r="G77" s="459">
        <f t="shared" si="10"/>
        <v>6</v>
      </c>
      <c r="H77" s="459">
        <v>70</v>
      </c>
      <c r="I77" s="444">
        <f t="shared" ca="1" si="5"/>
        <v>1635678.6295489944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6777.5287509132249</v>
      </c>
      <c r="L77" s="444">
        <f t="shared" ca="1" si="3"/>
        <v>1633384.4289700873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-7010583.0818473827</v>
      </c>
      <c r="C78" s="447">
        <f t="shared" si="0"/>
        <v>100747.55675784221</v>
      </c>
      <c r="D78" s="447">
        <f t="shared" ca="1" si="9"/>
        <v>-195002.79646224741</v>
      </c>
      <c r="E78" s="447">
        <f t="shared" ca="1" si="1"/>
        <v>-7306333.435067472</v>
      </c>
      <c r="F78" s="431"/>
      <c r="G78" s="459">
        <f t="shared" si="10"/>
        <v>6</v>
      </c>
      <c r="H78" s="459">
        <v>71</v>
      </c>
      <c r="I78" s="444">
        <f t="shared" ca="1" si="5"/>
        <v>1633384.4289700873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6767.9695818344462</v>
      </c>
      <c r="L78" s="444">
        <f t="shared" ca="1" si="3"/>
        <v>1631080.6692221016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-7306333.435067472</v>
      </c>
      <c r="C79" s="447">
        <f t="shared" si="0"/>
        <v>100747.55675784221</v>
      </c>
      <c r="D79" s="447">
        <f t="shared" ca="1" si="9"/>
        <v>-195002.79646224741</v>
      </c>
      <c r="E79" s="447">
        <f t="shared" ca="1" si="1"/>
        <v>-7602083.7882875614</v>
      </c>
      <c r="F79" s="431"/>
      <c r="G79" s="459">
        <f t="shared" si="10"/>
        <v>6</v>
      </c>
      <c r="H79" s="459">
        <v>72</v>
      </c>
      <c r="I79" s="444">
        <f t="shared" ca="1" si="5"/>
        <v>1631080.6692221016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6758.370582884505</v>
      </c>
      <c r="L79" s="444">
        <f t="shared" ca="1" si="3"/>
        <v>1628767.3104751657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-7602083.7882875614</v>
      </c>
      <c r="C80" s="447">
        <f t="shared" si="0"/>
        <v>100747.55675784221</v>
      </c>
      <c r="D80" s="447">
        <f t="shared" ca="1" si="9"/>
        <v>-195002.79646224741</v>
      </c>
      <c r="E80" s="447">
        <f t="shared" ca="1" si="1"/>
        <v>-7897834.1415076507</v>
      </c>
      <c r="F80" s="431"/>
      <c r="G80" s="459">
        <f>G79+1</f>
        <v>7</v>
      </c>
      <c r="H80" s="459">
        <v>73</v>
      </c>
      <c r="I80" s="444">
        <f t="shared" ca="1" si="5"/>
        <v>1628767.3104751657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6748.7315881056056</v>
      </c>
      <c r="L80" s="444">
        <f t="shared" ca="1" si="3"/>
        <v>1626444.3127334511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-7897834.1415076507</v>
      </c>
      <c r="C81" s="447">
        <f t="shared" si="0"/>
        <v>100747.55675784221</v>
      </c>
      <c r="D81" s="447">
        <f t="shared" ca="1" si="9"/>
        <v>-195002.79646224741</v>
      </c>
      <c r="E81" s="447">
        <f t="shared" ca="1" si="1"/>
        <v>-8193584.4947277401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1626444.3127334511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6739.0524308484619</v>
      </c>
      <c r="L81" s="444">
        <f t="shared" ca="1" si="3"/>
        <v>1624111.6358344792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-8193584.4947277401</v>
      </c>
      <c r="C82" s="447">
        <f t="shared" si="0"/>
        <v>100747.55675784221</v>
      </c>
      <c r="D82" s="447">
        <f t="shared" ca="1" si="9"/>
        <v>-195002.79646224741</v>
      </c>
      <c r="E82" s="447">
        <f t="shared" ca="1" si="1"/>
        <v>-8489334.8479478303</v>
      </c>
      <c r="F82" s="431"/>
      <c r="G82" s="459">
        <f t="shared" si="11"/>
        <v>7</v>
      </c>
      <c r="H82" s="459">
        <v>75</v>
      </c>
      <c r="I82" s="444">
        <f t="shared" ca="1" si="5"/>
        <v>1624111.6358344792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6729.3329437694119</v>
      </c>
      <c r="L82" s="444">
        <f t="shared" ca="1" si="3"/>
        <v>1621769.2394484284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-8489334.8479478303</v>
      </c>
      <c r="C83" s="447">
        <f t="shared" si="0"/>
        <v>100747.55675784221</v>
      </c>
      <c r="D83" s="447">
        <f t="shared" ca="1" si="9"/>
        <v>-195002.79646224741</v>
      </c>
      <c r="E83" s="447">
        <f t="shared" ca="1" si="1"/>
        <v>-8785085.2011679206</v>
      </c>
      <c r="F83" s="431"/>
      <c r="G83" s="459">
        <f t="shared" si="11"/>
        <v>7</v>
      </c>
      <c r="H83" s="459">
        <v>76</v>
      </c>
      <c r="I83" s="444">
        <f t="shared" ca="1" si="5"/>
        <v>1621769.2394484284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6719.5729588275335</v>
      </c>
      <c r="L83" s="444">
        <f t="shared" ca="1" si="3"/>
        <v>1619417.0830774356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-8785085.2011679206</v>
      </c>
      <c r="C84" s="447">
        <f t="shared" si="0"/>
        <v>100747.55675784221</v>
      </c>
      <c r="D84" s="447">
        <f t="shared" ca="1" si="9"/>
        <v>-195002.79646224741</v>
      </c>
      <c r="E84" s="447">
        <f t="shared" ca="1" si="1"/>
        <v>-9080835.5543880109</v>
      </c>
      <c r="F84" s="431"/>
      <c r="G84" s="459">
        <f t="shared" si="11"/>
        <v>7</v>
      </c>
      <c r="H84" s="459">
        <v>77</v>
      </c>
      <c r="I84" s="444">
        <f t="shared" ca="1" si="5"/>
        <v>1619417.0830774356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6709.7723072817307</v>
      </c>
      <c r="L84" s="444">
        <f t="shared" ca="1" si="3"/>
        <v>1617055.126054897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-9080835.5543880109</v>
      </c>
      <c r="C85" s="447">
        <f t="shared" si="0"/>
        <v>100747.55675784221</v>
      </c>
      <c r="D85" s="447">
        <f t="shared" ca="1" si="9"/>
        <v>-195002.79646224741</v>
      </c>
      <c r="E85" s="447">
        <f t="shared" ca="1" si="1"/>
        <v>-9376585.9076081011</v>
      </c>
      <c r="F85" s="431"/>
      <c r="G85" s="459">
        <f t="shared" si="11"/>
        <v>7</v>
      </c>
      <c r="H85" s="459">
        <v>78</v>
      </c>
      <c r="I85" s="444">
        <f t="shared" ca="1" si="5"/>
        <v>1617055.126054897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6699.9308196878192</v>
      </c>
      <c r="L85" s="444">
        <f t="shared" ca="1" si="3"/>
        <v>1614683.3275447646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-9376585.9076081011</v>
      </c>
      <c r="C86" s="447">
        <f t="shared" si="0"/>
        <v>100747.55675784221</v>
      </c>
      <c r="D86" s="447">
        <f t="shared" ca="1" si="9"/>
        <v>-195002.79646224741</v>
      </c>
      <c r="E86" s="447">
        <f t="shared" ca="1" si="1"/>
        <v>-9672336.2608281914</v>
      </c>
      <c r="F86" s="431"/>
      <c r="G86" s="459">
        <f t="shared" si="11"/>
        <v>7</v>
      </c>
      <c r="H86" s="459">
        <v>79</v>
      </c>
      <c r="I86" s="444">
        <f t="shared" ca="1" si="5"/>
        <v>1614683.3275447646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6690.048325895601</v>
      </c>
      <c r="L86" s="444">
        <f t="shared" ca="1" si="3"/>
        <v>1612301.6465408399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-9672336.2608281914</v>
      </c>
      <c r="C87" s="447">
        <f t="shared" si="0"/>
        <v>100747.55675784221</v>
      </c>
      <c r="D87" s="447">
        <f t="shared" ca="1" si="9"/>
        <v>-195002.79646224741</v>
      </c>
      <c r="E87" s="447">
        <f t="shared" ca="1" si="1"/>
        <v>-9968086.6140482817</v>
      </c>
      <c r="F87" s="431"/>
      <c r="G87" s="459">
        <f t="shared" si="11"/>
        <v>7</v>
      </c>
      <c r="H87" s="459">
        <v>80</v>
      </c>
      <c r="I87" s="444">
        <f t="shared" ca="1" si="5"/>
        <v>1612301.6465408399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6680.1246550459155</v>
      </c>
      <c r="L87" s="444">
        <f t="shared" ca="1" si="3"/>
        <v>1609910.0418660655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-9968086.6140482817</v>
      </c>
      <c r="C88" s="447">
        <f t="shared" si="0"/>
        <v>100747.55675784221</v>
      </c>
      <c r="D88" s="447">
        <f t="shared" ca="1" si="9"/>
        <v>-195002.79646224741</v>
      </c>
      <c r="E88" s="447">
        <f t="shared" ca="1" si="1"/>
        <v>-10263836.967268372</v>
      </c>
      <c r="F88" s="431"/>
      <c r="G88" s="459">
        <f t="shared" si="11"/>
        <v>7</v>
      </c>
      <c r="H88" s="459">
        <v>81</v>
      </c>
      <c r="I88" s="444">
        <f t="shared" ca="1" si="5"/>
        <v>1609910.0418660655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6670.1596355676884</v>
      </c>
      <c r="L88" s="444">
        <f t="shared" ca="1" si="3"/>
        <v>1607508.4721718128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-10263836.967268372</v>
      </c>
      <c r="C89" s="447">
        <f t="shared" si="0"/>
        <v>100747.55675784221</v>
      </c>
      <c r="D89" s="447">
        <f t="shared" ca="1" si="9"/>
        <v>-195002.79646224741</v>
      </c>
      <c r="E89" s="447">
        <f t="shared" ca="1" si="1"/>
        <v>-10559587.320488462</v>
      </c>
      <c r="F89" s="431"/>
      <c r="G89" s="459">
        <f t="shared" si="11"/>
        <v>7</v>
      </c>
      <c r="H89" s="459">
        <v>82</v>
      </c>
      <c r="I89" s="444">
        <f t="shared" ca="1" si="5"/>
        <v>1607508.4721718128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6660.1530951749692</v>
      </c>
      <c r="L89" s="444">
        <f t="shared" ca="1" si="3"/>
        <v>1605096.8959371676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-10559587.320488462</v>
      </c>
      <c r="C90" s="447">
        <f t="shared" si="0"/>
        <v>100747.55675784221</v>
      </c>
      <c r="D90" s="447">
        <f t="shared" ca="1" si="9"/>
        <v>-195002.79646224741</v>
      </c>
      <c r="E90" s="447">
        <f t="shared" ca="1" si="1"/>
        <v>-10855337.673708552</v>
      </c>
      <c r="F90" s="431"/>
      <c r="G90" s="459">
        <f t="shared" si="11"/>
        <v>7</v>
      </c>
      <c r="H90" s="459">
        <v>83</v>
      </c>
      <c r="I90" s="444">
        <f t="shared" ca="1" si="5"/>
        <v>1605096.8959371676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6650.1048608639467</v>
      </c>
      <c r="L90" s="444">
        <f t="shared" ca="1" si="3"/>
        <v>1602675.2714682112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-10855337.673708552</v>
      </c>
      <c r="C91" s="447">
        <f t="shared" si="0"/>
        <v>100747.55675784221</v>
      </c>
      <c r="D91" s="447">
        <f t="shared" ca="1" si="9"/>
        <v>-195002.79646224741</v>
      </c>
      <c r="E91" s="447">
        <f t="shared" ca="1" si="1"/>
        <v>-11151088.026928643</v>
      </c>
      <c r="F91" s="431"/>
      <c r="G91" s="459">
        <f t="shared" si="11"/>
        <v>7</v>
      </c>
      <c r="H91" s="459">
        <v>84</v>
      </c>
      <c r="I91" s="444">
        <f t="shared" ca="1" si="5"/>
        <v>1602675.2714682112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6640.0147589099624</v>
      </c>
      <c r="L91" s="444">
        <f t="shared" ca="1" si="3"/>
        <v>1600243.556897301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-11151088.026928643</v>
      </c>
      <c r="C92" s="447">
        <f t="shared" si="0"/>
        <v>100747.55675784221</v>
      </c>
      <c r="D92" s="447">
        <f t="shared" ca="1" si="9"/>
        <v>-195002.79646224741</v>
      </c>
      <c r="E92" s="447">
        <f t="shared" ca="1" si="1"/>
        <v>-11446838.380148733</v>
      </c>
      <c r="F92" s="431"/>
      <c r="G92" s="459">
        <f>G91+1</f>
        <v>8</v>
      </c>
      <c r="H92" s="459">
        <v>85</v>
      </c>
      <c r="I92" s="444">
        <f t="shared" ca="1" si="5"/>
        <v>1600243.556897301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6629.882614864503</v>
      </c>
      <c r="L92" s="444">
        <f t="shared" ca="1" si="3"/>
        <v>1597801.7101823452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-11446838.380148733</v>
      </c>
      <c r="C93" s="447">
        <f t="shared" si="0"/>
        <v>100747.55675784221</v>
      </c>
      <c r="D93" s="447">
        <f t="shared" ca="1" si="9"/>
        <v>-195002.79646224741</v>
      </c>
      <c r="E93" s="447">
        <f t="shared" ca="1" si="1"/>
        <v>-11742588.733368823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1597801.7101823452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6619.7082535521877</v>
      </c>
      <c r="L93" s="444">
        <f t="shared" ca="1" si="3"/>
        <v>1595349.6891060772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-11742588.733368823</v>
      </c>
      <c r="C94" s="447">
        <f t="shared" si="0"/>
        <v>100747.55675784221</v>
      </c>
      <c r="D94" s="447">
        <f t="shared" ca="1" si="9"/>
        <v>-195002.79646224741</v>
      </c>
      <c r="E94" s="447">
        <f t="shared" ca="1" si="1"/>
        <v>-12038339.086588914</v>
      </c>
      <c r="F94" s="431"/>
      <c r="G94" s="459">
        <f t="shared" si="12"/>
        <v>8</v>
      </c>
      <c r="H94" s="459">
        <v>87</v>
      </c>
      <c r="I94" s="444">
        <f t="shared" ca="1" si="5"/>
        <v>1595349.6891060772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6609.4914990677371</v>
      </c>
      <c r="L94" s="444">
        <f t="shared" ca="1" si="3"/>
        <v>1592887.4512753247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-12038339.086588914</v>
      </c>
      <c r="C95" s="447">
        <f t="shared" si="0"/>
        <v>100747.55675784221</v>
      </c>
      <c r="D95" s="447">
        <f t="shared" ca="1" si="9"/>
        <v>-195002.79646224741</v>
      </c>
      <c r="E95" s="447">
        <f t="shared" ca="1" si="1"/>
        <v>-12334089.439809004</v>
      </c>
      <c r="F95" s="431"/>
      <c r="G95" s="459">
        <f t="shared" si="12"/>
        <v>8</v>
      </c>
      <c r="H95" s="459">
        <v>88</v>
      </c>
      <c r="I95" s="444">
        <f t="shared" ca="1" si="5"/>
        <v>1592887.4512753247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6599.2321747729347</v>
      </c>
      <c r="L95" s="444">
        <f t="shared" ca="1" si="3"/>
        <v>1590414.9541202774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-12334089.439809004</v>
      </c>
      <c r="C96" s="447">
        <f t="shared" si="0"/>
        <v>100747.55675784221</v>
      </c>
      <c r="D96" s="447">
        <f t="shared" ca="1" si="9"/>
        <v>-195002.79646224741</v>
      </c>
      <c r="E96" s="447">
        <f t="shared" ca="1" si="1"/>
        <v>-12629839.793029094</v>
      </c>
      <c r="F96" s="431"/>
      <c r="G96" s="459">
        <f t="shared" si="12"/>
        <v>8</v>
      </c>
      <c r="H96" s="459">
        <v>89</v>
      </c>
      <c r="I96" s="444">
        <f t="shared" ca="1" si="5"/>
        <v>1590414.9541202774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6588.9301032935718</v>
      </c>
      <c r="L96" s="444">
        <f t="shared" ca="1" si="3"/>
        <v>1587932.1548937508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-12629839.793029094</v>
      </c>
      <c r="C97" s="447">
        <f t="shared" si="0"/>
        <v>100747.55675784221</v>
      </c>
      <c r="D97" s="447">
        <f t="shared" ca="1" si="9"/>
        <v>-195002.79646224741</v>
      </c>
      <c r="E97" s="447">
        <f t="shared" ca="1" si="1"/>
        <v>-12925590.146249184</v>
      </c>
      <c r="F97" s="431"/>
      <c r="G97" s="459">
        <f t="shared" si="12"/>
        <v>8</v>
      </c>
      <c r="H97" s="459">
        <v>90</v>
      </c>
      <c r="I97" s="444">
        <f t="shared" ca="1" si="5"/>
        <v>1587932.1548937508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6578.585106516377</v>
      </c>
      <c r="L97" s="444">
        <f t="shared" ca="1" si="3"/>
        <v>1585439.010670447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-12925590.146249184</v>
      </c>
      <c r="C98" s="447">
        <f t="shared" si="0"/>
        <v>100747.55675784221</v>
      </c>
      <c r="D98" s="447">
        <f t="shared" ca="1" si="9"/>
        <v>-195002.79646224741</v>
      </c>
      <c r="E98" s="447">
        <f t="shared" ca="1" si="1"/>
        <v>-13221340.499469275</v>
      </c>
      <c r="F98" s="431"/>
      <c r="G98" s="459">
        <f t="shared" si="12"/>
        <v>8</v>
      </c>
      <c r="H98" s="459">
        <v>91</v>
      </c>
      <c r="I98" s="444">
        <f t="shared" ca="1" si="5"/>
        <v>1585439.010670447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6568.1970055859447</v>
      </c>
      <c r="L98" s="444">
        <f t="shared" ca="1" si="3"/>
        <v>1582935.4783462128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-13221340.499469275</v>
      </c>
      <c r="C99" s="447">
        <f t="shared" si="0"/>
        <v>100747.55675784221</v>
      </c>
      <c r="D99" s="447">
        <f t="shared" ca="1" si="9"/>
        <v>-195002.79646224741</v>
      </c>
      <c r="E99" s="447">
        <f t="shared" ca="1" si="1"/>
        <v>-13517090.852689365</v>
      </c>
      <c r="F99" s="431"/>
      <c r="G99" s="459">
        <f t="shared" si="12"/>
        <v>8</v>
      </c>
      <c r="H99" s="459">
        <v>92</v>
      </c>
      <c r="I99" s="444">
        <f t="shared" ca="1" si="5"/>
        <v>1582935.4783462128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6557.765620901635</v>
      </c>
      <c r="L99" s="444">
        <f t="shared" ca="1" si="3"/>
        <v>1580421.5146372942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-13517090.852689365</v>
      </c>
      <c r="C100" s="447">
        <f t="shared" si="0"/>
        <v>100747.55675784221</v>
      </c>
      <c r="D100" s="447">
        <f t="shared" ca="1" si="9"/>
        <v>-195002.79646224741</v>
      </c>
      <c r="E100" s="447">
        <f t="shared" ca="1" si="1"/>
        <v>-13812841.205909455</v>
      </c>
      <c r="F100" s="431"/>
      <c r="G100" s="459">
        <f t="shared" si="12"/>
        <v>8</v>
      </c>
      <c r="H100" s="459">
        <v>93</v>
      </c>
      <c r="I100" s="444">
        <f t="shared" ca="1" si="5"/>
        <v>1580421.5146372942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6547.2907721144747</v>
      </c>
      <c r="L100" s="444">
        <f t="shared" ca="1" si="3"/>
        <v>1577897.0760795884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-13812841.205909455</v>
      </c>
      <c r="C101" s="447">
        <f t="shared" si="0"/>
        <v>100747.55675784221</v>
      </c>
      <c r="D101" s="447">
        <f t="shared" ca="1" si="9"/>
        <v>-195002.79646224741</v>
      </c>
      <c r="E101" s="447">
        <f t="shared" ca="1" si="1"/>
        <v>-14108591.559129545</v>
      </c>
      <c r="F101" s="431"/>
      <c r="G101" s="459">
        <f t="shared" si="12"/>
        <v>8</v>
      </c>
      <c r="H101" s="459">
        <v>94</v>
      </c>
      <c r="I101" s="444">
        <f t="shared" ca="1" si="5"/>
        <v>1577897.0760795884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6536.7722781240336</v>
      </c>
      <c r="L101" s="444">
        <f t="shared" ca="1" si="3"/>
        <v>1575362.1190278921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-14108591.559129545</v>
      </c>
      <c r="C102" s="447">
        <f t="shared" si="0"/>
        <v>100747.55675784221</v>
      </c>
      <c r="D102" s="447">
        <f t="shared" ca="1" si="9"/>
        <v>-195002.79646224741</v>
      </c>
      <c r="E102" s="447">
        <f t="shared" ca="1" si="1"/>
        <v>-14404341.912349636</v>
      </c>
      <c r="F102" s="431"/>
      <c r="G102" s="459">
        <f t="shared" si="12"/>
        <v>8</v>
      </c>
      <c r="H102" s="459">
        <v>95</v>
      </c>
      <c r="I102" s="444">
        <f t="shared" ca="1" si="5"/>
        <v>1575362.1190278921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6526.2099570752998</v>
      </c>
      <c r="L102" s="444">
        <f t="shared" ca="1" si="3"/>
        <v>1572816.5996551472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-14404341.912349636</v>
      </c>
      <c r="C103" s="447">
        <f t="shared" si="0"/>
        <v>100747.55675784221</v>
      </c>
      <c r="D103" s="447">
        <f t="shared" ca="1" si="9"/>
        <v>-195002.79646224741</v>
      </c>
      <c r="E103" s="447">
        <f t="shared" ca="1" si="1"/>
        <v>-14700092.265569726</v>
      </c>
      <c r="F103" s="431"/>
      <c r="G103" s="459">
        <f t="shared" si="12"/>
        <v>8</v>
      </c>
      <c r="H103" s="459">
        <v>96</v>
      </c>
      <c r="I103" s="444">
        <f t="shared" ca="1" si="5"/>
        <v>1572816.5996551472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6515.6036263555288</v>
      </c>
      <c r="L103" s="444">
        <f t="shared" ca="1" si="3"/>
        <v>1570260.4739516824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-14700092.265569726</v>
      </c>
      <c r="C104" s="447">
        <f t="shared" si="0"/>
        <v>75560.667568381657</v>
      </c>
      <c r="D104" s="447">
        <f t="shared" ca="1" si="9"/>
        <v>-195002.79646224741</v>
      </c>
      <c r="E104" s="447">
        <f t="shared" ca="1" si="1"/>
        <v>-14970655.729600355</v>
      </c>
      <c r="F104" s="431"/>
      <c r="G104" s="459">
        <f>G103+1</f>
        <v>9</v>
      </c>
      <c r="H104" s="459">
        <v>97</v>
      </c>
      <c r="I104" s="444">
        <f t="shared" ca="1" si="5"/>
        <v>1570260.4739516824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6504.9531025910928</v>
      </c>
      <c r="L104" s="444">
        <f t="shared" ca="1" si="3"/>
        <v>1567693.6977244532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-14970655.729600355</v>
      </c>
      <c r="C105" s="447">
        <f t="shared" si="0"/>
        <v>0</v>
      </c>
      <c r="D105" s="447">
        <f t="shared" ca="1" si="9"/>
        <v>-195002.79646224741</v>
      </c>
      <c r="E105" s="447">
        <f t="shared" ca="1" si="1"/>
        <v>-15165658.526062602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1567693.6977244532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6497.0752833109709</v>
      </c>
      <c r="L105" s="444">
        <f t="shared" ca="1" si="3"/>
        <v>1565795.1432779441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-15165658.526062602</v>
      </c>
      <c r="C106" s="447">
        <f t="shared" si="0"/>
        <v>0</v>
      </c>
      <c r="D106" s="447">
        <f t="shared" ca="1" si="9"/>
        <v>-195002.79646224741</v>
      </c>
      <c r="E106" s="447">
        <f t="shared" ca="1" si="1"/>
        <v>-15360661.322524849</v>
      </c>
      <c r="F106" s="431"/>
      <c r="G106" s="459">
        <f t="shared" si="13"/>
        <v>9</v>
      </c>
      <c r="H106" s="459">
        <v>99</v>
      </c>
      <c r="I106" s="444">
        <f t="shared" ca="1" si="5"/>
        <v>1565795.1432779441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6489.1646397838495</v>
      </c>
      <c r="L106" s="444">
        <f t="shared" ca="1" si="3"/>
        <v>1563888.6781879077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-15360661.322524849</v>
      </c>
      <c r="C107" s="447">
        <f t="shared" si="0"/>
        <v>0</v>
      </c>
      <c r="D107" s="447">
        <f t="shared" ca="1" si="9"/>
        <v>-195002.79646224741</v>
      </c>
      <c r="E107" s="447">
        <f t="shared" ca="1" si="1"/>
        <v>-15555664.118987096</v>
      </c>
      <c r="F107" s="431"/>
      <c r="G107" s="459">
        <f t="shared" si="13"/>
        <v>9</v>
      </c>
      <c r="H107" s="459">
        <v>100</v>
      </c>
      <c r="I107" s="444">
        <f t="shared" ca="1" si="5"/>
        <v>1563888.6781879077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6481.2210352420316</v>
      </c>
      <c r="L107" s="444">
        <f t="shared" ca="1" si="3"/>
        <v>1561974.2694933296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-15555664.118987096</v>
      </c>
      <c r="C108" s="447">
        <f t="shared" si="0"/>
        <v>0</v>
      </c>
      <c r="D108" s="447">
        <f t="shared" ca="1" si="9"/>
        <v>-195002.79646224741</v>
      </c>
      <c r="E108" s="447">
        <f t="shared" ca="1" si="1"/>
        <v>-15750666.915449344</v>
      </c>
      <c r="F108" s="431"/>
      <c r="G108" s="459">
        <f t="shared" si="13"/>
        <v>9</v>
      </c>
      <c r="H108" s="459">
        <v>101</v>
      </c>
      <c r="I108" s="444">
        <f t="shared" ca="1" si="5"/>
        <v>1561974.2694933296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6473.2443323479556</v>
      </c>
      <c r="L108" s="444">
        <f t="shared" ca="1" si="3"/>
        <v>1560051.8840958574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-15750666.915449344</v>
      </c>
      <c r="C109" s="447">
        <f t="shared" si="0"/>
        <v>0</v>
      </c>
      <c r="D109" s="447">
        <f t="shared" ca="1" si="9"/>
        <v>-195002.79646224741</v>
      </c>
      <c r="E109" s="447">
        <f t="shared" ca="1" si="1"/>
        <v>-15945669.711911591</v>
      </c>
      <c r="F109" s="431"/>
      <c r="G109" s="459">
        <f t="shared" si="13"/>
        <v>9</v>
      </c>
      <c r="H109" s="459">
        <v>102</v>
      </c>
      <c r="I109" s="444">
        <f t="shared" ca="1" si="5"/>
        <v>1560051.8840958574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6465.2343931918213</v>
      </c>
      <c r="L109" s="444">
        <f t="shared" ca="1" si="3"/>
        <v>1558121.488759229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-15945669.711911591</v>
      </c>
      <c r="C110" s="447">
        <f t="shared" si="0"/>
        <v>0</v>
      </c>
      <c r="D110" s="447">
        <f t="shared" ca="1" si="9"/>
        <v>-195002.79646224741</v>
      </c>
      <c r="E110" s="447">
        <f t="shared" ca="1" si="1"/>
        <v>-16140672.508373838</v>
      </c>
      <c r="F110" s="431"/>
      <c r="G110" s="459">
        <f t="shared" si="13"/>
        <v>9</v>
      </c>
      <c r="H110" s="459">
        <v>103</v>
      </c>
      <c r="I110" s="444">
        <f t="shared" ca="1" si="5"/>
        <v>1558121.488759229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6457.1910792892031</v>
      </c>
      <c r="L110" s="444">
        <f t="shared" ca="1" si="3"/>
        <v>1556183.050108698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-16140672.508373838</v>
      </c>
      <c r="C111" s="447">
        <f t="shared" si="0"/>
        <v>0</v>
      </c>
      <c r="D111" s="447">
        <f t="shared" ca="1" si="9"/>
        <v>-195002.79646224741</v>
      </c>
      <c r="E111" s="447">
        <f t="shared" ca="1" si="1"/>
        <v>-16335675.304836085</v>
      </c>
      <c r="F111" s="431"/>
      <c r="G111" s="459">
        <f t="shared" si="13"/>
        <v>9</v>
      </c>
      <c r="H111" s="459">
        <v>104</v>
      </c>
      <c r="I111" s="444">
        <f t="shared" ca="1" si="5"/>
        <v>1556183.050108698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6449.1142515786578</v>
      </c>
      <c r="L111" s="444">
        <f t="shared" ca="1" si="3"/>
        <v>1554236.5346304565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-16335675.304836085</v>
      </c>
      <c r="C112" s="447">
        <f t="shared" si="0"/>
        <v>0</v>
      </c>
      <c r="D112" s="447">
        <f t="shared" ca="1" si="9"/>
        <v>-195002.79646224741</v>
      </c>
      <c r="E112" s="447">
        <f t="shared" ca="1" si="1"/>
        <v>-16530678.101298332</v>
      </c>
      <c r="F112" s="431"/>
      <c r="G112" s="459">
        <f t="shared" si="13"/>
        <v>9</v>
      </c>
      <c r="H112" s="459">
        <v>105</v>
      </c>
      <c r="I112" s="444">
        <f t="shared" ca="1" si="5"/>
        <v>1554236.5346304565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6441.0037704193182</v>
      </c>
      <c r="L112" s="444">
        <f t="shared" ca="1" si="3"/>
        <v>1552281.9086710557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-16530678.101298332</v>
      </c>
      <c r="C113" s="447">
        <f t="shared" si="0"/>
        <v>0</v>
      </c>
      <c r="D113" s="447">
        <f t="shared" ca="1" si="9"/>
        <v>-195002.79646224741</v>
      </c>
      <c r="E113" s="447">
        <f t="shared" ca="1" si="1"/>
        <v>-16725680.897760579</v>
      </c>
      <c r="F113" s="431"/>
      <c r="G113" s="459">
        <f t="shared" si="13"/>
        <v>9</v>
      </c>
      <c r="H113" s="459">
        <v>106</v>
      </c>
      <c r="I113" s="444">
        <f t="shared" ca="1" si="5"/>
        <v>1552281.9086710557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6432.859495588481</v>
      </c>
      <c r="L113" s="444">
        <f t="shared" ca="1" si="3"/>
        <v>1550319.1384368241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-16725680.897760579</v>
      </c>
      <c r="C114" s="447">
        <f t="shared" si="0"/>
        <v>0</v>
      </c>
      <c r="D114" s="447">
        <f t="shared" ca="1" si="9"/>
        <v>-195002.79646224741</v>
      </c>
      <c r="E114" s="447">
        <f t="shared" ca="1" si="1"/>
        <v>-16920683.694222827</v>
      </c>
      <c r="F114" s="431"/>
      <c r="G114" s="459">
        <f t="shared" si="13"/>
        <v>9</v>
      </c>
      <c r="H114" s="459">
        <v>107</v>
      </c>
      <c r="I114" s="444">
        <f t="shared" ca="1" si="5"/>
        <v>1550319.1384368241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6424.681286279183</v>
      </c>
      <c r="L114" s="444">
        <f t="shared" ca="1" si="3"/>
        <v>1548348.189993283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-16920683.694222827</v>
      </c>
      <c r="C115" s="447">
        <f t="shared" si="0"/>
        <v>0</v>
      </c>
      <c r="D115" s="447">
        <f t="shared" ca="1" si="9"/>
        <v>-195002.79646224741</v>
      </c>
      <c r="E115" s="447">
        <f t="shared" ca="1" si="1"/>
        <v>-17115686.490685076</v>
      </c>
      <c r="F115" s="431"/>
      <c r="G115" s="459">
        <f t="shared" si="13"/>
        <v>9</v>
      </c>
      <c r="H115" s="459">
        <v>108</v>
      </c>
      <c r="I115" s="444">
        <f t="shared" ca="1" si="5"/>
        <v>1548348.189993283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6416.469001097762</v>
      </c>
      <c r="L115" s="444">
        <f t="shared" ca="1" si="3"/>
        <v>1546369.0292645607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-17115686.490685076</v>
      </c>
      <c r="C116" s="447">
        <f t="shared" si="0"/>
        <v>0</v>
      </c>
      <c r="D116" s="447">
        <f t="shared" ca="1" si="9"/>
        <v>-195002.79646224741</v>
      </c>
      <c r="E116" s="447">
        <f t="shared" ca="1" si="1"/>
        <v>-17310689.287147325</v>
      </c>
      <c r="F116" s="431"/>
      <c r="G116" s="459">
        <f>G115+1</f>
        <v>10</v>
      </c>
      <c r="H116" s="459">
        <v>109</v>
      </c>
      <c r="I116" s="444">
        <f t="shared" ca="1" si="5"/>
        <v>1546369.0292645607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6408.2224980614183</v>
      </c>
      <c r="L116" s="444">
        <f t="shared" ca="1" si="3"/>
        <v>1544381.6220328019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-17310689.287147325</v>
      </c>
      <c r="C117" s="447">
        <f t="shared" si="0"/>
        <v>0</v>
      </c>
      <c r="D117" s="447">
        <f t="shared" ca="1" si="9"/>
        <v>-195002.79646224741</v>
      </c>
      <c r="E117" s="447">
        <f t="shared" ca="1" si="1"/>
        <v>-17505692.083609574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1544381.6220328019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6399.941634595757</v>
      </c>
      <c r="L117" s="444">
        <f t="shared" ca="1" si="3"/>
        <v>1542385.9339375775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-17505692.083609574</v>
      </c>
      <c r="C118" s="447">
        <f t="shared" si="0"/>
        <v>0</v>
      </c>
      <c r="D118" s="447">
        <f t="shared" ca="1" si="9"/>
        <v>-195002.79646224741</v>
      </c>
      <c r="E118" s="447">
        <f t="shared" ca="1" si="1"/>
        <v>-17700694.880071823</v>
      </c>
      <c r="F118" s="431"/>
      <c r="G118" s="459">
        <f t="shared" si="14"/>
        <v>10</v>
      </c>
      <c r="H118" s="459">
        <v>111</v>
      </c>
      <c r="I118" s="444">
        <f t="shared" ca="1" si="5"/>
        <v>1542385.9339375775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6391.6262675323223</v>
      </c>
      <c r="L118" s="444">
        <f t="shared" ca="1" si="3"/>
        <v>1540381.9304752897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-17700694.880071823</v>
      </c>
      <c r="C119" s="447">
        <f t="shared" si="0"/>
        <v>0</v>
      </c>
      <c r="D119" s="447">
        <f t="shared" ca="1" si="9"/>
        <v>-195002.79646224741</v>
      </c>
      <c r="E119" s="447">
        <f t="shared" ca="1" si="1"/>
        <v>-17895697.676534072</v>
      </c>
      <c r="F119" s="431"/>
      <c r="G119" s="459">
        <f t="shared" si="14"/>
        <v>10</v>
      </c>
      <c r="H119" s="459">
        <v>112</v>
      </c>
      <c r="I119" s="444">
        <f t="shared" ca="1" si="5"/>
        <v>1540381.9304752897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6383.2762531061226</v>
      </c>
      <c r="L119" s="444">
        <f t="shared" ca="1" si="3"/>
        <v>1538369.5769985756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-17895697.676534072</v>
      </c>
      <c r="C120" s="447">
        <f t="shared" si="0"/>
        <v>0</v>
      </c>
      <c r="D120" s="447">
        <f t="shared" ca="1" si="9"/>
        <v>-195002.79646224741</v>
      </c>
      <c r="E120" s="447">
        <f t="shared" ca="1" si="1"/>
        <v>-18090700.472996321</v>
      </c>
      <c r="F120" s="431"/>
      <c r="G120" s="459">
        <f t="shared" si="14"/>
        <v>10</v>
      </c>
      <c r="H120" s="459">
        <v>113</v>
      </c>
      <c r="I120" s="444">
        <f t="shared" ca="1" si="5"/>
        <v>1538369.5769985756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6374.8914469531474</v>
      </c>
      <c r="L120" s="444">
        <f t="shared" ca="1" si="3"/>
        <v>1536348.8387157086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-18090700.472996321</v>
      </c>
      <c r="C121" s="447">
        <f t="shared" si="0"/>
        <v>0</v>
      </c>
      <c r="D121" s="447">
        <f t="shared" ca="1" si="9"/>
        <v>-195002.79646224741</v>
      </c>
      <c r="E121" s="447">
        <f t="shared" ca="1" si="1"/>
        <v>-18285703.26945857</v>
      </c>
      <c r="F121" s="431"/>
      <c r="G121" s="459">
        <f t="shared" si="14"/>
        <v>10</v>
      </c>
      <c r="H121" s="459">
        <v>114</v>
      </c>
      <c r="I121" s="444">
        <f t="shared" ca="1" si="5"/>
        <v>1536348.8387157086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6366.4717041078684</v>
      </c>
      <c r="L121" s="444">
        <f t="shared" ca="1" si="3"/>
        <v>1534319.6806899963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-18285703.26945857</v>
      </c>
      <c r="C122" s="447">
        <f t="shared" si="0"/>
        <v>0</v>
      </c>
      <c r="D122" s="447">
        <f t="shared" ca="1" si="9"/>
        <v>-195002.79646224741</v>
      </c>
      <c r="E122" s="447">
        <f t="shared" ca="1" si="1"/>
        <v>-18480706.065920819</v>
      </c>
      <c r="F122" s="431"/>
      <c r="G122" s="459">
        <f t="shared" si="14"/>
        <v>10</v>
      </c>
      <c r="H122" s="459">
        <v>115</v>
      </c>
      <c r="I122" s="444">
        <f t="shared" ca="1" si="5"/>
        <v>1534319.6806899963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6358.0168790007338</v>
      </c>
      <c r="L122" s="444">
        <f t="shared" ca="1" si="3"/>
        <v>1532282.0678391769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-18480706.065920819</v>
      </c>
      <c r="C123" s="447">
        <f t="shared" si="0"/>
        <v>0</v>
      </c>
      <c r="D123" s="447">
        <f t="shared" ca="1" si="9"/>
        <v>-195002.79646224741</v>
      </c>
      <c r="E123" s="447">
        <f t="shared" ca="1" si="1"/>
        <v>-18675708.862383068</v>
      </c>
      <c r="F123" s="431"/>
      <c r="G123" s="459">
        <f t="shared" si="14"/>
        <v>10</v>
      </c>
      <c r="H123" s="459">
        <v>116</v>
      </c>
      <c r="I123" s="444">
        <f t="shared" ca="1" si="5"/>
        <v>1532282.0678391769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6349.5268254556531</v>
      </c>
      <c r="L123" s="444">
        <f t="shared" ca="1" si="3"/>
        <v>1530235.9649348124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-18675708.862383068</v>
      </c>
      <c r="C124" s="447">
        <f t="shared" si="0"/>
        <v>0</v>
      </c>
      <c r="D124" s="447">
        <f t="shared" ca="1" si="9"/>
        <v>-195002.79646224741</v>
      </c>
      <c r="E124" s="447">
        <f t="shared" ca="1" si="1"/>
        <v>-18870711.658845317</v>
      </c>
      <c r="F124" s="431"/>
      <c r="G124" s="459">
        <f t="shared" si="14"/>
        <v>10</v>
      </c>
      <c r="H124" s="459">
        <v>117</v>
      </c>
      <c r="I124" s="444">
        <f t="shared" ca="1" si="5"/>
        <v>1530235.9649348124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6341.0013966874676</v>
      </c>
      <c r="L124" s="444">
        <f t="shared" ca="1" si="3"/>
        <v>1528181.3366016797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-18870711.658845317</v>
      </c>
      <c r="C125" s="447">
        <f t="shared" si="0"/>
        <v>0</v>
      </c>
      <c r="D125" s="447">
        <f t="shared" ca="1" si="9"/>
        <v>-195002.79646224741</v>
      </c>
      <c r="E125" s="447">
        <f t="shared" ca="1" si="1"/>
        <v>-19065714.455307566</v>
      </c>
      <c r="F125" s="431"/>
      <c r="G125" s="459">
        <f t="shared" si="14"/>
        <v>10</v>
      </c>
      <c r="H125" s="459">
        <v>118</v>
      </c>
      <c r="I125" s="444">
        <f t="shared" ca="1" si="5"/>
        <v>1528181.3366016797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6332.4404452994149</v>
      </c>
      <c r="L125" s="444">
        <f t="shared" ca="1" si="3"/>
        <v>1526118.147317159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-19065714.455307566</v>
      </c>
      <c r="C126" s="447">
        <f t="shared" si="0"/>
        <v>0</v>
      </c>
      <c r="D126" s="447">
        <f t="shared" ca="1" si="9"/>
        <v>-195002.79646224741</v>
      </c>
      <c r="E126" s="447">
        <f t="shared" ca="1" si="1"/>
        <v>-19260717.251769815</v>
      </c>
      <c r="F126" s="431"/>
      <c r="G126" s="459">
        <f t="shared" si="14"/>
        <v>10</v>
      </c>
      <c r="H126" s="459">
        <v>119</v>
      </c>
      <c r="I126" s="444">
        <f t="shared" ca="1" si="5"/>
        <v>1526118.147317159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6323.8438232805784</v>
      </c>
      <c r="L126" s="444">
        <f t="shared" ca="1" si="3"/>
        <v>1524046.3614106195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-19260717.251769815</v>
      </c>
      <c r="C127" s="447">
        <f t="shared" si="0"/>
        <v>0</v>
      </c>
      <c r="D127" s="447">
        <f t="shared" ca="1" si="9"/>
        <v>-195002.79646224741</v>
      </c>
      <c r="E127" s="447">
        <f t="shared" ca="1" si="1"/>
        <v>-19455720.048232064</v>
      </c>
      <c r="F127" s="431"/>
      <c r="G127" s="459">
        <f t="shared" si="14"/>
        <v>10</v>
      </c>
      <c r="H127" s="459">
        <v>120</v>
      </c>
      <c r="I127" s="444">
        <f t="shared" ca="1" si="5"/>
        <v>1524046.3614106195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6315.2113820033301</v>
      </c>
      <c r="L127" s="444">
        <f t="shared" ca="1" si="3"/>
        <v>1521965.9430628025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-19455720.048232064</v>
      </c>
      <c r="C128" s="447">
        <f t="shared" si="0"/>
        <v>0</v>
      </c>
      <c r="D128" s="447">
        <f t="shared" ca="1" si="9"/>
        <v>-195002.79646224741</v>
      </c>
      <c r="E128" s="447">
        <f t="shared" ca="1" si="1"/>
        <v>-19650722.844694313</v>
      </c>
      <c r="F128" s="431"/>
      <c r="G128" s="459">
        <f>G127+1</f>
        <v>11</v>
      </c>
      <c r="H128" s="459">
        <v>121</v>
      </c>
      <c r="I128" s="444">
        <f t="shared" ca="1" si="5"/>
        <v>1521965.9430628025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6306.54297222076</v>
      </c>
      <c r="L128" s="444">
        <f t="shared" ca="1" si="3"/>
        <v>1519876.8563052032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-19650722.844694313</v>
      </c>
      <c r="C129" s="447">
        <f t="shared" si="0"/>
        <v>0</v>
      </c>
      <c r="D129" s="447">
        <f t="shared" ca="1" si="9"/>
        <v>-195002.79646224741</v>
      </c>
      <c r="E129" s="447">
        <f t="shared" ca="1" si="1"/>
        <v>-19845725.641156562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1519876.8563052032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6297.8384440640957</v>
      </c>
      <c r="L129" s="444">
        <f t="shared" ca="1" si="3"/>
        <v>1517779.0650194471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-19845725.641156562</v>
      </c>
      <c r="C130" s="447">
        <f t="shared" si="0"/>
        <v>0</v>
      </c>
      <c r="D130" s="447">
        <f t="shared" ca="1" si="9"/>
        <v>-195002.79646224741</v>
      </c>
      <c r="E130" s="447">
        <f t="shared" ca="1" si="1"/>
        <v>-20040728.437618811</v>
      </c>
      <c r="F130" s="431"/>
      <c r="G130" s="459">
        <f t="shared" si="15"/>
        <v>11</v>
      </c>
      <c r="H130" s="459">
        <v>123</v>
      </c>
      <c r="I130" s="444">
        <f t="shared" ca="1" si="5"/>
        <v>1517779.0650194471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6289.097647040112</v>
      </c>
      <c r="L130" s="444">
        <f t="shared" ca="1" si="3"/>
        <v>1515672.5329366671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-20040728.437618811</v>
      </c>
      <c r="C131" s="447">
        <f t="shared" si="0"/>
        <v>0</v>
      </c>
      <c r="D131" s="447">
        <f t="shared" ca="1" si="9"/>
        <v>-195002.79646224741</v>
      </c>
      <c r="E131" s="447">
        <f t="shared" ca="1" si="1"/>
        <v>-20235731.23408106</v>
      </c>
      <c r="F131" s="431"/>
      <c r="G131" s="459">
        <f t="shared" si="15"/>
        <v>11</v>
      </c>
      <c r="H131" s="459">
        <v>124</v>
      </c>
      <c r="I131" s="444">
        <f t="shared" ca="1" si="5"/>
        <v>1515672.5329366671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6280.3204300285288</v>
      </c>
      <c r="L131" s="444">
        <f t="shared" ca="1" si="3"/>
        <v>1513557.2236368754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-20235731.23408106</v>
      </c>
      <c r="C132" s="447">
        <f t="shared" si="0"/>
        <v>0</v>
      </c>
      <c r="D132" s="447">
        <f t="shared" ca="1" si="9"/>
        <v>-195002.79646224741</v>
      </c>
      <c r="E132" s="447">
        <f t="shared" ca="1" si="1"/>
        <v>-20430734.030543309</v>
      </c>
      <c r="F132" s="431"/>
      <c r="G132" s="459">
        <f t="shared" si="15"/>
        <v>11</v>
      </c>
      <c r="H132" s="459">
        <v>125</v>
      </c>
      <c r="I132" s="444">
        <f t="shared" ca="1" si="5"/>
        <v>1513557.2236368754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6271.5066412793967</v>
      </c>
      <c r="L132" s="444">
        <f t="shared" ca="1" si="3"/>
        <v>1511433.1005483347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-20430734.030543309</v>
      </c>
      <c r="C133" s="447">
        <f t="shared" si="0"/>
        <v>0</v>
      </c>
      <c r="D133" s="447">
        <f t="shared" ca="1" si="9"/>
        <v>-195002.79646224741</v>
      </c>
      <c r="E133" s="447">
        <f t="shared" ca="1" si="1"/>
        <v>-20625736.827005558</v>
      </c>
      <c r="F133" s="431"/>
      <c r="G133" s="459">
        <f t="shared" si="15"/>
        <v>11</v>
      </c>
      <c r="H133" s="459">
        <v>126</v>
      </c>
      <c r="I133" s="444">
        <f t="shared" ca="1" si="5"/>
        <v>1511433.1005483347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6262.6561284104773</v>
      </c>
      <c r="L133" s="444">
        <f t="shared" ca="1" si="3"/>
        <v>1509300.126946925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-20625736.827005558</v>
      </c>
      <c r="C134" s="447">
        <f t="shared" si="0"/>
        <v>0</v>
      </c>
      <c r="D134" s="447">
        <f t="shared" ca="1" si="9"/>
        <v>-195002.79646224741</v>
      </c>
      <c r="E134" s="447">
        <f t="shared" ca="1" si="1"/>
        <v>-20820739.623467807</v>
      </c>
      <c r="F134" s="431"/>
      <c r="G134" s="459">
        <f t="shared" si="15"/>
        <v>11</v>
      </c>
      <c r="H134" s="459">
        <v>127</v>
      </c>
      <c r="I134" s="444">
        <f t="shared" ca="1" si="5"/>
        <v>1509300.126946925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6253.768738404603</v>
      </c>
      <c r="L134" s="444">
        <f t="shared" ca="1" si="3"/>
        <v>1507158.2659555094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-20820739.623467807</v>
      </c>
      <c r="C135" s="447">
        <f t="shared" si="0"/>
        <v>0</v>
      </c>
      <c r="D135" s="447">
        <f t="shared" ca="1" si="9"/>
        <v>-195002.79646224741</v>
      </c>
      <c r="E135" s="447">
        <f t="shared" ca="1" si="1"/>
        <v>-21015742.419930056</v>
      </c>
      <c r="F135" s="431"/>
      <c r="G135" s="459">
        <f t="shared" si="15"/>
        <v>11</v>
      </c>
      <c r="H135" s="459">
        <v>128</v>
      </c>
      <c r="I135" s="444">
        <f t="shared" ca="1" si="5"/>
        <v>1507158.2659555094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6244.8443176070386</v>
      </c>
      <c r="L135" s="444">
        <f t="shared" ca="1" si="3"/>
        <v>1505007.4805432963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-21015742.419930056</v>
      </c>
      <c r="C136" s="447">
        <f t="shared" si="0"/>
        <v>0</v>
      </c>
      <c r="D136" s="447">
        <f t="shared" ca="1" si="9"/>
        <v>-195002.79646224741</v>
      </c>
      <c r="E136" s="447">
        <f t="shared" ca="1" si="1"/>
        <v>-21210745.216392305</v>
      </c>
      <c r="F136" s="431"/>
      <c r="G136" s="459">
        <f t="shared" si="15"/>
        <v>11</v>
      </c>
      <c r="H136" s="459">
        <v>129</v>
      </c>
      <c r="I136" s="444">
        <f t="shared" ca="1" si="5"/>
        <v>1505007.4805432963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6235.8827117228175</v>
      </c>
      <c r="L136" s="444">
        <f t="shared" ca="1" si="3"/>
        <v>1502847.7335251989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1502847.7335251989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6226.8837658140783</v>
      </c>
      <c r="L137" s="444">
        <f t="shared" ca="1" si="3"/>
        <v>1500678.9875611928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1500678.9875611928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6217.847324297386</v>
      </c>
      <c r="L138" s="444">
        <f t="shared" ca="1" si="3"/>
        <v>1498501.2051556699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1498501.2051556699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6208.7732309410403</v>
      </c>
      <c r="L139" s="444">
        <f t="shared" ca="1" si="3"/>
        <v>1496314.3486567908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1496314.3486567908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6199.6613288623776</v>
      </c>
      <c r="L140" s="444">
        <f t="shared" ca="1" si="3"/>
        <v>1494118.380255833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1494118.380255833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6190.5114605250537</v>
      </c>
      <c r="L141" s="444">
        <f t="shared" ca="1" si="3"/>
        <v>1491913.2619865378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1491913.2619865378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6181.3234677363234</v>
      </c>
      <c r="L142" s="444">
        <f t="shared" ca="1" si="3"/>
        <v>1489698.955724454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1489698.955724454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6172.0971916443077</v>
      </c>
      <c r="L143" s="444">
        <f t="shared" ca="1" si="3"/>
        <v>1487475.4231862782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1487475.4231862782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6162.8324727352419</v>
      </c>
      <c r="L144" s="444">
        <f t="shared" ca="1" si="3"/>
        <v>1485242.6259291933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1485242.6259291933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6153.5291508307218</v>
      </c>
      <c r="L145" s="444">
        <f t="shared" ca="1" si="3"/>
        <v>1483000.525350204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1483000.525350204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6144.1870650849323</v>
      </c>
      <c r="L146" s="444">
        <f t="shared" ca="1" si="3"/>
        <v>1480749.0826854687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1480749.0826854687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6134.8060539818689</v>
      </c>
      <c r="L147" s="444">
        <f t="shared" ca="1" si="3"/>
        <v>1478488.2590096304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1478488.2590096304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6125.3859553325428</v>
      </c>
      <c r="L148" s="444">
        <f t="shared" ca="1" si="3"/>
        <v>1476218.0152351428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1476218.0152351428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6115.9266062721772</v>
      </c>
      <c r="L149" s="444">
        <f t="shared" ca="1" si="3"/>
        <v>1473938.3121115947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1473938.3121115947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6106.4278432573938</v>
      </c>
      <c r="L150" s="444">
        <f t="shared" ca="1" si="3"/>
        <v>1471649.1102250319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1471649.1102250319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6096.8895020633818</v>
      </c>
      <c r="L151" s="444">
        <f t="shared" ca="1" si="3"/>
        <v>1469350.3699972751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1469350.3699972751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6087.3114177810621</v>
      </c>
      <c r="L152" s="444">
        <f t="shared" ca="1" si="3"/>
        <v>1467042.0516852359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1467042.0516852359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6077.6934248142325</v>
      </c>
      <c r="L153" s="444">
        <f t="shared" ca="1" si="3"/>
        <v>1464724.1153802299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1464724.1153802299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6068.0353568767068</v>
      </c>
      <c r="L154" s="444">
        <f t="shared" ca="1" si="3"/>
        <v>1462396.5210072864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1462396.5210072864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6058.3370469894426</v>
      </c>
      <c r="L155" s="444">
        <f t="shared" ca="1" si="3"/>
        <v>1460059.2283244557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1460059.2283244557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6048.5983274776481</v>
      </c>
      <c r="L156" s="444">
        <f t="shared" ca="1" si="3"/>
        <v>1457712.1969221132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1457712.1969221132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6038.8190299678872</v>
      </c>
      <c r="L157" s="444">
        <f t="shared" ca="1" si="3"/>
        <v>1455355.386222261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1455355.386222261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6028.9989853851703</v>
      </c>
      <c r="L158" s="444">
        <f t="shared" ca="1" si="3"/>
        <v>1452988.7554778259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1452988.7554778259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6019.138023950024</v>
      </c>
      <c r="L159" s="444">
        <f t="shared" ca="1" si="3"/>
        <v>1450612.2637719556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1450612.2637719556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6009.2359751755639</v>
      </c>
      <c r="L160" s="444">
        <f t="shared" ca="1" si="3"/>
        <v>1448225.8700173111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1448225.8700173111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5999.2926678645454</v>
      </c>
      <c r="L161" s="444">
        <f t="shared" ca="1" si="3"/>
        <v>1445829.5329553555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1445829.5329553555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5989.3079301063972</v>
      </c>
      <c r="L162" s="444">
        <f t="shared" ca="1" si="3"/>
        <v>1443423.2111556416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1443423.2111556416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5979.2815892742556</v>
      </c>
      <c r="L163" s="444">
        <f t="shared" ca="1" si="3"/>
        <v>1441006.8630150957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1441006.8630150957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5969.213472021981</v>
      </c>
      <c r="L164" s="444">
        <f t="shared" ca="1" si="3"/>
        <v>1438580.4467572975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1438580.4467572975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5959.1034042811552</v>
      </c>
      <c r="L165" s="444">
        <f t="shared" ca="1" si="3"/>
        <v>1436143.9204317585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1436143.9204317585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5948.951211258076</v>
      </c>
      <c r="L166" s="444">
        <f t="shared" ca="1" si="3"/>
        <v>1433697.2419131964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1433697.2419131964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5938.7567174307342</v>
      </c>
      <c r="L167" s="444">
        <f t="shared" ca="1" si="3"/>
        <v>1431240.3689008069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1431240.3689008069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5928.5197465457777</v>
      </c>
      <c r="L168" s="444">
        <f t="shared" ca="1" si="3"/>
        <v>1428773.2589175324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1428773.2589175324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5918.2401216154676</v>
      </c>
      <c r="L169" s="444">
        <f t="shared" ca="1" si="3"/>
        <v>1426295.8693093276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1426295.8693093276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5907.9176649146139</v>
      </c>
      <c r="L170" s="444">
        <f t="shared" ca="1" si="3"/>
        <v>1423808.157244422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1423808.157244422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5897.5521979775076</v>
      </c>
      <c r="L171" s="444">
        <f t="shared" ca="1" si="3"/>
        <v>1421310.0797125793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1421310.0797125793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5887.143541594829</v>
      </c>
      <c r="L172" s="444">
        <f t="shared" ca="1" si="3"/>
        <v>1418801.5935243538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1418801.5935243538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5876.6915158105567</v>
      </c>
      <c r="L173" s="444">
        <f t="shared" ca="1" si="3"/>
        <v>1416282.6553103442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1416282.6553103442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5866.1959399188499</v>
      </c>
      <c r="L174" s="444">
        <f t="shared" ca="1" si="3"/>
        <v>1413753.2215204427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1413753.2215204427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5855.6566324609275</v>
      </c>
      <c r="L175" s="444">
        <f t="shared" ca="1" si="3"/>
        <v>1411213.2484230835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1411213.2484230835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5845.0734112219307</v>
      </c>
      <c r="L176" s="444">
        <f t="shared" ca="1" si="3"/>
        <v>1408662.6921044851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1408662.6921044851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5834.4460932277707</v>
      </c>
      <c r="L177" s="444">
        <f t="shared" ca="1" si="3"/>
        <v>1406101.5084678927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1406101.5084678927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5823.7744947419687</v>
      </c>
      <c r="L178" s="444">
        <f t="shared" ca="1" si="3"/>
        <v>1403529.6532328145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1403529.6532328145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5813.058431262476</v>
      </c>
      <c r="L179" s="444">
        <f t="shared" ca="1" si="3"/>
        <v>1400947.0819342567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1400947.0819342567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5802.2977175184851</v>
      </c>
      <c r="L180" s="444">
        <f t="shared" ca="1" si="3"/>
        <v>1398353.7499219549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1398353.7499219549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5791.4921674672278</v>
      </c>
      <c r="L181" s="444">
        <f t="shared" ca="1" si="3"/>
        <v>1395749.612359602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1395749.612359602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5780.6415942907579</v>
      </c>
      <c r="L182" s="444">
        <f t="shared" ca="1" si="3"/>
        <v>1393134.6242240726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1393134.6242240726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5769.7458103927183</v>
      </c>
      <c r="L183" s="444">
        <f t="shared" ca="1" si="3"/>
        <v>1390508.7403046452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1390508.7403046452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5758.804627395104</v>
      </c>
      <c r="L184" s="444">
        <f t="shared" ca="1" si="3"/>
        <v>1387871.91520222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1387871.91520222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5747.8178561349987</v>
      </c>
      <c r="L185" s="444">
        <f t="shared" ca="1" si="3"/>
        <v>1385224.1033285349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1385224.1033285349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5736.7853066613116</v>
      </c>
      <c r="L186" s="444">
        <f t="shared" ca="1" si="3"/>
        <v>1382565.2589053761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1382565.2589053761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5725.7067882314832</v>
      </c>
      <c r="L187" s="444">
        <f t="shared" ca="1" si="3"/>
        <v>1379895.3359637873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1379895.3359637873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5714.5821093081959</v>
      </c>
      <c r="L188" s="444">
        <f t="shared" ca="1" si="3"/>
        <v>1377214.2883432752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1377214.2883432752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5703.4110775560621</v>
      </c>
      <c r="L189" s="444">
        <f t="shared" ca="1" si="3"/>
        <v>1374522.069691011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1374522.069691011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5692.1934998382949</v>
      </c>
      <c r="L190" s="444">
        <f t="shared" ca="1" si="3"/>
        <v>1371818.633461029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1371818.633461029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5680.92918221337</v>
      </c>
      <c r="L191" s="444">
        <f t="shared" ca="1" si="3"/>
        <v>1369103.9329134221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1369103.9329134221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5669.6179299316746</v>
      </c>
      <c r="L192" s="444">
        <f t="shared" ca="1" si="3"/>
        <v>1366377.9211135337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1366377.9211135337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5658.2595474321397</v>
      </c>
      <c r="L193" s="444">
        <f t="shared" ca="1" si="3"/>
        <v>1363640.5509311457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1363640.5509311457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5646.8538383388559</v>
      </c>
      <c r="L194" s="444">
        <f t="shared" ca="1" si="3"/>
        <v>1360891.7750396642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1360891.7750396642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5635.4006054576839</v>
      </c>
      <c r="L195" s="444">
        <f t="shared" ca="1" si="3"/>
        <v>1358131.5459153017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1358131.5459153017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5623.8996507728398</v>
      </c>
      <c r="L196" s="444">
        <f t="shared" ca="1" si="3"/>
        <v>1355359.8158362543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1355359.8158362543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5612.350775443475</v>
      </c>
      <c r="L197" s="444">
        <f t="shared" ca="1" si="3"/>
        <v>1352576.5368818776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1352576.5368818776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5600.7537798002395</v>
      </c>
      <c r="L198" s="444">
        <f t="shared" ca="1" si="3"/>
        <v>1349781.6609318575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1349781.6609318575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5589.1084633418222</v>
      </c>
      <c r="L199" s="444">
        <f t="shared" ca="1" si="3"/>
        <v>1346975.1396653792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1346975.1396653792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5577.4146247314957</v>
      </c>
      <c r="L200" s="444">
        <f t="shared" ca="1" si="3"/>
        <v>1344156.9245602905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1344156.9245602905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5565.6720617936262</v>
      </c>
      <c r="L201" s="444">
        <f t="shared" ca="1" si="3"/>
        <v>1341326.9668922641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1341326.9668922641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5553.8805715101826</v>
      </c>
      <c r="L202" s="444">
        <f t="shared" ca="1" si="3"/>
        <v>1338485.2177339541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1338485.2177339541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5542.0399500172243</v>
      </c>
      <c r="L203" s="444">
        <f t="shared" ca="1" si="3"/>
        <v>1335631.627954151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1335631.627954151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5530.1499926013785</v>
      </c>
      <c r="L204" s="444">
        <f t="shared" ca="1" si="3"/>
        <v>1332766.1482169323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1332766.1482169323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5518.2104936963005</v>
      </c>
      <c r="L205" s="444">
        <f t="shared" ca="1" si="3"/>
        <v>1329888.7289808085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1329888.7289808085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5506.2212468791176</v>
      </c>
      <c r="L206" s="444">
        <f t="shared" ca="1" si="3"/>
        <v>1326999.3204978674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1326999.3204978674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5494.1820448668632</v>
      </c>
      <c r="L207" s="444">
        <f t="shared" ca="1" si="3"/>
        <v>1324097.8728129142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1324097.8728129142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5482.0926795128917</v>
      </c>
      <c r="L208" s="444">
        <f t="shared" ca="1" si="3"/>
        <v>1321184.3357626069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1321184.3357626069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5469.952941803278</v>
      </c>
      <c r="L209" s="444">
        <f t="shared" ca="1" si="3"/>
        <v>1318258.65897459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1318258.65897459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5457.7626218532077</v>
      </c>
      <c r="L210" s="444">
        <f t="shared" ca="1" si="3"/>
        <v>1315320.7918666231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1315320.7918666231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5445.5215089033454</v>
      </c>
      <c r="L211" s="444">
        <f t="shared" ca="1" si="3"/>
        <v>1312370.6836457062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1312370.6836457062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5433.2293913161911</v>
      </c>
      <c r="L212" s="444">
        <f t="shared" ca="1" si="3"/>
        <v>1309408.2833072022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1309408.2833072022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5420.8860565724244</v>
      </c>
      <c r="L213" s="444">
        <f t="shared" ca="1" si="3"/>
        <v>1306433.5396339544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1306433.5396339544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5408.4912912672262</v>
      </c>
      <c r="L214" s="444">
        <f t="shared" ca="1" si="3"/>
        <v>1303446.4011954016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1303446.4011954016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5396.0448811065889</v>
      </c>
      <c r="L215" s="444">
        <f t="shared" ca="1" si="3"/>
        <v>1300446.816346688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1300446.816346688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5383.5466109036161</v>
      </c>
      <c r="L216" s="444">
        <f t="shared" ca="1" si="3"/>
        <v>1297434.7332277715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1297434.7332277715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5370.9962645747974</v>
      </c>
      <c r="L217" s="444">
        <f t="shared" ca="1" si="3"/>
        <v>1294410.0997625261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1294410.0997625261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5358.3936251362747</v>
      </c>
      <c r="L218" s="444">
        <f t="shared" ca="1" si="3"/>
        <v>1291372.8636578422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1291372.8636578422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5345.7384747000915</v>
      </c>
      <c r="L219" s="444">
        <f t="shared" ca="1" si="3"/>
        <v>1288322.9724027221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1288322.9724027221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5333.0305944704251</v>
      </c>
      <c r="L220" s="444">
        <f t="shared" ca="1" si="3"/>
        <v>1285260.3732673724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1285260.3732673724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5320.2697647398008</v>
      </c>
      <c r="L221" s="444">
        <f t="shared" ca="1" si="3"/>
        <v>1282185.013302292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1282185.013302292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5307.4557648852988</v>
      </c>
      <c r="L222" s="444">
        <f t="shared" ca="1" si="3"/>
        <v>1279096.8393373571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1279096.8393373571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5294.588373364737</v>
      </c>
      <c r="L223" s="444">
        <f t="shared" ca="1" si="3"/>
        <v>1275995.7979809016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1275995.7979809016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5281.6673677128392</v>
      </c>
      <c r="L224" s="444">
        <f t="shared" ca="1" si="3"/>
        <v>1272881.8356187942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1272881.8356187942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5268.6925245373914</v>
      </c>
      <c r="L225" s="444">
        <f t="shared" ca="1" si="3"/>
        <v>1269754.8984135115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1269754.8984135115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5255.6636195153806</v>
      </c>
      <c r="L226" s="444">
        <f t="shared" ca="1" si="3"/>
        <v>1266614.9323032068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1266614.9323032068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5242.5804273891108</v>
      </c>
      <c r="L227" s="444">
        <f t="shared" ca="1" si="3"/>
        <v>1263461.8830007757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1263461.8830007757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5229.4427219623149</v>
      </c>
      <c r="L228" s="444">
        <f t="shared" ca="1" si="3"/>
        <v>1260295.6959929178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1260295.6959929178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5216.2502760962398</v>
      </c>
      <c r="L229" s="444">
        <f t="shared" ca="1" si="3"/>
        <v>1257116.3165391937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1257116.3165391937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5203.0028617057233</v>
      </c>
      <c r="L230" s="444">
        <f t="shared" ca="1" si="3"/>
        <v>1253923.6896710792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1253923.6896710792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5189.7002497552457</v>
      </c>
      <c r="L231" s="444">
        <f t="shared" ca="1" si="3"/>
        <v>1250717.7601910143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1250717.7601910143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5176.3422102549757</v>
      </c>
      <c r="L232" s="444">
        <f t="shared" ca="1" si="3"/>
        <v>1247498.472671449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1247498.472671449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5162.9285122567862</v>
      </c>
      <c r="L233" s="444">
        <f t="shared" ca="1" si="3"/>
        <v>1244265.7714538856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1244265.7714538856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5149.4589238502722</v>
      </c>
      <c r="L234" s="444">
        <f t="shared" ca="1" si="3"/>
        <v>1241019.6006479156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1241019.6006479156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5135.9332121587313</v>
      </c>
      <c r="L235" s="444">
        <f t="shared" ca="1" si="3"/>
        <v>1237759.9041302542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1237759.9041302542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5122.3511433351414</v>
      </c>
      <c r="L236" s="444">
        <f t="shared" ca="1" si="3"/>
        <v>1234486.6255437692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1234486.6255437692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5108.7124825581213</v>
      </c>
      <c r="L237" s="444">
        <f t="shared" ca="1" si="3"/>
        <v>1231199.7082965071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1231199.7082965071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5095.016994027862</v>
      </c>
      <c r="L238" s="444">
        <f t="shared" ca="1" si="3"/>
        <v>1227899.0955607148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1227899.0955607148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5081.2644409620607</v>
      </c>
      <c r="L239" s="444">
        <f t="shared" ca="1" si="3"/>
        <v>1224584.7302718568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1224584.7302718568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5067.4545855918186</v>
      </c>
      <c r="L240" s="444">
        <f t="shared" ca="1" si="3"/>
        <v>1221256.5551276284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1221256.5551276284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5053.5871891575343</v>
      </c>
      <c r="L241" s="444">
        <f t="shared" ca="1" si="3"/>
        <v>1217914.5125869657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1217914.5125869657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5039.662011904773</v>
      </c>
      <c r="L242" s="444">
        <f t="shared" ca="1" si="3"/>
        <v>1214558.5448690504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1214558.5448690504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5025.678813080126</v>
      </c>
      <c r="L243" s="444">
        <f t="shared" ca="1" si="3"/>
        <v>1211188.5939523103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1211188.5939523103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5011.6373509270416</v>
      </c>
      <c r="L244" s="444">
        <f t="shared" ca="1" si="3"/>
        <v>1207804.6015734172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1207804.6015734172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4997.537382681654</v>
      </c>
      <c r="L245" s="444">
        <f t="shared" ca="1" si="3"/>
        <v>1204406.5092262786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1204406.5092262786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4983.3786645685768</v>
      </c>
      <c r="L246" s="444">
        <f t="shared" ca="1" si="3"/>
        <v>1200994.258161027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1200994.258161027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4969.1609517966954</v>
      </c>
      <c r="L247" s="444">
        <f t="shared" ca="1" si="3"/>
        <v>1197567.7893830035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1197567.7893830035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4954.8839985549303</v>
      </c>
      <c r="L248" s="444">
        <f t="shared" ca="1" si="3"/>
        <v>1194127.0436517382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1194127.0436517382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4940.5475580079919</v>
      </c>
      <c r="L249" s="444">
        <f t="shared" ca="1" si="3"/>
        <v>1190671.961479926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1190671.961479926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4926.1513822921079</v>
      </c>
      <c r="L250" s="444">
        <f t="shared" ca="1" si="3"/>
        <v>1187202.483132398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1187202.483132398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4911.6952225107407</v>
      </c>
      <c r="L251" s="444">
        <f t="shared" ca="1" si="3"/>
        <v>1183718.5486250885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1183718.5486250885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4897.1788287302843</v>
      </c>
      <c r="L252" s="444">
        <f t="shared" ca="1" si="3"/>
        <v>1180220.0977239986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1180220.0977239986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4882.6019499757431</v>
      </c>
      <c r="L253" s="444">
        <f t="shared" ca="1" si="3"/>
        <v>1176707.0699441542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1176707.0699441542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4867.9643342263917</v>
      </c>
      <c r="L254" s="444">
        <f t="shared" ca="1" si="3"/>
        <v>1173179.4045485605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1173179.4045485605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4853.2657284114175</v>
      </c>
      <c r="L255" s="444">
        <f t="shared" ca="1" si="3"/>
        <v>1169637.0405471518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1169637.0405471518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4838.5058784055482</v>
      </c>
      <c r="L256" s="444">
        <f t="shared" ca="1" si="3"/>
        <v>1166079.9166957373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1166079.9166957373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4823.6845290246547</v>
      </c>
      <c r="L257" s="444">
        <f t="shared" ca="1" si="3"/>
        <v>1162507.9714949417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1162507.9714949417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4808.8014240213397</v>
      </c>
      <c r="L258" s="444">
        <f t="shared" ca="1" si="3"/>
        <v>1158921.1431891429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1158921.1431891429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4793.8563060805118</v>
      </c>
      <c r="L259" s="444">
        <f t="shared" ca="1" si="3"/>
        <v>1155319.3697654032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1155319.3697654032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4778.848916814929</v>
      </c>
      <c r="L260" s="444">
        <f t="shared" ca="1" si="3"/>
        <v>1151702.5889523979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1151702.5889523979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4763.7789967607405</v>
      </c>
      <c r="L261" s="444">
        <f t="shared" ca="1" si="3"/>
        <v>1148070.7382193385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1148070.7382193385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4748.6462853729927</v>
      </c>
      <c r="L262" s="444">
        <f t="shared" ca="1" si="3"/>
        <v>1144423.7547748913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1144423.7547748913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4733.45052102113</v>
      </c>
      <c r="L263" s="444">
        <f t="shared" ref="L263:L517" ca="1" si="28">I263-J263+K263</f>
        <v>1140761.5755660923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1140761.5755660923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4718.1914409844667</v>
      </c>
      <c r="L264" s="444">
        <f t="shared" ca="1" si="28"/>
        <v>1137084.1372772565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1137084.1372772565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4702.8687814476507</v>
      </c>
      <c r="L265" s="444">
        <f t="shared" ca="1" si="28"/>
        <v>1133391.3763288839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1133391.3763288839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4687.4822774960985</v>
      </c>
      <c r="L266" s="444">
        <f t="shared" ca="1" si="28"/>
        <v>1129683.2288765598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1129683.2288765598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4672.0316631114147</v>
      </c>
      <c r="L267" s="444">
        <f t="shared" ca="1" si="28"/>
        <v>1125959.630809851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1125959.630809851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4656.5166711667953</v>
      </c>
      <c r="L268" s="444">
        <f t="shared" ca="1" si="28"/>
        <v>1122220.5177511976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1122220.5177511976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4640.9370334224059</v>
      </c>
      <c r="L269" s="444">
        <f t="shared" ca="1" si="28"/>
        <v>1118465.8250547997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1118465.8250547997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4625.2924805207476</v>
      </c>
      <c r="L270" s="444">
        <f t="shared" ca="1" si="28"/>
        <v>1114695.4878055002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1114695.4878055002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4609.5827419819998</v>
      </c>
      <c r="L271" s="444">
        <f t="shared" ca="1" si="28"/>
        <v>1110909.440817662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1110909.440817662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4593.8075461993412</v>
      </c>
      <c r="L272" s="444">
        <f t="shared" ca="1" si="28"/>
        <v>1107107.6186340412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1107107.6186340412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4577.9666204342539</v>
      </c>
      <c r="L273" s="444">
        <f t="shared" ca="1" si="28"/>
        <v>1103289.9555246553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1103289.9555246553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4562.0596908118132</v>
      </c>
      <c r="L274" s="444">
        <f t="shared" ca="1" si="28"/>
        <v>1099456.385485647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1099456.385485647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4546.0864823159454</v>
      </c>
      <c r="L275" s="444">
        <f t="shared" ca="1" si="28"/>
        <v>1095606.8422381429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1095606.8422381429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4530.046718784678</v>
      </c>
      <c r="L276" s="444">
        <f t="shared" ca="1" si="28"/>
        <v>1091741.2592271073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1091741.2592271073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4513.9401229053628</v>
      </c>
      <c r="L277" s="444">
        <f t="shared" ca="1" si="28"/>
        <v>1087859.5696201925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1087859.5696201925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4497.7664162098845</v>
      </c>
      <c r="L278" s="444">
        <f t="shared" ca="1" si="28"/>
        <v>1083961.7063065823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1083961.7063065823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4481.5253190698422</v>
      </c>
      <c r="L279" s="444">
        <f t="shared" ca="1" si="28"/>
        <v>1080047.601895832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1080047.601895832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4465.2165506917154</v>
      </c>
      <c r="L280" s="444">
        <f t="shared" ca="1" si="28"/>
        <v>1076117.1887167036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1076117.1887167036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4448.8398291120138</v>
      </c>
      <c r="L281" s="444">
        <f t="shared" ca="1" si="28"/>
        <v>1072170.3988159953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1072170.3988159953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4432.3948711923967</v>
      </c>
      <c r="L282" s="444">
        <f t="shared" ca="1" si="28"/>
        <v>1068207.1639573674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1068207.1639573674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4415.8813926147805</v>
      </c>
      <c r="L283" s="444">
        <f t="shared" ca="1" si="28"/>
        <v>1064227.4156201619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1064227.4156201619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4399.2991078764235</v>
      </c>
      <c r="L284" s="444">
        <f t="shared" ca="1" si="28"/>
        <v>1060231.0849982181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1060231.0849982181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4382.6477302849917</v>
      </c>
      <c r="L285" s="444">
        <f t="shared" ca="1" si="28"/>
        <v>1056218.102998683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1056218.102998683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4365.9269719535941</v>
      </c>
      <c r="L286" s="444">
        <f t="shared" ca="1" si="28"/>
        <v>1052188.4002408164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1052188.4002408164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4349.1365437958184</v>
      </c>
      <c r="L287" s="444">
        <f t="shared" ca="1" si="28"/>
        <v>1048141.907054792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1048141.907054792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4332.2761555207162</v>
      </c>
      <c r="L288" s="444">
        <f t="shared" ca="1" si="28"/>
        <v>1044078.5534804926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1044078.5534804926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4315.3455156278023</v>
      </c>
      <c r="L289" s="444">
        <f t="shared" ca="1" si="28"/>
        <v>1039998.2692663001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1039998.2692663001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4298.3443314019996</v>
      </c>
      <c r="L290" s="444">
        <f t="shared" ca="1" si="28"/>
        <v>1035900.9838678819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1035900.9838678819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4281.2723089085903</v>
      </c>
      <c r="L291" s="444">
        <f t="shared" ca="1" si="28"/>
        <v>1031786.6264469704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1031786.6264469704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4264.1291529881255</v>
      </c>
      <c r="L292" s="444">
        <f t="shared" ca="1" si="28"/>
        <v>1027655.1258701383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1027655.1258701383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4246.914567251325</v>
      </c>
      <c r="L293" s="444">
        <f t="shared" ca="1" si="28"/>
        <v>1023506.4107075694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1023506.4107075694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4229.6282540739548</v>
      </c>
      <c r="L294" s="444">
        <f t="shared" ca="1" si="28"/>
        <v>1019340.4092318232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1019340.4092318232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4212.2699145916795</v>
      </c>
      <c r="L295" s="444">
        <f t="shared" ca="1" si="28"/>
        <v>1015157.0494165947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1015157.0494165947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4194.8392486948933</v>
      </c>
      <c r="L296" s="444">
        <f t="shared" ca="1" si="28"/>
        <v>1010956.2589354694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1010956.2589354694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4177.3359550235391</v>
      </c>
      <c r="L297" s="444">
        <f t="shared" ca="1" si="28"/>
        <v>1006737.9651606728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1006737.9651606728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4159.7597309618859</v>
      </c>
      <c r="L298" s="444">
        <f t="shared" ca="1" si="28"/>
        <v>1002502.0951618145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1002502.0951618145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4142.1102726333093</v>
      </c>
      <c r="L299" s="444">
        <f t="shared" ca="1" si="28"/>
        <v>998248.57570462755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998248.57570462755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4124.3872748950307</v>
      </c>
      <c r="L300" s="444">
        <f t="shared" ca="1" si="28"/>
        <v>993977.33324970235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993977.33324970235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4106.5904313328419</v>
      </c>
      <c r="L301" s="444">
        <f t="shared" ca="1" si="28"/>
        <v>989688.29395121499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989688.29395121499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4088.7194342558118</v>
      </c>
      <c r="L302" s="444">
        <f t="shared" ca="1" si="28"/>
        <v>985381.38365565066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985381.38365565066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4070.7739746909597</v>
      </c>
      <c r="L303" s="444">
        <f t="shared" ca="1" si="28"/>
        <v>981056.52790052141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981056.52790052141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4052.7537423779218</v>
      </c>
      <c r="L304" s="444">
        <f t="shared" ca="1" si="28"/>
        <v>976713.6519130792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976713.6519130792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4034.6584257635786</v>
      </c>
      <c r="L305" s="444">
        <f t="shared" ca="1" si="28"/>
        <v>972352.68060902262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972352.68060902262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4016.4877119966768</v>
      </c>
      <c r="L306" s="444">
        <f t="shared" ca="1" si="28"/>
        <v>967973.53859119909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967973.53859119909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3998.2412869224122</v>
      </c>
      <c r="L307" s="444">
        <f t="shared" ca="1" si="28"/>
        <v>963576.15014830127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963576.15014830127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3979.918835077005</v>
      </c>
      <c r="L308" s="444">
        <f t="shared" ca="1" si="28"/>
        <v>959160.43925355806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959160.43925355806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3961.5200396822411</v>
      </c>
      <c r="L309" s="444">
        <f t="shared" ca="1" si="28"/>
        <v>954726.32956342015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954726.32956342015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3943.0445826399996</v>
      </c>
      <c r="L310" s="444">
        <f t="shared" ca="1" si="28"/>
        <v>950273.74441624002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950273.74441624002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3924.4921445267491</v>
      </c>
      <c r="L311" s="444">
        <f t="shared" ca="1" si="28"/>
        <v>945802.60683094664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945802.60683094664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3905.8624045880274</v>
      </c>
      <c r="L312" s="444">
        <f t="shared" ca="1" si="28"/>
        <v>941312.83950571448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941312.83950571448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3887.1550407328923</v>
      </c>
      <c r="L313" s="444">
        <f t="shared" ca="1" si="28"/>
        <v>936804.36481662723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936804.36481662723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3868.3697295283628</v>
      </c>
      <c r="L314" s="444">
        <f t="shared" ca="1" si="28"/>
        <v>932277.10481633537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932277.10481633537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3849.506146193813</v>
      </c>
      <c r="L315" s="444">
        <f t="shared" ca="1" si="28"/>
        <v>927730.98123270902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927730.98123270902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3830.5639645953702</v>
      </c>
      <c r="L316" s="444">
        <f t="shared" ca="1" si="28"/>
        <v>923165.91546748416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923165.91546748416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3811.542857240267</v>
      </c>
      <c r="L317" s="444">
        <f t="shared" ca="1" si="28"/>
        <v>918581.82859490428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918581.82859490428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3792.4424952711834</v>
      </c>
      <c r="L318" s="444">
        <f t="shared" ca="1" si="28"/>
        <v>913978.64136035531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913978.64136035531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3773.2625484605633</v>
      </c>
      <c r="L319" s="444">
        <f t="shared" ca="1" si="28"/>
        <v>909356.27417899563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909356.27417899563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3754.0026852048973</v>
      </c>
      <c r="L320" s="444">
        <f t="shared" ca="1" si="28"/>
        <v>904714.6471343803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904714.6471343803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3734.6625725190011</v>
      </c>
      <c r="L321" s="444">
        <f t="shared" ca="1" si="28"/>
        <v>900053.67997707915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900053.67997707915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3715.2418760302457</v>
      </c>
      <c r="L322" s="444">
        <f t="shared" ca="1" si="28"/>
        <v>895373.2921232892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895373.2921232892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3695.740259972788</v>
      </c>
      <c r="L323" s="444">
        <f t="shared" ca="1" si="28"/>
        <v>890673.40265344176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890673.40265344176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3676.1573871817563</v>
      </c>
      <c r="L324" s="444">
        <f t="shared" ca="1" si="28"/>
        <v>885953.93031080335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885953.93031080335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3656.49291908743</v>
      </c>
      <c r="L325" s="444">
        <f t="shared" ca="1" si="28"/>
        <v>881214.79350007058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881214.79350007058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3636.7465157093766</v>
      </c>
      <c r="L326" s="444">
        <f t="shared" ca="1" si="28"/>
        <v>876455.91028595972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876455.91028595972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3616.9178356505818</v>
      </c>
      <c r="L327" s="444">
        <f t="shared" ca="1" si="28"/>
        <v>871677.19839179015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871677.19839179015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3597.006536091541</v>
      </c>
      <c r="L328" s="444">
        <f t="shared" ca="1" si="28"/>
        <v>866878.57519806153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866878.57519806153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3577.0122727843395</v>
      </c>
      <c r="L329" s="444">
        <f t="shared" ca="1" si="28"/>
        <v>862059.95774102572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862059.95774102572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3556.9347000466892</v>
      </c>
      <c r="L330" s="444">
        <f t="shared" ca="1" si="28"/>
        <v>857221.2627112522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857221.2627112522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3536.7734707559666</v>
      </c>
      <c r="L331" s="444">
        <f t="shared" ca="1" si="28"/>
        <v>852362.40645218804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852362.40645218804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3516.5282363431993</v>
      </c>
      <c r="L332" s="444">
        <f t="shared" ca="1" si="28"/>
        <v>847483.30495871103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847483.30495871103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3496.1986467870452</v>
      </c>
      <c r="L333" s="444">
        <f t="shared" ca="1" si="28"/>
        <v>842583.87387567793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842583.87387567793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3475.7843506077411</v>
      </c>
      <c r="L334" s="444">
        <f t="shared" ca="1" si="28"/>
        <v>837664.02849646553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837664.02849646553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3455.2849948610224</v>
      </c>
      <c r="L335" s="444">
        <f t="shared" ca="1" si="28"/>
        <v>832723.68376150634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832723.68376150634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3434.7002251320259</v>
      </c>
      <c r="L336" s="444">
        <f t="shared" ca="1" si="28"/>
        <v>827762.75425681821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827762.75425681821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3414.0296855291585</v>
      </c>
      <c r="L337" s="444">
        <f t="shared" ca="1" si="28"/>
        <v>822781.15421252721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822781.15421252721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3393.2730186779459</v>
      </c>
      <c r="L338" s="444">
        <f t="shared" ca="1" si="28"/>
        <v>817778.79750138498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817778.79750138498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3372.4298657148533</v>
      </c>
      <c r="L339" s="444">
        <f t="shared" ca="1" si="28"/>
        <v>812755.59763727966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812755.59763727966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3351.4998662810813</v>
      </c>
      <c r="L340" s="444">
        <f t="shared" ca="1" si="28"/>
        <v>807711.46777374053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807711.46777374053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3330.4826585163346</v>
      </c>
      <c r="L341" s="444">
        <f t="shared" ca="1" si="28"/>
        <v>802646.32070243673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802646.32070243673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3309.3778790525689</v>
      </c>
      <c r="L342" s="444">
        <f t="shared" ca="1" si="28"/>
        <v>797560.06885166909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797560.06885166909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3288.1851630077035</v>
      </c>
      <c r="L343" s="444">
        <f t="shared" ca="1" si="28"/>
        <v>792452.6242848566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792452.6242848566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3266.9041439793182</v>
      </c>
      <c r="L344" s="444">
        <f t="shared" ca="1" si="28"/>
        <v>787323.89869901573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787323.89869901573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3245.5344540383148</v>
      </c>
      <c r="L345" s="444">
        <f t="shared" ca="1" si="28"/>
        <v>782173.80342323391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782173.80342323391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3224.0757237225571</v>
      </c>
      <c r="L346" s="444">
        <f t="shared" ca="1" si="28"/>
        <v>777002.24941713631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777002.24941713631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3202.5275820304837</v>
      </c>
      <c r="L347" s="444">
        <f t="shared" ca="1" si="28"/>
        <v>771809.14726934663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771809.14726934663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3180.8896564146935</v>
      </c>
      <c r="L348" s="444">
        <f t="shared" ca="1" si="28"/>
        <v>766594.4071959412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766594.4071959412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3159.1615727755043</v>
      </c>
      <c r="L349" s="444">
        <f t="shared" ca="1" si="28"/>
        <v>761357.93903889647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761357.93903889647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3137.3429554544846</v>
      </c>
      <c r="L350" s="444">
        <f t="shared" ca="1" si="28"/>
        <v>756099.65226453077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756099.65226453077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3115.4334272279607</v>
      </c>
      <c r="L351" s="444">
        <f t="shared" ca="1" si="28"/>
        <v>750819.4559619386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750819.4559619386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3093.4326093004934</v>
      </c>
      <c r="L352" s="444">
        <f t="shared" ca="1" si="28"/>
        <v>745517.25884141889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745517.25884141889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3071.3401212983281</v>
      </c>
      <c r="L353" s="444">
        <f t="shared" ca="1" si="28"/>
        <v>740192.96923289704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740192.96923289704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3049.1555812628203</v>
      </c>
      <c r="L354" s="444">
        <f t="shared" ca="1" si="28"/>
        <v>734846.49508433964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734846.49508433964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3026.8786056438312</v>
      </c>
      <c r="L355" s="444">
        <f t="shared" ca="1" si="28"/>
        <v>729477.74396016332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729477.74396016332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3004.5088092930964</v>
      </c>
      <c r="L356" s="444">
        <f t="shared" ca="1" si="28"/>
        <v>724086.6230396363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724086.6230396363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2982.045805457567</v>
      </c>
      <c r="L357" s="444">
        <f t="shared" ca="1" si="28"/>
        <v>718673.03911527363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718673.03911527363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2959.4892057727225</v>
      </c>
      <c r="L358" s="444">
        <f t="shared" ca="1" si="28"/>
        <v>713236.8985912262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713236.8985912262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2936.8386202558586</v>
      </c>
      <c r="L359" s="444">
        <f t="shared" ca="1" si="28"/>
        <v>707778.10748166183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707778.10748166183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2914.0936572993401</v>
      </c>
      <c r="L360" s="444">
        <f t="shared" ca="1" si="28"/>
        <v>702296.57140914095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702296.57140914095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2891.2539236638363</v>
      </c>
      <c r="L361" s="444">
        <f t="shared" ca="1" si="28"/>
        <v>696792.19560298463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696792.19560298463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2868.3190244715183</v>
      </c>
      <c r="L362" s="444">
        <f t="shared" ca="1" si="28"/>
        <v>691264.88489763602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691264.88489763602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2845.2885631992326</v>
      </c>
      <c r="L363" s="444">
        <f t="shared" ca="1" si="28"/>
        <v>685714.54373101506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685714.54373101506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2822.1621416716453</v>
      </c>
      <c r="L364" s="444">
        <f t="shared" ca="1" si="28"/>
        <v>680141.07614286651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680141.07614286651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2798.9393600543599</v>
      </c>
      <c r="L365" s="444">
        <f t="shared" ca="1" si="28"/>
        <v>674544.38577310066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674544.38577310066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2775.6198168470019</v>
      </c>
      <c r="L366" s="444">
        <f t="shared" ca="1" si="28"/>
        <v>668924.3758601275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668924.3758601275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2752.2031088762806</v>
      </c>
      <c r="L367" s="444">
        <f t="shared" ca="1" si="28"/>
        <v>663280.94923918357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663280.94923918357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2728.6888312890142</v>
      </c>
      <c r="L368" s="444">
        <f t="shared" ca="1" si="28"/>
        <v>657614.00834065245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657614.00834065245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2705.0765775451346</v>
      </c>
      <c r="L369" s="444">
        <f t="shared" ca="1" si="28"/>
        <v>651923.45518837741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651923.45518837741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2681.3659394106553</v>
      </c>
      <c r="L370" s="444">
        <f t="shared" ca="1" si="28"/>
        <v>646209.19139796786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646209.19139796786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2657.5565069506151</v>
      </c>
      <c r="L371" s="444">
        <f t="shared" ca="1" si="28"/>
        <v>640471.11817509832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640471.11817509832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2633.6478685219922</v>
      </c>
      <c r="L372" s="444">
        <f t="shared" ca="1" si="28"/>
        <v>634709.13631380012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634709.13631380012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2609.6396107665832</v>
      </c>
      <c r="L373" s="444">
        <f t="shared" ca="1" si="28"/>
        <v>628923.14619474648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628923.14619474648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2585.5313186038597</v>
      </c>
      <c r="L374" s="444">
        <f t="shared" ca="1" si="28"/>
        <v>623113.0477835302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623113.0477835302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2561.3225752237918</v>
      </c>
      <c r="L375" s="444">
        <f t="shared" ca="1" si="28"/>
        <v>617278.74062893377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617278.74062893377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2537.0129620796397</v>
      </c>
      <c r="L376" s="444">
        <f t="shared" ca="1" si="28"/>
        <v>611420.12386119319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611420.12386119319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2512.602058880721</v>
      </c>
      <c r="L377" s="444">
        <f t="shared" ca="1" si="28"/>
        <v>605537.09619025374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605537.09619025374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2488.0894435851396</v>
      </c>
      <c r="L378" s="444">
        <f t="shared" ca="1" si="28"/>
        <v>599629.55590401869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599629.55590401869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2463.4746923924936</v>
      </c>
      <c r="L379" s="444">
        <f t="shared" ca="1" si="28"/>
        <v>593697.40086659102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593697.40086659102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2438.7573797365453</v>
      </c>
      <c r="L380" s="444">
        <f t="shared" ca="1" si="28"/>
        <v>587740.52851650736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587740.52851650736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2413.9370782778633</v>
      </c>
      <c r="L381" s="444">
        <f t="shared" ca="1" si="28"/>
        <v>581758.83586496499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581758.83586496499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2389.0133588964368</v>
      </c>
      <c r="L382" s="444">
        <f t="shared" ca="1" si="28"/>
        <v>575752.21949404129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575752.21949404129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2363.9857906842544</v>
      </c>
      <c r="L383" s="444">
        <f t="shared" ca="1" si="28"/>
        <v>569720.57555490534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569720.57555490534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2338.853940937855</v>
      </c>
      <c r="L384" s="444">
        <f t="shared" ca="1" si="28"/>
        <v>563663.79976602306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563663.79976602306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2313.6173751508454</v>
      </c>
      <c r="L385" s="444">
        <f t="shared" ca="1" si="28"/>
        <v>557581.78741135367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557581.78741135367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2288.2756570063893</v>
      </c>
      <c r="L386" s="444">
        <f t="shared" ca="1" si="28"/>
        <v>551474.43333853991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551474.43333853991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2262.8283483696655</v>
      </c>
      <c r="L387" s="444">
        <f t="shared" ca="1" si="28"/>
        <v>545341.63195708941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545341.63195708941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2237.2750092802885</v>
      </c>
      <c r="L388" s="444">
        <f t="shared" ca="1" si="28"/>
        <v>539183.27723654953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539183.27723654953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2211.6151979447054</v>
      </c>
      <c r="L389" s="444">
        <f t="shared" ca="1" si="28"/>
        <v>532999.26270467404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532999.26270467404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2185.8484707285579</v>
      </c>
      <c r="L390" s="444">
        <f t="shared" ca="1" si="28"/>
        <v>526789.48144558247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526789.48144558247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2159.9743821490097</v>
      </c>
      <c r="L391" s="444">
        <f t="shared" ca="1" si="28"/>
        <v>520553.82609791128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520553.82609791128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2133.9924848670462</v>
      </c>
      <c r="L392" s="444">
        <f t="shared" ca="1" si="28"/>
        <v>514292.18885295815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514292.18885295815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2107.9023296797413</v>
      </c>
      <c r="L393" s="444">
        <f t="shared" ca="1" si="28"/>
        <v>508004.46145281772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508004.46145281772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2081.7034655124899</v>
      </c>
      <c r="L394" s="444">
        <f t="shared" ca="1" si="28"/>
        <v>501690.53518851002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501690.53518851002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2055.3954394112075</v>
      </c>
      <c r="L395" s="444">
        <f t="shared" ca="1" si="28"/>
        <v>495350.30089810106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495350.30089810106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2028.9777965345036</v>
      </c>
      <c r="L396" s="444">
        <f t="shared" ca="1" si="28"/>
        <v>488983.64896481537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488983.64896481537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2002.4500801458134</v>
      </c>
      <c r="L397" s="444">
        <f t="shared" ca="1" si="28"/>
        <v>482590.46931514097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482590.46931514097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1975.8118316055034</v>
      </c>
      <c r="L398" s="444">
        <f t="shared" ca="1" si="28"/>
        <v>476170.6514169263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476170.6514169263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1949.0625903629423</v>
      </c>
      <c r="L399" s="444">
        <f t="shared" ca="1" si="28"/>
        <v>469724.08427746908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469724.08427746908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1922.201893948537</v>
      </c>
      <c r="L400" s="444">
        <f t="shared" ca="1" si="28"/>
        <v>463250.65644159744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463250.65644159744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1895.2292779657384</v>
      </c>
      <c r="L401" s="444">
        <f t="shared" ca="1" si="28"/>
        <v>456750.25598974299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456750.25598974299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1868.1442760830116</v>
      </c>
      <c r="L402" s="444">
        <f t="shared" ca="1" si="28"/>
        <v>450222.77053600585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450222.77053600585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1840.9464200257735</v>
      </c>
      <c r="L403" s="444">
        <f t="shared" ca="1" si="28"/>
        <v>443668.08722621144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443668.08722621144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1813.6352395682968</v>
      </c>
      <c r="L404" s="444">
        <f t="shared" ca="1" si="28"/>
        <v>437086.09273595957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437086.09273595957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1786.2102625255807</v>
      </c>
      <c r="L405" s="444">
        <f t="shared" ca="1" si="28"/>
        <v>430476.67326866498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430476.67326866498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1758.6710147451868</v>
      </c>
      <c r="L406" s="444">
        <f t="shared" ca="1" si="28"/>
        <v>423839.71455358999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423839.71455358999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1731.0170200990408</v>
      </c>
      <c r="L407" s="444">
        <f t="shared" ca="1" si="28"/>
        <v>417175.10184386885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417175.10184386885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1703.2478004752024</v>
      </c>
      <c r="L408" s="444">
        <f t="shared" ca="1" si="28"/>
        <v>410482.71991452388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410482.71991452388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1675.3628757695988</v>
      </c>
      <c r="L409" s="444">
        <f t="shared" ca="1" si="28"/>
        <v>403762.45306047332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403762.45306047332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1647.3617638777214</v>
      </c>
      <c r="L410" s="444">
        <f t="shared" ca="1" si="28"/>
        <v>397014.18509453087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397014.18509453087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1619.2439806862944</v>
      </c>
      <c r="L411" s="444">
        <f t="shared" ca="1" si="28"/>
        <v>390237.79934539698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390237.79934539698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1591.0090400649033</v>
      </c>
      <c r="L412" s="444">
        <f t="shared" ca="1" si="28"/>
        <v>383433.17865564168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383433.17865564168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1562.6564538575894</v>
      </c>
      <c r="L413" s="444">
        <f t="shared" ca="1" si="28"/>
        <v>376600.2053796791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376600.2053796791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1534.1857318744121</v>
      </c>
      <c r="L414" s="444">
        <f t="shared" ca="1" si="28"/>
        <v>369738.76138173335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369738.76138173335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1505.5963818829714</v>
      </c>
      <c r="L415" s="444">
        <f t="shared" ca="1" si="28"/>
        <v>362848.72803379613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362848.72803379613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1476.8879095998998</v>
      </c>
      <c r="L416" s="444">
        <f t="shared" ca="1" si="28"/>
        <v>355929.98621357582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355929.98621357582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1448.0598186823152</v>
      </c>
      <c r="L417" s="444">
        <f t="shared" ca="1" si="28"/>
        <v>348982.41630243795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348982.41630243795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1419.1116107192406</v>
      </c>
      <c r="L418" s="444">
        <f t="shared" ca="1" si="28"/>
        <v>342005.89818333701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342005.89818333701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1390.0427852229868</v>
      </c>
      <c r="L419" s="444">
        <f t="shared" ca="1" si="28"/>
        <v>335000.31123873981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335000.31123873981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1360.8528396204983</v>
      </c>
      <c r="L420" s="444">
        <f t="shared" ca="1" si="28"/>
        <v>327965.53434854012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327965.53434854012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1331.5412692446664</v>
      </c>
      <c r="L421" s="444">
        <f t="shared" ca="1" si="28"/>
        <v>320901.44588796463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320901.44588796463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1302.1075673256018</v>
      </c>
      <c r="L422" s="444">
        <f t="shared" ca="1" si="28"/>
        <v>313807.92372547003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313807.92372547003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1272.5512249818744</v>
      </c>
      <c r="L423" s="444">
        <f t="shared" ca="1" si="28"/>
        <v>306684.84522063175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306684.84522063175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1242.8717312117149</v>
      </c>
      <c r="L424" s="444">
        <f t="shared" ca="1" si="28"/>
        <v>299532.08722202328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299532.08722202328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1213.0685728841795</v>
      </c>
      <c r="L425" s="444">
        <f t="shared" ca="1" si="28"/>
        <v>292349.5260650873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292349.5260650873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1183.1412347302796</v>
      </c>
      <c r="L426" s="444">
        <f t="shared" ca="1" si="28"/>
        <v>285137.03756999737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285137.03756999737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1153.0891993340715</v>
      </c>
      <c r="L427" s="444">
        <f t="shared" ca="1" si="28"/>
        <v>277894.49703951128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277894.49703951128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1122.9119471237129</v>
      </c>
      <c r="L428" s="444">
        <f t="shared" ca="1" si="28"/>
        <v>270621.7792568148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270621.7792568148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1092.6089563624776</v>
      </c>
      <c r="L429" s="444">
        <f t="shared" ca="1" si="28"/>
        <v>263318.75848335709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263318.75848335709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1062.1797031397371</v>
      </c>
      <c r="L430" s="444">
        <f t="shared" ca="1" si="28"/>
        <v>255985.30845667663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255985.30845667663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1031.6236613619019</v>
      </c>
      <c r="L431" s="444">
        <f t="shared" ca="1" si="28"/>
        <v>248621.30238821835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248621.30238821835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1000.9403027433258</v>
      </c>
      <c r="L432" s="444">
        <f t="shared" ca="1" si="28"/>
        <v>241226.61296114148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241226.61296114148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970.12909679717211</v>
      </c>
      <c r="L433" s="444">
        <f t="shared" ca="1" si="28"/>
        <v>233801.11232811847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233801.11232811847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939.18951082624289</v>
      </c>
      <c r="L434" s="444">
        <f t="shared" ca="1" si="28"/>
        <v>226344.67210912454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226344.67210912454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908.12100991376815</v>
      </c>
      <c r="L435" s="444">
        <f t="shared" ca="1" si="28"/>
        <v>218857.16338921813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218857.16338921813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876.92305691415811</v>
      </c>
      <c r="L436" s="444">
        <f t="shared" ca="1" si="28"/>
        <v>211338.4567163121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211338.4567163121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845.59511244371629</v>
      </c>
      <c r="L437" s="444">
        <f t="shared" ca="1" si="28"/>
        <v>203788.42209893564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203788.42209893564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814.13663487131441</v>
      </c>
      <c r="L438" s="444">
        <f t="shared" ca="1" si="28"/>
        <v>196206.92900398676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196206.92900398676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782.54708030902736</v>
      </c>
      <c r="L439" s="444">
        <f t="shared" ca="1" si="28"/>
        <v>188593.84635447559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188593.84635447559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750.82590260273082</v>
      </c>
      <c r="L440" s="444">
        <f t="shared" ca="1" si="28"/>
        <v>180949.04252725813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180949.04252725813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718.97255332265809</v>
      </c>
      <c r="L441" s="444">
        <f t="shared" ca="1" si="28"/>
        <v>173272.3853507606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173272.3853507606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686.98648175391838</v>
      </c>
      <c r="L442" s="444">
        <f t="shared" ca="1" si="28"/>
        <v>165563.74210269432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165563.74210269432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654.86713488697558</v>
      </c>
      <c r="L443" s="444">
        <f t="shared" ca="1" si="28"/>
        <v>157822.97950776111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157822.97950776111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622.61395740808712</v>
      </c>
      <c r="L444" s="444">
        <f t="shared" ca="1" si="28"/>
        <v>150049.96373534901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150049.96373534901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590.22639168970341</v>
      </c>
      <c r="L445" s="444">
        <f t="shared" ca="1" si="28"/>
        <v>142244.56039721853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142244.56039721853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557.70387778082647</v>
      </c>
      <c r="L446" s="444">
        <f t="shared" ca="1" si="28"/>
        <v>134406.63454517917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134406.63454517917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525.0458533973291</v>
      </c>
      <c r="L447" s="444">
        <f t="shared" ca="1" si="28"/>
        <v>126536.05066875632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126536.05066875632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492.25175391223388</v>
      </c>
      <c r="L448" s="444">
        <f t="shared" ca="1" si="28"/>
        <v>118632.67269284837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118632.67269284837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459.32101234595081</v>
      </c>
      <c r="L449" s="444">
        <f t="shared" ca="1" si="28"/>
        <v>110696.36397537414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110696.36397537414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426.25305935647492</v>
      </c>
      <c r="L450" s="444">
        <f t="shared" ca="1" si="28"/>
        <v>102726.98730491044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102726.98730491044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393.04732322954271</v>
      </c>
      <c r="L451" s="444">
        <f t="shared" ca="1" si="28"/>
        <v>94724.404898319801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94724.404898319801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359.70322986874839</v>
      </c>
      <c r="L452" s="444">
        <f t="shared" ca="1" si="28"/>
        <v>86688.478398368374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86688.478398368374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326.22020278561746</v>
      </c>
      <c r="L453" s="444">
        <f t="shared" ca="1" si="28"/>
        <v>78619.068871333802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78619.068871333802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292.59766308964009</v>
      </c>
      <c r="L454" s="444">
        <f t="shared" ca="1" si="28"/>
        <v>70516.036804603253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70516.036804603253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258.83502947826281</v>
      </c>
      <c r="L455" s="444">
        <f t="shared" ca="1" si="28"/>
        <v>62379.242104261335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62379.242104261335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224.93171822683814</v>
      </c>
      <c r="L456" s="444">
        <f t="shared" ca="1" si="28"/>
        <v>54208.544092667988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54208.544092667988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190.88714317853251</v>
      </c>
      <c r="L457" s="444">
        <f t="shared" ca="1" si="28"/>
        <v>46003.801506026335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46003.801506026335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156.7007157341923</v>
      </c>
      <c r="L458" s="444">
        <f t="shared" ca="1" si="28"/>
        <v>37764.872491940347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37764.872491940347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122.37184484216735</v>
      </c>
      <c r="L459" s="444">
        <f t="shared" ca="1" si="28"/>
        <v>29491.614606962332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29491.614606962332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87.899936988092279</v>
      </c>
      <c r="L460" s="444">
        <f t="shared" ca="1" si="28"/>
        <v>21183.884814130237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21183.884814130237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53.284396184625216</v>
      </c>
      <c r="L461" s="444">
        <f t="shared" ca="1" si="28"/>
        <v>12841.539480494677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12841.539480494677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18.524623961143721</v>
      </c>
      <c r="L462" s="444">
        <f t="shared" ca="1" si="28"/>
        <v>4464.4343746356362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4464.4343746356362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-16.379980646602281</v>
      </c>
      <c r="L463" s="444">
        <f t="shared" ca="1" si="28"/>
        <v>-3947.5753358311504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-3947.5753358311504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-51.43002110688056</v>
      </c>
      <c r="L464" s="444">
        <f t="shared" ca="1" si="28"/>
        <v>-12394.635086758215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-12394.635086758215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-86.626103402409996</v>
      </c>
      <c r="L465" s="444">
        <f t="shared" ca="1" si="28"/>
        <v>-20876.890919980808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-20876.890919980808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-121.96883604083749</v>
      </c>
      <c r="L466" s="444">
        <f t="shared" ca="1" si="28"/>
        <v>-29394.48948584183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-29394.48948584183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-157.45883006525841</v>
      </c>
      <c r="L467" s="444">
        <f t="shared" ca="1" si="28"/>
        <v>-37947.578045727278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-37947.578045727278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-193.09669906478109</v>
      </c>
      <c r="L468" s="444">
        <f t="shared" ca="1" si="28"/>
        <v>-46536.30447461224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-46536.30447461224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-228.8830591851351</v>
      </c>
      <c r="L469" s="444">
        <f t="shared" ca="1" si="28"/>
        <v>-55160.817263617559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-55160.817263617559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-264.81852913932391</v>
      </c>
      <c r="L470" s="444">
        <f t="shared" ca="1" si="28"/>
        <v>-63821.265522577065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-63821.265522577065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-300.90373021832187</v>
      </c>
      <c r="L471" s="444">
        <f t="shared" ca="1" si="28"/>
        <v>-72517.798982615583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-72517.798982615583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-337.13928630181567</v>
      </c>
      <c r="L472" s="444">
        <f t="shared" ca="1" si="28"/>
        <v>-81250.567998737577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-81250.567998737577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-373.52582386899064</v>
      </c>
      <c r="L473" s="444">
        <f t="shared" ca="1" si="28"/>
        <v>-90019.723552426745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-90019.723552426745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-410.0639720093622</v>
      </c>
      <c r="L474" s="444">
        <f t="shared" ca="1" si="28"/>
        <v>-98825.417254256288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-98825.417254256288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-446.75436243365198</v>
      </c>
      <c r="L475" s="444">
        <f t="shared" ca="1" si="28"/>
        <v>-107667.80134651012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-107667.80134651012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-483.59762948470961</v>
      </c>
      <c r="L476" s="444">
        <f t="shared" ca="1" si="28"/>
        <v>-116547.02870581501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-116547.02870581501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-520.59441014848005</v>
      </c>
      <c r="L477" s="444">
        <f t="shared" ca="1" si="28"/>
        <v>-125463.25284578367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-125463.25284578367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-557.74534406501607</v>
      </c>
      <c r="L478" s="444">
        <f t="shared" ca="1" si="28"/>
        <v>-134416.62791966888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-134416.62791966888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-595.05107353953781</v>
      </c>
      <c r="L479" s="444">
        <f t="shared" ca="1" si="28"/>
        <v>-143407.3087230286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-143407.3087230286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-632.51224355353656</v>
      </c>
      <c r="L480" s="444">
        <f t="shared" ca="1" si="28"/>
        <v>-152435.45069640232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-152435.45069640232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-670.12950177592711</v>
      </c>
      <c r="L481" s="444">
        <f t="shared" ca="1" si="28"/>
        <v>-161501.20992799842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-161501.20992799842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-707.90349857424417</v>
      </c>
      <c r="L482" s="444">
        <f t="shared" ca="1" si="28"/>
        <v>-170604.74315639285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-170604.74315639285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-745.83488702588761</v>
      </c>
      <c r="L483" s="444">
        <f t="shared" ca="1" si="28"/>
        <v>-179746.20777323892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-179746.20777323892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-783.92432292941294</v>
      </c>
      <c r="L484" s="444">
        <f t="shared" ca="1" si="28"/>
        <v>-188925.76182598851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-188925.76182598851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-822.17246481586949</v>
      </c>
      <c r="L485" s="444">
        <f t="shared" ca="1" si="28"/>
        <v>-198143.56402062456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-198143.56402062456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-860.57997396018641</v>
      </c>
      <c r="L486" s="444">
        <f t="shared" ca="1" si="28"/>
        <v>-207399.77372440492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-207399.77372440492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-899.14751439260453</v>
      </c>
      <c r="L487" s="444">
        <f t="shared" ca="1" si="28"/>
        <v>-216694.5509686177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-216694.5509686177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-937.87575291015776</v>
      </c>
      <c r="L488" s="444">
        <f t="shared" ca="1" si="28"/>
        <v>-226028.05645134803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-226028.05645134803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-976.76535908820085</v>
      </c>
      <c r="L489" s="444">
        <f t="shared" ca="1" si="28"/>
        <v>-235400.45154025641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-235400.45154025641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-1015.8170052919858</v>
      </c>
      <c r="L490" s="444">
        <f t="shared" ca="1" si="28"/>
        <v>-244811.89827536859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-244811.89827536859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-1055.0313666882864</v>
      </c>
      <c r="L491" s="444">
        <f t="shared" ca="1" si="28"/>
        <v>-254262.55937187705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-254262.55937187705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-1094.4091212570718</v>
      </c>
      <c r="L492" s="444">
        <f t="shared" ca="1" si="28"/>
        <v>-263752.59822295432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-263752.59822295432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-1133.9509498032271</v>
      </c>
      <c r="L493" s="444">
        <f t="shared" ca="1" si="28"/>
        <v>-273282.17890257773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-273282.17890257773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-1173.6575359683245</v>
      </c>
      <c r="L494" s="444">
        <f t="shared" ca="1" si="28"/>
        <v>-282851.46616836626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-282851.46616836626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-1213.5295662424435</v>
      </c>
      <c r="L495" s="444">
        <f t="shared" ca="1" si="28"/>
        <v>-292460.62546442886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-292460.62546442886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-1253.5677299760378</v>
      </c>
      <c r="L496" s="444">
        <f t="shared" ca="1" si="28"/>
        <v>-302109.82292422507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-302109.82292422507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-1293.7727193918552</v>
      </c>
      <c r="L497" s="444">
        <f t="shared" ca="1" si="28"/>
        <v>-311799.2253734371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-311799.2253734371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-1334.1452295969054</v>
      </c>
      <c r="L498" s="444">
        <f t="shared" ca="1" si="28"/>
        <v>-321529.00033285416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-321529.00033285416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-1374.6859585944765</v>
      </c>
      <c r="L499" s="444">
        <f t="shared" ca="1" si="28"/>
        <v>-331299.31602126884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-331299.31602126884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-1415.3956072962042</v>
      </c>
      <c r="L500" s="444">
        <f t="shared" ca="1" si="28"/>
        <v>-341110.34135838522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-341110.34135838522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-1456.2748795341893</v>
      </c>
      <c r="L501" s="444">
        <f t="shared" ca="1" si="28"/>
        <v>-350962.24596773961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-350962.24596773961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-1497.3244820731659</v>
      </c>
      <c r="L502" s="444">
        <f t="shared" ca="1" si="28"/>
        <v>-360855.20017963299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-360855.20017963299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-1538.5451246227215</v>
      </c>
      <c r="L503" s="444">
        <f t="shared" ca="1" si="28"/>
        <v>-370789.37503407587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-370789.37503407587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-1579.9375198495668</v>
      </c>
      <c r="L504" s="444">
        <f t="shared" ca="1" si="28"/>
        <v>-380764.94228374562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-380764.94228374562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-1621.5023833898574</v>
      </c>
      <c r="L505" s="444">
        <f t="shared" ca="1" si="28"/>
        <v>-390782.07439695566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-390782.07439695566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-1663.2404338615661</v>
      </c>
      <c r="L506" s="444">
        <f t="shared" ca="1" si="28"/>
        <v>-400840.94456063741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-400840.94456063741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-1705.1523928769066</v>
      </c>
      <c r="L507" s="444">
        <f t="shared" ca="1" si="28"/>
        <v>-410941.72668333451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-410941.72668333451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-1747.2389850548111</v>
      </c>
      <c r="L508" s="444">
        <f t="shared" ca="1" si="28"/>
        <v>-421084.59539820952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-421084.59539820952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-1789.5009380334573</v>
      </c>
      <c r="L509" s="444">
        <f t="shared" ca="1" si="28"/>
        <v>-431269.72606606316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-431269.72606606316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-1831.938982482847</v>
      </c>
      <c r="L510" s="444">
        <f t="shared" ca="1" si="28"/>
        <v>-441497.29477836617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-441497.29477836617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-1874.5538521174431</v>
      </c>
      <c r="L511" s="444">
        <f t="shared" ca="1" si="28"/>
        <v>-451767.47836030379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-451767.47836030379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-1917.3462837088498</v>
      </c>
      <c r="L512" s="444">
        <f t="shared" ca="1" si="28"/>
        <v>-462080.45437383285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-462080.45437383285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-1960.3170170985543</v>
      </c>
      <c r="L513" s="444">
        <f t="shared" ca="1" si="28"/>
        <v>-472436.40112075157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-472436.40112075157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-2003.4667952107156</v>
      </c>
      <c r="L514" s="444">
        <f t="shared" ca="1" si="28"/>
        <v>-482835.49764578248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-482835.49764578248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-2046.7963640650107</v>
      </c>
      <c r="L515" s="444">
        <f t="shared" ca="1" si="28"/>
        <v>-493277.92373966769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-493277.92373966769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-2090.3064727895326</v>
      </c>
      <c r="L516" s="444">
        <f t="shared" ca="1" si="28"/>
        <v>-503763.85994227743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-503763.85994227743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-2133.9978736337403</v>
      </c>
      <c r="L517" s="444">
        <f t="shared" ca="1" si="28"/>
        <v>-514293.48754573136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-514293.48754573136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-2177.8713219814645</v>
      </c>
      <c r="L518" s="444">
        <f t="shared" ref="L518:L772" ca="1" si="54">I518-J518+K518</f>
        <v>-524866.98859753297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-524866.98859753297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-2221.9275763639716</v>
      </c>
      <c r="L519" s="444">
        <f t="shared" ca="1" si="54"/>
        <v>-535484.54590371717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-535484.54590371717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-2266.1673984730724</v>
      </c>
      <c r="L520" s="444">
        <f t="shared" ca="1" si="54"/>
        <v>-546146.34303201037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-546146.34303201037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-2310.5915531742939</v>
      </c>
      <c r="L521" s="444">
        <f t="shared" ca="1" si="54"/>
        <v>-556852.56431500486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-556852.56431500486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-2355.2008085201041</v>
      </c>
      <c r="L522" s="444">
        <f t="shared" ca="1" si="54"/>
        <v>-567603.39485334512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-567603.39485334512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-2399.9959357631888</v>
      </c>
      <c r="L523" s="444">
        <f t="shared" ca="1" si="54"/>
        <v>-578399.02051892853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-578399.02051892853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-2444.9777093697862</v>
      </c>
      <c r="L524" s="444">
        <f t="shared" ca="1" si="54"/>
        <v>-589239.62795811845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-589239.62795811845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-2490.1469070330777</v>
      </c>
      <c r="L525" s="444">
        <f t="shared" ca="1" si="54"/>
        <v>-600125.40459497168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-600125.40459497168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-2535.504309686633</v>
      </c>
      <c r="L526" s="444">
        <f t="shared" ca="1" si="54"/>
        <v>-611056.53863447846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-611056.53863447846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-2581.050701517911</v>
      </c>
      <c r="L527" s="444">
        <f t="shared" ca="1" si="54"/>
        <v>-622033.21906581661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-622033.21906581661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-2626.78686998182</v>
      </c>
      <c r="L528" s="444">
        <f t="shared" ca="1" si="54"/>
        <v>-633055.63566561858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-633055.63566561858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-2672.7136058143283</v>
      </c>
      <c r="L529" s="444">
        <f t="shared" ca="1" si="54"/>
        <v>-644123.97900125314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-644123.97900125314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-2718.831703046139</v>
      </c>
      <c r="L530" s="444">
        <f t="shared" ca="1" si="54"/>
        <v>-655238.44043411943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-655238.44043411943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-2765.1419590164151</v>
      </c>
      <c r="L531" s="444">
        <f t="shared" ca="1" si="54"/>
        <v>-666399.21212295606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-666399.21212295606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-2811.6451743865678</v>
      </c>
      <c r="L532" s="444">
        <f t="shared" ca="1" si="54"/>
        <v>-677606.4870271628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-677606.4870271628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-2858.3421531540957</v>
      </c>
      <c r="L533" s="444">
        <f t="shared" ca="1" si="54"/>
        <v>-688860.45891013707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-688860.45891013707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-2905.2337026664886</v>
      </c>
      <c r="L534" s="444">
        <f t="shared" ca="1" si="54"/>
        <v>-700161.32234262372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-700161.32234262372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-2952.3206336351827</v>
      </c>
      <c r="L535" s="444">
        <f t="shared" ca="1" si="54"/>
        <v>-711509.27270607906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-711509.27270607906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-2999.60376014958</v>
      </c>
      <c r="L536" s="444">
        <f t="shared" ca="1" si="54"/>
        <v>-722904.50619604881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-722904.50619604881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-3047.0838996911207</v>
      </c>
      <c r="L537" s="444">
        <f t="shared" ca="1" si="54"/>
        <v>-734347.21982556011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-734347.21982556011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-3094.7618731474176</v>
      </c>
      <c r="L538" s="444">
        <f t="shared" ca="1" si="54"/>
        <v>-745837.61142852774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-745837.61142852774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-3142.6385048264497</v>
      </c>
      <c r="L539" s="444">
        <f t="shared" ca="1" si="54"/>
        <v>-757375.87966317439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-757375.87966317439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-3190.7146224708108</v>
      </c>
      <c r="L540" s="444">
        <f t="shared" ca="1" si="54"/>
        <v>-768962.22401546536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-768962.22401546536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-3238.9910572720232</v>
      </c>
      <c r="L541" s="444">
        <f t="shared" ca="1" si="54"/>
        <v>-780596.84480255761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-780596.84480255761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-3287.4686438849076</v>
      </c>
      <c r="L542" s="444">
        <f t="shared" ca="1" si="54"/>
        <v>-792279.94317626266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-792279.94317626266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-3336.1482204420117</v>
      </c>
      <c r="L543" s="444">
        <f t="shared" ca="1" si="54"/>
        <v>-804011.72112652485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-804011.72112652485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-3385.030628568104</v>
      </c>
      <c r="L544" s="444">
        <f t="shared" ca="1" si="54"/>
        <v>-815792.38148491317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-815792.38148491317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-3434.1167133947224</v>
      </c>
      <c r="L545" s="444">
        <f t="shared" ca="1" si="54"/>
        <v>-827622.12792812812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-827622.12792812812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-3483.4073235747842</v>
      </c>
      <c r="L546" s="444">
        <f t="shared" ca="1" si="54"/>
        <v>-839501.16498152306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-839501.16498152306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-3532.9033112972634</v>
      </c>
      <c r="L547" s="444">
        <f t="shared" ca="1" si="54"/>
        <v>-851429.69802264054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-851429.69802264054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-3582.6055323019191</v>
      </c>
      <c r="L548" s="444">
        <f t="shared" ca="1" si="54"/>
        <v>-863407.93328476266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-863407.93328476266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-3632.5148458940953</v>
      </c>
      <c r="L549" s="444">
        <f t="shared" ca="1" si="54"/>
        <v>-875436.07786047691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-875436.07786047691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-3682.6321149595715</v>
      </c>
      <c r="L550" s="444">
        <f t="shared" ca="1" si="54"/>
        <v>-887514.33970525663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-887514.33970525663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-3732.9582059794866</v>
      </c>
      <c r="L551" s="444">
        <f t="shared" ca="1" si="54"/>
        <v>-899642.92764105625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-899642.92764105625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-3783.4939890453179</v>
      </c>
      <c r="L552" s="444">
        <f t="shared" ca="1" si="54"/>
        <v>-911822.05135992169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-911822.05135992169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-3834.2403378739245</v>
      </c>
      <c r="L553" s="444">
        <f t="shared" ca="1" si="54"/>
        <v>-924051.9214276158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-924051.9214276158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-3885.1981298226497</v>
      </c>
      <c r="L554" s="444">
        <f t="shared" ca="1" si="54"/>
        <v>-936332.7492872586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-936332.7492872586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-3936.3682459044944</v>
      </c>
      <c r="L555" s="444">
        <f t="shared" ca="1" si="54"/>
        <v>-948664.74726298323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-948664.74726298323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-3987.7515708033479</v>
      </c>
      <c r="L556" s="444">
        <f t="shared" ca="1" si="54"/>
        <v>-961048.12856360676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-961048.12856360676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-4039.3489928892791</v>
      </c>
      <c r="L557" s="444">
        <f t="shared" ca="1" si="54"/>
        <v>-973483.10728631623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-973483.10728631623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-4091.1614042339015</v>
      </c>
      <c r="L558" s="444">
        <f t="shared" ca="1" si="54"/>
        <v>-985969.8984203703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-985969.8984203703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-4143.1897006257932</v>
      </c>
      <c r="L559" s="444">
        <f t="shared" ca="1" si="54"/>
        <v>-998508.71785081632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-998508.71785081632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-4195.4347815859855</v>
      </c>
      <c r="L560" s="444">
        <f t="shared" ca="1" si="54"/>
        <v>-1011099.7823622224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-1011099.7823622224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-4247.8975503835109</v>
      </c>
      <c r="L561" s="444">
        <f t="shared" ca="1" si="54"/>
        <v>-1023743.3096424261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-1023743.3096424261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-4300.5789140510269</v>
      </c>
      <c r="L562" s="444">
        <f t="shared" ca="1" si="54"/>
        <v>-1036439.5182862973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-1036439.5182862973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-4353.4797834004894</v>
      </c>
      <c r="L563" s="444">
        <f t="shared" ca="1" si="54"/>
        <v>-1049188.6277995179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-1049188.6277995179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-4406.6010730389089</v>
      </c>
      <c r="L564" s="444">
        <f t="shared" ca="1" si="54"/>
        <v>-1061990.8586023771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-1061990.8586023771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-4459.9437013841552</v>
      </c>
      <c r="L565" s="444">
        <f t="shared" ca="1" si="54"/>
        <v>-1074846.4320335814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-1074846.4320335814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-4513.5085906808399</v>
      </c>
      <c r="L566" s="444">
        <f t="shared" ca="1" si="54"/>
        <v>-1087755.5703540824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-1087755.5703540824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-4567.2966670162605</v>
      </c>
      <c r="L567" s="444">
        <f t="shared" ca="1" si="54"/>
        <v>-1100718.4967509189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-1100718.4967509189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-4621.3088603364131</v>
      </c>
      <c r="L568" s="444">
        <f t="shared" ca="1" si="54"/>
        <v>-1113735.4353410755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-1113735.4353410755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-4675.5461044620652</v>
      </c>
      <c r="L569" s="444">
        <f t="shared" ca="1" si="54"/>
        <v>-1126806.6111753578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-1126806.6111753578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-4730.0093371049079</v>
      </c>
      <c r="L570" s="444">
        <f t="shared" ca="1" si="54"/>
        <v>-1139932.2502422829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-1139932.2502422829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-4784.6994998837627</v>
      </c>
      <c r="L571" s="444">
        <f t="shared" ca="1" si="54"/>
        <v>-1153112.5794719867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-1153112.5794719867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-4839.6175383408618</v>
      </c>
      <c r="L572" s="444">
        <f t="shared" ca="1" si="54"/>
        <v>-1166347.8267401478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-1166347.8267401478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-4894.7644019581994</v>
      </c>
      <c r="L573" s="444">
        <f t="shared" ca="1" si="54"/>
        <v>-1179638.2208719261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-1179638.2208719261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-4950.1410441739426</v>
      </c>
      <c r="L574" s="444">
        <f t="shared" ca="1" si="54"/>
        <v>-1192983.9916459201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-1192983.9916459201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-5005.7484223989177</v>
      </c>
      <c r="L575" s="444">
        <f t="shared" ca="1" si="54"/>
        <v>-1206385.3697981392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-1206385.3697981392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-5061.5874980331637</v>
      </c>
      <c r="L576" s="444">
        <f t="shared" ca="1" si="54"/>
        <v>-1219842.5870259926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-1219842.5870259926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-5117.6592364825528</v>
      </c>
      <c r="L577" s="444">
        <f t="shared" ca="1" si="54"/>
        <v>-1233355.8759922953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-1233355.8759922953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-5173.9646071754814</v>
      </c>
      <c r="L578" s="444">
        <f t="shared" ca="1" si="54"/>
        <v>-1246925.470329291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-1246925.470329291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-5230.50458357963</v>
      </c>
      <c r="L579" s="444">
        <f t="shared" ca="1" si="54"/>
        <v>-1260551.6046426909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-1260551.6046426909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-5287.2801432187962</v>
      </c>
      <c r="L580" s="444">
        <f t="shared" ca="1" si="54"/>
        <v>-1274234.5145157299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-1274234.5145157299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-5344.2922676897915</v>
      </c>
      <c r="L581" s="444">
        <f t="shared" ca="1" si="54"/>
        <v>-1287974.4365132398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-1287974.4365132398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-5401.541942679416</v>
      </c>
      <c r="L582" s="444">
        <f t="shared" ca="1" si="54"/>
        <v>-1301771.6081857393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-1301771.6081857393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-5459.0301579814977</v>
      </c>
      <c r="L583" s="444">
        <f t="shared" ca="1" si="54"/>
        <v>-1315626.2680735409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-1315626.2680735409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-5516.7579075140047</v>
      </c>
      <c r="L584" s="444">
        <f t="shared" ca="1" si="54"/>
        <v>-1329538.6557108751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-1329538.6557108751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-5574.7261893362302</v>
      </c>
      <c r="L585" s="444">
        <f t="shared" ca="1" si="54"/>
        <v>-1343509.0116300315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-1343509.0116300315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-5632.9360056660489</v>
      </c>
      <c r="L586" s="444">
        <f t="shared" ca="1" si="54"/>
        <v>-1357537.5773655178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-1357537.5773655178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-5691.3883628972417</v>
      </c>
      <c r="L587" s="444">
        <f t="shared" ca="1" si="54"/>
        <v>-1371624.5954582354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-1371624.5954582354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-5750.0842716168981</v>
      </c>
      <c r="L588" s="444">
        <f t="shared" ca="1" si="54"/>
        <v>-1385770.3094596725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-1385770.3094596725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-5809.0247466228866</v>
      </c>
      <c r="L589" s="444">
        <f t="shared" ca="1" si="54"/>
        <v>-1399974.9639361156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-1399974.9639361156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-5868.2108069413989</v>
      </c>
      <c r="L590" s="444">
        <f t="shared" ca="1" si="54"/>
        <v>-1414238.8044728772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-1414238.8044728772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-5927.6434758445721</v>
      </c>
      <c r="L591" s="444">
        <f t="shared" ca="1" si="54"/>
        <v>-1428562.0776785419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-1428562.0776785419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-5987.3237808681752</v>
      </c>
      <c r="L592" s="444">
        <f t="shared" ca="1" si="54"/>
        <v>-1442945.0311892303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-1442945.0311892303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-6047.2527538293771</v>
      </c>
      <c r="L593" s="444">
        <f t="shared" ca="1" si="54"/>
        <v>-1457387.9136728798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-1457387.9136728798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-6107.4314308445828</v>
      </c>
      <c r="L594" s="444">
        <f t="shared" ca="1" si="54"/>
        <v>-1471890.9748335446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-1471890.9748335446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-6167.8608523473531</v>
      </c>
      <c r="L595" s="444">
        <f t="shared" ca="1" si="54"/>
        <v>-1486454.4654157122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-1486454.4654157122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-6228.5420631063853</v>
      </c>
      <c r="L596" s="444">
        <f t="shared" ca="1" si="54"/>
        <v>-1501078.6372086387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-1501078.6372086387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-6289.4761122435784</v>
      </c>
      <c r="L597" s="444">
        <f t="shared" ca="1" si="54"/>
        <v>-1515763.7430507024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-1515763.7430507024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-6350.6640532521769</v>
      </c>
      <c r="L598" s="444">
        <f t="shared" ca="1" si="54"/>
        <v>-1530510.0368337748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-1530510.0368337748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-6412.1069440149786</v>
      </c>
      <c r="L599" s="444">
        <f t="shared" ca="1" si="54"/>
        <v>-1545317.77350761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-1545317.77350761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-6473.8058468226254</v>
      </c>
      <c r="L600" s="444">
        <f t="shared" ca="1" si="54"/>
        <v>-1560187.2090842528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-1560187.2090842528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-6535.761828391971</v>
      </c>
      <c r="L601" s="444">
        <f t="shared" ca="1" si="54"/>
        <v>-1575118.6006424651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-1575118.6006424651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-6597.9759598845221</v>
      </c>
      <c r="L602" s="444">
        <f t="shared" ca="1" si="54"/>
        <v>-1590112.2063321697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-1590112.2063321697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-6660.4493169249581</v>
      </c>
      <c r="L603" s="444">
        <f t="shared" ca="1" si="54"/>
        <v>-1605168.2853789148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-1605168.2853789148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-6723.1829796197289</v>
      </c>
      <c r="L604" s="444">
        <f t="shared" ca="1" si="54"/>
        <v>-1620287.0980883548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-1620287.0980883548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-6786.178032575729</v>
      </c>
      <c r="L605" s="444">
        <f t="shared" ca="1" si="54"/>
        <v>-1635468.9058507506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-1635468.9058507506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-6849.4355649190447</v>
      </c>
      <c r="L606" s="444">
        <f t="shared" ca="1" si="54"/>
        <v>-1650713.97114549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-1650713.97114549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-6912.9566703137925</v>
      </c>
      <c r="L607" s="444">
        <f t="shared" ca="1" si="54"/>
        <v>-1666022.557545624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-1666022.557545624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-6976.7424469810176</v>
      </c>
      <c r="L608" s="444">
        <f t="shared" ca="1" si="54"/>
        <v>-1681394.9297224251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-1681394.9297224251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-7040.7939977176884</v>
      </c>
      <c r="L609" s="444">
        <f t="shared" ca="1" si="54"/>
        <v>-1696831.353449963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-1696831.353449963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-7105.1124299157627</v>
      </c>
      <c r="L610" s="444">
        <f t="shared" ca="1" si="54"/>
        <v>-1712332.0956096989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-1712332.0956096989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-7169.6988555813286</v>
      </c>
      <c r="L611" s="444">
        <f t="shared" ca="1" si="54"/>
        <v>-1727897.4241951003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-1727897.4241951003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-7234.5543913538349</v>
      </c>
      <c r="L612" s="444">
        <f t="shared" ca="1" si="54"/>
        <v>-1743527.6083162744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-1743527.6083162744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-7299.6801585253952</v>
      </c>
      <c r="L613" s="444">
        <f t="shared" ca="1" si="54"/>
        <v>-1759222.91820462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-1759222.91820462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-7365.0772830601672</v>
      </c>
      <c r="L614" s="444">
        <f t="shared" ca="1" si="54"/>
        <v>-1774983.6252175004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-1774983.6252175004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-7430.7468956138355</v>
      </c>
      <c r="L615" s="444">
        <f t="shared" ca="1" si="54"/>
        <v>-1790810.0018429344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-1790810.0018429344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-7496.6901315531441</v>
      </c>
      <c r="L616" s="444">
        <f t="shared" ca="1" si="54"/>
        <v>-1806702.3217043078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-1806702.3217043078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-7562.9081309755329</v>
      </c>
      <c r="L617" s="444">
        <f t="shared" ca="1" si="54"/>
        <v>-1822660.8595651034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-1822660.8595651034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-7629.4020387288483</v>
      </c>
      <c r="L618" s="444">
        <f t="shared" ca="1" si="54"/>
        <v>-1838685.8913336524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-1838685.8913336524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-7696.1730044311362</v>
      </c>
      <c r="L619" s="444">
        <f t="shared" ca="1" si="54"/>
        <v>-1854777.6940679038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-1854777.6940679038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-7763.2221824905164</v>
      </c>
      <c r="L620" s="444">
        <f t="shared" ca="1" si="54"/>
        <v>-1870936.5459802146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-1870936.5459802146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-7830.5507321251453</v>
      </c>
      <c r="L621" s="444">
        <f t="shared" ca="1" si="54"/>
        <v>-1887162.7264421599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-1887162.7264421599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-7898.1598173832499</v>
      </c>
      <c r="L622" s="444">
        <f t="shared" ca="1" si="54"/>
        <v>-1903456.5159893632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-1903456.5159893632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-7966.0506071632653</v>
      </c>
      <c r="L623" s="444">
        <f t="shared" ca="1" si="54"/>
        <v>-1919818.1963263466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-1919818.1963263466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-8034.224275234028</v>
      </c>
      <c r="L624" s="444">
        <f t="shared" ca="1" si="54"/>
        <v>-1936248.0503314007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-1936248.0503314007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-8102.6820002550867</v>
      </c>
      <c r="L625" s="444">
        <f t="shared" ca="1" si="54"/>
        <v>-1952746.3620614759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-1952746.3620614759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-8171.4249657970677</v>
      </c>
      <c r="L626" s="444">
        <f t="shared" ca="1" si="54"/>
        <v>-1969313.416757093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-1969313.416757093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-8240.4543603621387</v>
      </c>
      <c r="L627" s="444">
        <f t="shared" ca="1" si="54"/>
        <v>-1985949.5008472754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-1985949.5008472754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-8309.7713774045642</v>
      </c>
      <c r="L628" s="444">
        <f t="shared" ca="1" si="54"/>
        <v>-2002654.9019545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-2002654.9019545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-8379.3772153513346</v>
      </c>
      <c r="L629" s="444">
        <f t="shared" ca="1" si="54"/>
        <v>-2019429.9088996716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-2019429.9088996716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-8449.2730776228818</v>
      </c>
      <c r="L630" s="444">
        <f t="shared" ca="1" si="54"/>
        <v>-2036274.8117071148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-2036274.8117071148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-8519.4601726538949</v>
      </c>
      <c r="L631" s="444">
        <f t="shared" ca="1" si="54"/>
        <v>-2053189.9016095889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-2053189.9016095889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-8589.9397139142038</v>
      </c>
      <c r="L632" s="444">
        <f t="shared" ca="1" si="54"/>
        <v>-2070175.4710533232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-2070175.4710533232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-8660.7129199297633</v>
      </c>
      <c r="L633" s="444">
        <f t="shared" ca="1" si="54"/>
        <v>-2087231.8137030732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-2087231.8137030732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-8731.7810143037223</v>
      </c>
      <c r="L634" s="444">
        <f t="shared" ca="1" si="54"/>
        <v>-2104359.2244471973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-2104359.2244471973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-8803.1452257375731</v>
      </c>
      <c r="L635" s="444">
        <f t="shared" ca="1" si="54"/>
        <v>-2121557.9994027554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-2121557.9994027554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-8874.8067880523995</v>
      </c>
      <c r="L636" s="444">
        <f t="shared" ca="1" si="54"/>
        <v>-2138828.4359206283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-2138828.4359206283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-8946.7669402102019</v>
      </c>
      <c r="L637" s="444">
        <f t="shared" ca="1" si="54"/>
        <v>-2156170.8325906587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-2156170.8325906587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-9019.0269263353293</v>
      </c>
      <c r="L638" s="444">
        <f t="shared" ca="1" si="54"/>
        <v>-2173585.4892468145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-2173585.4892468145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-9091.5879957359793</v>
      </c>
      <c r="L639" s="444">
        <f t="shared" ca="1" si="54"/>
        <v>-2191072.7069723709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-2191072.7069723709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-9164.4514029257971</v>
      </c>
      <c r="L640" s="444">
        <f t="shared" ca="1" si="54"/>
        <v>-2208632.7881051172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-2208632.7881051172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-9237.6184076455738</v>
      </c>
      <c r="L641" s="444">
        <f t="shared" ca="1" si="54"/>
        <v>-2226266.0362425833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-2226266.0362425833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-9311.0902748850149</v>
      </c>
      <c r="L642" s="444">
        <f t="shared" ca="1" si="54"/>
        <v>-2243972.7562472885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-2243972.7562472885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-9384.8682749046202</v>
      </c>
      <c r="L643" s="444">
        <f t="shared" ca="1" si="54"/>
        <v>-2261753.2542520138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-2261753.2542520138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-9458.9536832576414</v>
      </c>
      <c r="L644" s="444">
        <f t="shared" ca="1" si="54"/>
        <v>-2279607.8376650917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-2279607.8376650917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-9533.3477808121334</v>
      </c>
      <c r="L645" s="444">
        <f t="shared" ca="1" si="54"/>
        <v>-2297536.8151757242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-2297536.8151757242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-9608.0518537731023</v>
      </c>
      <c r="L646" s="444">
        <f t="shared" ca="1" si="54"/>
        <v>-2315540.4967593178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-2315540.4967593178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-9683.0671937047427</v>
      </c>
      <c r="L647" s="444">
        <f t="shared" ca="1" si="54"/>
        <v>-2333619.1936828429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-2333619.1936828429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-9758.3950975527641</v>
      </c>
      <c r="L648" s="444">
        <f t="shared" ca="1" si="54"/>
        <v>-2351773.2185102161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-2351773.2185102161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-9834.0368676668186</v>
      </c>
      <c r="L649" s="444">
        <f t="shared" ca="1" si="54"/>
        <v>-2370002.8851077035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-2370002.8851077035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-9909.9938118230166</v>
      </c>
      <c r="L650" s="444">
        <f t="shared" ca="1" si="54"/>
        <v>-2388308.5086493469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-2388308.5086493469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-9986.2672432465297</v>
      </c>
      <c r="L651" s="444">
        <f t="shared" ca="1" si="54"/>
        <v>-2406690.4056224138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-2406690.4056224138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-10062.85848063431</v>
      </c>
      <c r="L652" s="444">
        <f t="shared" ca="1" si="54"/>
        <v>-2425148.8938328684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-2425148.8938328684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-10139.76884817787</v>
      </c>
      <c r="L653" s="444">
        <f t="shared" ca="1" si="54"/>
        <v>-2443684.2924108668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-2443684.2924108668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-10216.999675586198</v>
      </c>
      <c r="L654" s="444">
        <f t="shared" ca="1" si="54"/>
        <v>-2462296.9218162736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-2462296.9218162736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-10294.552298108725</v>
      </c>
      <c r="L655" s="444">
        <f t="shared" ca="1" si="54"/>
        <v>-2480987.1038442026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-2480987.1038442026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-10372.428056558429</v>
      </c>
      <c r="L656" s="444">
        <f t="shared" ca="1" si="54"/>
        <v>-2499755.1616305816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-2499755.1616305816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-10450.628297335008</v>
      </c>
      <c r="L657" s="444">
        <f t="shared" ca="1" si="54"/>
        <v>-2518601.419657737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-2518601.419657737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-10529.154372448156</v>
      </c>
      <c r="L658" s="444">
        <f t="shared" ca="1" si="54"/>
        <v>-2537526.2037600055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-2537526.2037600055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-10608.007639540941</v>
      </c>
      <c r="L659" s="444">
        <f t="shared" ca="1" si="54"/>
        <v>-2556529.8411293668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-2556529.8411293668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-10687.18946191328</v>
      </c>
      <c r="L660" s="444">
        <f t="shared" ca="1" si="54"/>
        <v>-2575612.6603211006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-2575612.6603211006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-10766.701208545504</v>
      </c>
      <c r="L661" s="444">
        <f t="shared" ca="1" si="54"/>
        <v>-2594774.9912594664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-2594774.9912594664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-10846.544254122029</v>
      </c>
      <c r="L662" s="444">
        <f t="shared" ca="1" si="54"/>
        <v>-2614017.1652434086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-2614017.1652434086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-10926.71997905512</v>
      </c>
      <c r="L663" s="444">
        <f t="shared" ca="1" si="54"/>
        <v>-2633339.5149522843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-2633339.5149522843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-11007.229769508769</v>
      </c>
      <c r="L664" s="444">
        <f t="shared" ca="1" si="54"/>
        <v>-2652742.3744516135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-2652742.3744516135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-11088.075017422641</v>
      </c>
      <c r="L665" s="444">
        <f t="shared" ca="1" si="54"/>
        <v>-2672226.0791988564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-2672226.0791988564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-11169.257120536153</v>
      </c>
      <c r="L666" s="444">
        <f t="shared" ca="1" si="54"/>
        <v>-2691790.966049213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-2691790.966049213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-11250.777482412639</v>
      </c>
      <c r="L667" s="444">
        <f t="shared" ca="1" si="54"/>
        <v>-2711437.3732614461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-2711437.3732614461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-11332.637512463611</v>
      </c>
      <c r="L668" s="444">
        <f t="shared" ca="1" si="54"/>
        <v>-2731165.6405037302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-2731165.6405037302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-11414.838625973127</v>
      </c>
      <c r="L669" s="444">
        <f t="shared" ca="1" si="54"/>
        <v>-2750976.1088595237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-2750976.1088595237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-11497.382244122267</v>
      </c>
      <c r="L670" s="444">
        <f t="shared" ca="1" si="54"/>
        <v>-2770869.1208334663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-2770869.1208334663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-11580.269794013695</v>
      </c>
      <c r="L671" s="444">
        <f t="shared" ca="1" si="54"/>
        <v>-2790845.0203573005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-2790845.0203573005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-11663.502708696336</v>
      </c>
      <c r="L672" s="444">
        <f t="shared" ca="1" si="54"/>
        <v>-2810904.1527958172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-2810904.1527958172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-11747.082427190157</v>
      </c>
      <c r="L673" s="444">
        <f t="shared" ca="1" si="54"/>
        <v>-2831046.8649528278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-2831046.8649528278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-11831.010394511035</v>
      </c>
      <c r="L674" s="444">
        <f t="shared" ca="1" si="54"/>
        <v>-2851273.505077159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-2851273.505077159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-11915.288061695748</v>
      </c>
      <c r="L675" s="444">
        <f t="shared" ca="1" si="54"/>
        <v>-2871584.4228686751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-2871584.4228686751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-11999.916885827064</v>
      </c>
      <c r="L676" s="444">
        <f t="shared" ca="1" si="54"/>
        <v>-2891979.9694843227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-2891979.9694843227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-12084.89833005893</v>
      </c>
      <c r="L677" s="444">
        <f t="shared" ca="1" si="54"/>
        <v>-2912460.497544202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-2912460.497544202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-12170.233863641761</v>
      </c>
      <c r="L678" s="444">
        <f t="shared" ca="1" si="54"/>
        <v>-2933026.3611376644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-2933026.3611376644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-12255.924961947854</v>
      </c>
      <c r="L679" s="444">
        <f t="shared" ca="1" si="54"/>
        <v>-2953677.9158294327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-2953677.9158294327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-12341.973106496887</v>
      </c>
      <c r="L680" s="444">
        <f t="shared" ca="1" si="54"/>
        <v>-2974415.51866575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-2974415.51866575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-12428.379784981544</v>
      </c>
      <c r="L681" s="444">
        <f t="shared" ca="1" si="54"/>
        <v>-2995239.5281805522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-2995239.5281805522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-12515.146491293219</v>
      </c>
      <c r="L682" s="444">
        <f t="shared" ca="1" si="54"/>
        <v>-3016150.3044016659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-3016150.3044016659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-12602.274725547859</v>
      </c>
      <c r="L683" s="444">
        <f t="shared" ca="1" si="54"/>
        <v>-3037148.2088570343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-3037148.2088570343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-12689.765994111895</v>
      </c>
      <c r="L684" s="444">
        <f t="shared" ca="1" si="54"/>
        <v>-3058233.6045809668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-3058233.6045809668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-12777.621809628279</v>
      </c>
      <c r="L685" s="444">
        <f t="shared" ca="1" si="54"/>
        <v>-3079406.8561204155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-3079406.8561204155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-12865.84369104265</v>
      </c>
      <c r="L686" s="444">
        <f t="shared" ca="1" si="54"/>
        <v>-3100668.3295412785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-3100668.3295412785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-12954.433163629579</v>
      </c>
      <c r="L687" s="444">
        <f t="shared" ca="1" si="54"/>
        <v>-3122018.3924347283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-3122018.3924347283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-13043.391759018952</v>
      </c>
      <c r="L688" s="444">
        <f t="shared" ca="1" si="54"/>
        <v>-3143457.4139235676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-3143457.4139235676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-13132.721015222451</v>
      </c>
      <c r="L689" s="444">
        <f t="shared" ca="1" si="54"/>
        <v>-3164985.7646686104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-3164985.7646686104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-13222.422476660127</v>
      </c>
      <c r="L690" s="444">
        <f t="shared" ca="1" si="54"/>
        <v>-3186603.8168750908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-3186603.8168750908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-13312.49769418713</v>
      </c>
      <c r="L691" s="444">
        <f t="shared" ca="1" si="54"/>
        <v>-3208311.9442990986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-3208311.9442990986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-13402.948225120495</v>
      </c>
      <c r="L692" s="444">
        <f t="shared" ca="1" si="54"/>
        <v>-3230110.5222540395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-3230110.5222540395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-13493.775633266083</v>
      </c>
      <c r="L693" s="444">
        <f t="shared" ca="1" si="54"/>
        <v>-3251999.9276171261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-3251999.9276171261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-13584.98148894561</v>
      </c>
      <c r="L694" s="444">
        <f t="shared" ca="1" si="54"/>
        <v>-3273980.538835892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-3273980.538835892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-13676.567369023802</v>
      </c>
      <c r="L695" s="444">
        <f t="shared" ca="1" si="54"/>
        <v>-3296052.7359347362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-3296052.7359347362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-13768.534856935654</v>
      </c>
      <c r="L696" s="444">
        <f t="shared" ca="1" si="54"/>
        <v>-3318216.9005214921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-3318216.9005214921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-13860.885542713802</v>
      </c>
      <c r="L697" s="444">
        <f t="shared" ca="1" si="54"/>
        <v>-3340473.4157940261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-3340473.4157940261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-13953.621023016029</v>
      </c>
      <c r="L698" s="444">
        <f t="shared" ca="1" si="54"/>
        <v>-3362822.6665468626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-3362822.6665468626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-14046.742901152846</v>
      </c>
      <c r="L699" s="444">
        <f t="shared" ca="1" si="54"/>
        <v>-3385265.0391778359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-3385265.0391778359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-14140.252787115236</v>
      </c>
      <c r="L700" s="444">
        <f t="shared" ca="1" si="54"/>
        <v>-3407800.9216947714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-3407800.9216947714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-14234.152297602466</v>
      </c>
      <c r="L701" s="444">
        <f t="shared" ca="1" si="54"/>
        <v>-3430430.7037221943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-3430430.7037221943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-14328.443056050062</v>
      </c>
      <c r="L702" s="444">
        <f t="shared" ca="1" si="54"/>
        <v>-3453154.7765080649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-3453154.7765080649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-14423.126692657856</v>
      </c>
      <c r="L703" s="444">
        <f t="shared" ca="1" si="54"/>
        <v>-3475973.5329305432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-3475973.5329305432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-14518.20484441818</v>
      </c>
      <c r="L704" s="444">
        <f t="shared" ca="1" si="54"/>
        <v>-3498887.3675047816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-3498887.3675047816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-14613.679155144177</v>
      </c>
      <c r="L705" s="444">
        <f t="shared" ca="1" si="54"/>
        <v>-3521896.6763897464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-3521896.6763897464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-14709.551275498196</v>
      </c>
      <c r="L706" s="444">
        <f t="shared" ca="1" si="54"/>
        <v>-3545001.857395065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-3545001.857395065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-14805.822863020358</v>
      </c>
      <c r="L707" s="444">
        <f t="shared" ca="1" si="54"/>
        <v>-3568203.3099879059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-3568203.3099879059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-14902.495582157191</v>
      </c>
      <c r="L708" s="444">
        <f t="shared" ca="1" si="54"/>
        <v>-3591501.4352998836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-3591501.4352998836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-14999.571104290433</v>
      </c>
      <c r="L709" s="444">
        <f t="shared" ca="1" si="54"/>
        <v>-3614896.6361339944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-3614896.6361339944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-15097.051107765898</v>
      </c>
      <c r="L710" s="444">
        <f t="shared" ca="1" si="54"/>
        <v>-3638389.316971581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-3638389.316971581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-15194.937277922503</v>
      </c>
      <c r="L711" s="444">
        <f t="shared" ca="1" si="54"/>
        <v>-3661979.8839793238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-3661979.8839793238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-15293.231307121434</v>
      </c>
      <c r="L712" s="444">
        <f t="shared" ca="1" si="54"/>
        <v>-3685668.7450162657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-3685668.7450162657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-15391.934894775359</v>
      </c>
      <c r="L713" s="444">
        <f t="shared" ca="1" si="54"/>
        <v>-3709456.3096408616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-3709456.3096408616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-15491.049747377841</v>
      </c>
      <c r="L714" s="444">
        <f t="shared" ca="1" si="54"/>
        <v>-3733342.9891180596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-3733342.9891180596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-15590.577578532833</v>
      </c>
      <c r="L715" s="444">
        <f t="shared" ca="1" si="54"/>
        <v>-3757329.196426413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-3757329.196426413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-15690.520108984303</v>
      </c>
      <c r="L716" s="444">
        <f t="shared" ca="1" si="54"/>
        <v>-3781415.3462652178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-3781415.3462652178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-15790.879066645992</v>
      </c>
      <c r="L717" s="444">
        <f t="shared" ca="1" si="54"/>
        <v>-3805601.8550616843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-3805601.8550616843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-15891.65618663127</v>
      </c>
      <c r="L718" s="444">
        <f t="shared" ca="1" si="54"/>
        <v>-3829889.1409781361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-3829889.1409781361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-15992.853211283153</v>
      </c>
      <c r="L719" s="444">
        <f t="shared" ca="1" si="54"/>
        <v>-3854277.6239192397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-3854277.6239192397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-16094.471890204417</v>
      </c>
      <c r="L720" s="444">
        <f t="shared" ca="1" si="54"/>
        <v>-3878767.7255392647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-3878767.7255392647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-16196.513980287857</v>
      </c>
      <c r="L721" s="444">
        <f t="shared" ca="1" si="54"/>
        <v>-3903359.8692493732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-3903359.8692493732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-16298.98124574664</v>
      </c>
      <c r="L722" s="444">
        <f t="shared" ca="1" si="54"/>
        <v>-3928054.4802249405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-3928054.4802249405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-16401.875458144837</v>
      </c>
      <c r="L723" s="444">
        <f t="shared" ca="1" si="54"/>
        <v>-3952851.9854129059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-3952851.9854129059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-16505.198396428023</v>
      </c>
      <c r="L724" s="444">
        <f t="shared" ca="1" si="54"/>
        <v>-3977752.8135391544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-3977752.8135391544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-16608.95184695406</v>
      </c>
      <c r="L725" s="444">
        <f t="shared" ca="1" si="54"/>
        <v>-4002757.3951159287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-4002757.3951159287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-16713.137603523955</v>
      </c>
      <c r="L726" s="444">
        <f t="shared" ca="1" si="54"/>
        <v>-4027866.1624492733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-4027866.1624492733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-16817.757467412892</v>
      </c>
      <c r="L727" s="444">
        <f t="shared" ca="1" si="54"/>
        <v>-4053079.5496465066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-4053079.5496465066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-16922.813247401362</v>
      </c>
      <c r="L728" s="444">
        <f t="shared" ca="1" si="54"/>
        <v>-4078397.9926237282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-4078397.9926237282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-17028.306759806452</v>
      </c>
      <c r="L729" s="444">
        <f t="shared" ca="1" si="54"/>
        <v>-4103821.929113355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-4103821.929113355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-17134.239828513229</v>
      </c>
      <c r="L730" s="444">
        <f t="shared" ca="1" si="54"/>
        <v>-4129351.7986716884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-4129351.7986716884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-17240.614285006286</v>
      </c>
      <c r="L731" s="444">
        <f t="shared" ca="1" si="54"/>
        <v>-4154988.042686515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-4154988.042686515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-17347.431968401401</v>
      </c>
      <c r="L732" s="444">
        <f t="shared" ca="1" si="54"/>
        <v>-4180731.1043847366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-4180731.1043847366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-17454.694725477319</v>
      </c>
      <c r="L733" s="444">
        <f t="shared" ca="1" si="54"/>
        <v>-4206581.4288400346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-4206581.4288400346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-17562.404410707728</v>
      </c>
      <c r="L734" s="444">
        <f t="shared" ca="1" si="54"/>
        <v>-4232539.4629805628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-4232539.4629805628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-17670.562886293264</v>
      </c>
      <c r="L735" s="444">
        <f t="shared" ca="1" si="54"/>
        <v>-4258605.6555966763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-4258605.6555966763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-17779.172022193736</v>
      </c>
      <c r="L736" s="444">
        <f t="shared" ca="1" si="54"/>
        <v>-4284780.4573486904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-4284780.4573486904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-17888.23369616046</v>
      </c>
      <c r="L737" s="444">
        <f t="shared" ca="1" si="54"/>
        <v>-4311064.3207746716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-4311064.3207746716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-17997.749793768715</v>
      </c>
      <c r="L738" s="444">
        <f t="shared" ca="1" si="54"/>
        <v>-4337457.7002982609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-4337457.7002982609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-18107.722208450337</v>
      </c>
      <c r="L739" s="444">
        <f t="shared" ca="1" si="54"/>
        <v>-4363961.0522365319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-4363961.0522365319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-18218.152841526469</v>
      </c>
      <c r="L740" s="444">
        <f t="shared" ca="1" si="54"/>
        <v>-4390574.8348078784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-4390574.8348078784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-18329.04360224041</v>
      </c>
      <c r="L741" s="444">
        <f t="shared" ca="1" si="54"/>
        <v>-4417299.508139939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-4417299.508139939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-18440.396407790664</v>
      </c>
      <c r="L742" s="444">
        <f t="shared" ca="1" si="54"/>
        <v>-4444135.5342775499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-4444135.5342775499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-18552.213183364041</v>
      </c>
      <c r="L743" s="444">
        <f t="shared" ca="1" si="54"/>
        <v>-4471083.3771907343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-4471083.3771907343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-18664.495862168977</v>
      </c>
      <c r="L744" s="444">
        <f t="shared" ca="1" si="54"/>
        <v>-4498143.5027827239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-4498143.5027827239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-18777.246385468934</v>
      </c>
      <c r="L745" s="444">
        <f t="shared" ca="1" si="54"/>
        <v>-4525316.3788980134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-4525316.3788980134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-18890.466702615973</v>
      </c>
      <c r="L746" s="444">
        <f t="shared" ca="1" si="54"/>
        <v>-4552602.4753304496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-4552602.4753304496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-19004.158771084458</v>
      </c>
      <c r="L747" s="444">
        <f t="shared" ca="1" si="54"/>
        <v>-4580002.2638313547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-4580002.2638313547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-19118.324556504896</v>
      </c>
      <c r="L748" s="444">
        <f t="shared" ca="1" si="54"/>
        <v>-4607516.2181176804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-4607516.2181176804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-19232.966032697921</v>
      </c>
      <c r="L749" s="444">
        <f t="shared" ca="1" si="54"/>
        <v>-4635144.8138801986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-4635144.8138801986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-19348.085181708411</v>
      </c>
      <c r="L750" s="444">
        <f t="shared" ca="1" si="54"/>
        <v>-4662888.5287917275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-4662888.5287917275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-19463.683993839782</v>
      </c>
      <c r="L751" s="444">
        <f t="shared" ca="1" si="54"/>
        <v>-4690747.8425153876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-4690747.8425153876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-19579.764467688365</v>
      </c>
      <c r="L752" s="444">
        <f t="shared" ca="1" si="54"/>
        <v>-4718723.2367128963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-4718723.2367128963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-19696.328610177985</v>
      </c>
      <c r="L753" s="444">
        <f t="shared" ca="1" si="54"/>
        <v>-4746815.1950528948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-4746815.1950528948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-19813.378436594645</v>
      </c>
      <c r="L754" s="444">
        <f t="shared" ca="1" si="54"/>
        <v>-4775024.2032193094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-4775024.2032193094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-19930.915970621376</v>
      </c>
      <c r="L755" s="444">
        <f t="shared" ca="1" si="54"/>
        <v>-4803350.7489197515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-4803350.7489197515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-20048.943244373215</v>
      </c>
      <c r="L756" s="444">
        <f t="shared" ca="1" si="54"/>
        <v>-4831795.3218939453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-4831795.3218939453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-20167.462298432358</v>
      </c>
      <c r="L757" s="444">
        <f t="shared" ca="1" si="54"/>
        <v>-4860358.4139221981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-4860358.4139221981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-20286.475181883412</v>
      </c>
      <c r="L758" s="444">
        <f t="shared" ca="1" si="54"/>
        <v>-4889040.5188339017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-4889040.5188339017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-20405.983952348841</v>
      </c>
      <c r="L759" s="444">
        <f t="shared" ca="1" si="54"/>
        <v>-4917842.1325160712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-4917842.1325160712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-20525.990676024547</v>
      </c>
      <c r="L760" s="444">
        <f t="shared" ca="1" si="54"/>
        <v>-4946763.7529219165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-4946763.7529219165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-20646.497427715571</v>
      </c>
      <c r="L761" s="444">
        <f t="shared" ca="1" si="54"/>
        <v>-4975805.8800794529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-4975805.8800794529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-20767.50629087197</v>
      </c>
      <c r="L762" s="444">
        <f t="shared" ca="1" si="54"/>
        <v>-5004969.0161001449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-5004969.0161001449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-20889.019357624857</v>
      </c>
      <c r="L763" s="444">
        <f t="shared" ca="1" si="54"/>
        <v>-5034253.6651875898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-5034253.6651875898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-21011.038728822543</v>
      </c>
      <c r="L764" s="444">
        <f t="shared" ca="1" si="54"/>
        <v>-5063660.3336462332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-5063660.3336462332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-21133.56651406689</v>
      </c>
      <c r="L765" s="444">
        <f t="shared" ca="1" si="54"/>
        <v>-5093189.529890121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-5093189.529890121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-21256.604831749755</v>
      </c>
      <c r="L766" s="444">
        <f t="shared" ca="1" si="54"/>
        <v>-5122841.7644516909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-5122841.7644516909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-21380.155809089629</v>
      </c>
      <c r="L767" s="444">
        <f t="shared" ca="1" si="54"/>
        <v>-5152617.5499906009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-5152617.5499906009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-21504.221582168422</v>
      </c>
      <c r="L768" s="444">
        <f t="shared" ca="1" si="54"/>
        <v>-5182517.40130259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-5182517.40130259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-21628.804295968377</v>
      </c>
      <c r="L769" s="444">
        <f t="shared" ca="1" si="54"/>
        <v>-5212541.8353283787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-5212541.8353283787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-21753.906104409161</v>
      </c>
      <c r="L770" s="444">
        <f t="shared" ca="1" si="54"/>
        <v>-5242691.3711626083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-5242691.3711626083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-21879.529170385118</v>
      </c>
      <c r="L771" s="444">
        <f t="shared" ca="1" si="54"/>
        <v>-5272966.5300628142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-5272966.5300628142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-22005.675665802642</v>
      </c>
      <c r="L772" s="444">
        <f t="shared" ca="1" si="54"/>
        <v>-5303367.835458437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-5303367.835458437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-22132.34777161774</v>
      </c>
      <c r="L773" s="444">
        <f t="shared" ref="L773:L1027" ca="1" si="80">I773-J773+K773</f>
        <v>-5333895.812959875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-5333895.812959875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-22259.547677873732</v>
      </c>
      <c r="L774" s="444">
        <f t="shared" ca="1" si="80"/>
        <v>-5364550.990367569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-5364550.990367569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-22387.277583739124</v>
      </c>
      <c r="L775" s="444">
        <f t="shared" ca="1" si="80"/>
        <v>-5395333.8976811282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-5395333.8976811282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-22515.539697545621</v>
      </c>
      <c r="L776" s="444">
        <f t="shared" ca="1" si="80"/>
        <v>-5426245.0671084942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-5426245.0671084942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-22644.336236826312</v>
      </c>
      <c r="L777" s="444">
        <f t="shared" ca="1" si="80"/>
        <v>-5457285.0330751408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-5457285.0330751408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-22773.669428354006</v>
      </c>
      <c r="L778" s="444">
        <f t="shared" ca="1" si="80"/>
        <v>-5488454.3322333153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-5488454.3322333153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-22903.541508179733</v>
      </c>
      <c r="L779" s="444">
        <f t="shared" ca="1" si="80"/>
        <v>-5519753.5034713158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-5519753.5034713158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-23033.954721671402</v>
      </c>
      <c r="L780" s="444">
        <f t="shared" ca="1" si="80"/>
        <v>-5551183.0879228078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-5551183.0879228078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-23164.911323552617</v>
      </c>
      <c r="L781" s="444">
        <f t="shared" ca="1" si="80"/>
        <v>-5582743.6289761811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-5582743.6289761811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-23296.413577941672</v>
      </c>
      <c r="L782" s="444">
        <f t="shared" ca="1" si="80"/>
        <v>-5614435.6722839428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-5614435.6722839428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-23428.463758390681</v>
      </c>
      <c r="L783" s="444">
        <f t="shared" ca="1" si="80"/>
        <v>-5646259.7657721536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-5646259.7657721536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-23561.064147924892</v>
      </c>
      <c r="L784" s="444">
        <f t="shared" ca="1" si="80"/>
        <v>-5678216.459649899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-5678216.459649899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-23694.217039082163</v>
      </c>
      <c r="L785" s="444">
        <f t="shared" ca="1" si="80"/>
        <v>-5710306.3064188017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-5710306.3064188017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-23827.92473395259</v>
      </c>
      <c r="L786" s="444">
        <f t="shared" ca="1" si="80"/>
        <v>-5742529.8608825747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-5742529.8608825747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-23962.189544218312</v>
      </c>
      <c r="L787" s="444">
        <f t="shared" ca="1" si="80"/>
        <v>-5774887.6801566137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-5774887.6801566137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-24097.013791193476</v>
      </c>
      <c r="L788" s="444">
        <f t="shared" ca="1" si="80"/>
        <v>-5807380.3236776274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-5807380.3236776274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-24232.399805864366</v>
      </c>
      <c r="L789" s="444">
        <f t="shared" ca="1" si="80"/>
        <v>-5840008.3532133121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-5840008.3532133121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-24368.349928929718</v>
      </c>
      <c r="L790" s="444">
        <f t="shared" ca="1" si="80"/>
        <v>-5872772.332872062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-5872772.332872062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-24504.866510841177</v>
      </c>
      <c r="L791" s="444">
        <f t="shared" ca="1" si="80"/>
        <v>-5905672.8291127235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-5905672.8291127235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-24641.951911843931</v>
      </c>
      <c r="L792" s="444">
        <f t="shared" ca="1" si="80"/>
        <v>-5938710.4107543882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-5938710.4107543882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-24779.608502017534</v>
      </c>
      <c r="L793" s="444">
        <f t="shared" ca="1" si="80"/>
        <v>-5971885.6489862259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-5971885.6489862259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-24917.838661316859</v>
      </c>
      <c r="L794" s="444">
        <f t="shared" ca="1" si="80"/>
        <v>-6005199.1173773631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-6005199.1173773631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-25056.644779613263</v>
      </c>
      <c r="L795" s="444">
        <f t="shared" ca="1" si="80"/>
        <v>-6038651.3918867968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-6038651.3918867968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-25196.029256735907</v>
      </c>
      <c r="L796" s="444">
        <f t="shared" ca="1" si="80"/>
        <v>-6072243.0508733531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-6072243.0508733531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-25335.994502513222</v>
      </c>
      <c r="L797" s="444">
        <f t="shared" ca="1" si="80"/>
        <v>-6105974.6751056872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-6105974.6751056872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-25476.542936814614</v>
      </c>
      <c r="L798" s="444">
        <f t="shared" ca="1" si="80"/>
        <v>-6139846.8477723226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-6139846.8477723226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-25617.676989592263</v>
      </c>
      <c r="L799" s="444">
        <f t="shared" ca="1" si="80"/>
        <v>-6173860.1544917356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-6173860.1544917356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-25759.39910092315</v>
      </c>
      <c r="L800" s="444">
        <f t="shared" ca="1" si="80"/>
        <v>-6208015.183322479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-6208015.183322479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-25901.711721051248</v>
      </c>
      <c r="L801" s="444">
        <f t="shared" ca="1" si="80"/>
        <v>-6242312.5247733509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-6242312.5247733509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-26044.61731042988</v>
      </c>
      <c r="L802" s="444">
        <f t="shared" ca="1" si="80"/>
        <v>-6276752.7718136013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-6276752.7718136013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-26188.118339764256</v>
      </c>
      <c r="L803" s="444">
        <f t="shared" ca="1" si="80"/>
        <v>-6311336.5198831856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-6311336.5198831856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-26332.217290054192</v>
      </c>
      <c r="L804" s="444">
        <f t="shared" ca="1" si="80"/>
        <v>-6346064.3669030601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-6346064.3669030601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-26476.916652637003</v>
      </c>
      <c r="L805" s="444">
        <f t="shared" ca="1" si="80"/>
        <v>-6380936.9132855171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-6380936.9132855171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-26622.218929230574</v>
      </c>
      <c r="L806" s="444">
        <f t="shared" ca="1" si="80"/>
        <v>-6415954.7619445678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-6415954.7619445678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-26768.126631976618</v>
      </c>
      <c r="L807" s="444">
        <f t="shared" ca="1" si="80"/>
        <v>-6451118.5183063652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-6451118.5183063652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-26914.642283484107</v>
      </c>
      <c r="L808" s="444">
        <f t="shared" ca="1" si="80"/>
        <v>-6486428.79031967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-6486428.79031967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-27061.768416872877</v>
      </c>
      <c r="L809" s="444">
        <f t="shared" ca="1" si="80"/>
        <v>-6521886.1884663636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-6521886.1884663636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-27209.507575817432</v>
      </c>
      <c r="L810" s="444">
        <f t="shared" ca="1" si="80"/>
        <v>-6557491.3257720014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-6557491.3257720014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-27357.862314590922</v>
      </c>
      <c r="L811" s="444">
        <f t="shared" ca="1" si="80"/>
        <v>-6593244.817816413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-6593244.817816413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-27506.835198109311</v>
      </c>
      <c r="L812" s="444">
        <f t="shared" ca="1" si="80"/>
        <v>-6629147.2827443425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-6629147.2827443425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-27656.428801975679</v>
      </c>
      <c r="L813" s="444">
        <f t="shared" ca="1" si="80"/>
        <v>-6665199.341276139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-6665199.341276139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-27806.645712524831</v>
      </c>
      <c r="L814" s="444">
        <f t="shared" ca="1" si="80"/>
        <v>-6701401.6167184841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-6701401.6167184841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-27957.488526867935</v>
      </c>
      <c r="L815" s="444">
        <f t="shared" ca="1" si="80"/>
        <v>-6737754.7349751722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-6737754.7349751722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-28108.959852937467</v>
      </c>
      <c r="L816" s="444">
        <f t="shared" ca="1" si="80"/>
        <v>-6774259.3245579302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-6774259.3245579302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-28261.062309532295</v>
      </c>
      <c r="L817" s="444">
        <f t="shared" ca="1" si="80"/>
        <v>-6810916.0165972831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-6810916.0165972831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-28413.798526362931</v>
      </c>
      <c r="L818" s="444">
        <f t="shared" ca="1" si="80"/>
        <v>-6847725.444853466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-6847725.444853466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-28567.171144097025</v>
      </c>
      <c r="L819" s="444">
        <f t="shared" ca="1" si="80"/>
        <v>-6884688.2457273835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-6884688.2457273835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-28721.182814405012</v>
      </c>
      <c r="L820" s="444">
        <f t="shared" ca="1" si="80"/>
        <v>-6921805.0582716092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-6921805.0582716092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-28875.836200005961</v>
      </c>
      <c r="L821" s="444">
        <f t="shared" ca="1" si="80"/>
        <v>-6959076.524201436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-6959076.524201436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-29031.133974713564</v>
      </c>
      <c r="L822" s="444">
        <f t="shared" ca="1" si="80"/>
        <v>-6996503.2879059697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-6996503.2879059697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-29187.078823482458</v>
      </c>
      <c r="L823" s="444">
        <f t="shared" ca="1" si="80"/>
        <v>-7034085.9964592727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-7034085.9964592727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-29343.673442454554</v>
      </c>
      <c r="L824" s="444">
        <f t="shared" ca="1" si="80"/>
        <v>-7071825.2996315481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-7071825.2996315481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-29500.920539005703</v>
      </c>
      <c r="L825" s="444">
        <f t="shared" ca="1" si="80"/>
        <v>-7109721.8499003742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-7109721.8499003742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-29658.822831792477</v>
      </c>
      <c r="L826" s="444">
        <f t="shared" ca="1" si="80"/>
        <v>-7147776.3024619874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-7147776.3024619874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-29817.383050799199</v>
      </c>
      <c r="L827" s="444">
        <f t="shared" ca="1" si="80"/>
        <v>-7185989.3152426071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-7185989.3152426071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-29976.603937385113</v>
      </c>
      <c r="L828" s="444">
        <f t="shared" ca="1" si="80"/>
        <v>-7224361.5489098122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-7224361.5489098122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-30136.488244331802</v>
      </c>
      <c r="L829" s="444">
        <f t="shared" ca="1" si="80"/>
        <v>-7262893.6668839641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-7262893.6668839641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-30297.038735890768</v>
      </c>
      <c r="L830" s="444">
        <f t="shared" ca="1" si="80"/>
        <v>-7301586.3353496753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-7301586.3353496753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-30458.25818783123</v>
      </c>
      <c r="L831" s="444">
        <f t="shared" ca="1" si="80"/>
        <v>-7340440.2232673271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-7340440.2232673271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-30620.149387488113</v>
      </c>
      <c r="L832" s="444">
        <f t="shared" ca="1" si="80"/>
        <v>-7379456.0023846356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-7379456.0023846356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-30782.71513381023</v>
      </c>
      <c r="L833" s="444">
        <f t="shared" ca="1" si="80"/>
        <v>-7418634.3472482665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-7418634.3472482665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-30945.958237408689</v>
      </c>
      <c r="L834" s="444">
        <f t="shared" ca="1" si="80"/>
        <v>-7457975.9352154955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-7457975.9352154955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-31109.881520605486</v>
      </c>
      <c r="L835" s="444">
        <f t="shared" ca="1" si="80"/>
        <v>-7497481.4464659216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-7497481.4464659216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-31274.487817482255</v>
      </c>
      <c r="L836" s="444">
        <f t="shared" ca="1" si="80"/>
        <v>-7537151.5640132241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-7537151.5640132241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-31439.779973929355</v>
      </c>
      <c r="L837" s="444">
        <f t="shared" ca="1" si="80"/>
        <v>-7576986.9737169743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-7576986.9737169743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-31605.760847694979</v>
      </c>
      <c r="L838" s="444">
        <f t="shared" ca="1" si="80"/>
        <v>-7616988.3642944898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-7616988.3642944898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-31772.433308434622</v>
      </c>
      <c r="L839" s="444">
        <f t="shared" ca="1" si="80"/>
        <v>-7657156.4273327449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-7657156.4273327449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-31939.80023776069</v>
      </c>
      <c r="L840" s="444">
        <f t="shared" ca="1" si="80"/>
        <v>-7697491.8573003262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-7697491.8573003262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-32107.864529292274</v>
      </c>
      <c r="L841" s="444">
        <f t="shared" ca="1" si="80"/>
        <v>-7737995.3515594387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-7737995.3515594387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-32276.629088705249</v>
      </c>
      <c r="L842" s="444">
        <f t="shared" ca="1" si="80"/>
        <v>-7778667.6103779646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-7778667.6103779646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-32446.096833782438</v>
      </c>
      <c r="L843" s="444">
        <f t="shared" ca="1" si="80"/>
        <v>-7819509.3369415672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-7819509.3369415672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-32616.270694464114</v>
      </c>
      <c r="L844" s="444">
        <f t="shared" ca="1" si="80"/>
        <v>-7860521.2373658521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-7860521.2373658521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-32787.153612898634</v>
      </c>
      <c r="L845" s="444">
        <f t="shared" ca="1" si="80"/>
        <v>-7901704.0207085712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-7901704.0207085712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-32958.748543493297</v>
      </c>
      <c r="L846" s="444">
        <f t="shared" ca="1" si="80"/>
        <v>-7943058.3989818851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-7943058.3989818851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-33131.058452965437</v>
      </c>
      <c r="L847" s="444">
        <f t="shared" ca="1" si="80"/>
        <v>-7984585.0871646712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-7984585.0871646712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-33304.086320393712</v>
      </c>
      <c r="L848" s="444">
        <f t="shared" ca="1" si="80"/>
        <v>-8026284.8032148853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-8026284.8032148853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-33477.835137269605</v>
      </c>
      <c r="L849" s="444">
        <f t="shared" ca="1" si="80"/>
        <v>-8068158.2680819752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-8068158.2680819752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-33652.307907549141</v>
      </c>
      <c r="L850" s="444">
        <f t="shared" ca="1" si="80"/>
        <v>-8110206.2057193443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-8110206.2057193443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-33827.50764770485</v>
      </c>
      <c r="L851" s="444">
        <f t="shared" ca="1" si="80"/>
        <v>-8152429.34309687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-8152429.34309687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-34003.43738677787</v>
      </c>
      <c r="L852" s="444">
        <f t="shared" ca="1" si="80"/>
        <v>-8194828.4102134686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-8194828.4102134686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-34180.100166430369</v>
      </c>
      <c r="L853" s="444">
        <f t="shared" ca="1" si="80"/>
        <v>-8237404.1401097197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-8237404.1401097197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-34357.499040998082</v>
      </c>
      <c r="L854" s="444">
        <f t="shared" ca="1" si="80"/>
        <v>-8280157.2688805386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-8280157.2688805386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-34535.637077543164</v>
      </c>
      <c r="L855" s="444">
        <f t="shared" ca="1" si="80"/>
        <v>-8323088.535687902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-8323088.535687902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-34714.51735590717</v>
      </c>
      <c r="L856" s="444">
        <f t="shared" ca="1" si="80"/>
        <v>-8366198.6827736292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-8366198.6827736292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-34894.142968764369</v>
      </c>
      <c r="L857" s="444">
        <f t="shared" ca="1" si="80"/>
        <v>-8409488.4554722141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-8409488.4554722141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-35074.517021675143</v>
      </c>
      <c r="L858" s="444">
        <f t="shared" ca="1" si="80"/>
        <v>-8452958.6022237092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-8452958.6022237092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-35255.642633139709</v>
      </c>
      <c r="L859" s="444">
        <f t="shared" ca="1" si="80"/>
        <v>-8496609.8745866697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-8496609.8745866697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-35437.522934652043</v>
      </c>
      <c r="L860" s="444">
        <f t="shared" ca="1" si="80"/>
        <v>-8540443.027251143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-8540443.027251143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-35620.161070754017</v>
      </c>
      <c r="L861" s="444">
        <f t="shared" ca="1" si="80"/>
        <v>-8584458.8180517182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-8584458.8180517182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-35803.560199089741</v>
      </c>
      <c r="L862" s="444">
        <f t="shared" ca="1" si="80"/>
        <v>-8628658.0079806279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-8628658.0079806279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-35987.723490460201</v>
      </c>
      <c r="L863" s="444">
        <f t="shared" ca="1" si="80"/>
        <v>-8673041.3612009082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-8673041.3612009082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-36172.654128878035</v>
      </c>
      <c r="L864" s="444">
        <f t="shared" ca="1" si="80"/>
        <v>-8717609.6450596061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-8717609.6450596061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-36358.35531162261</v>
      </c>
      <c r="L865" s="444">
        <f t="shared" ca="1" si="80"/>
        <v>-8762363.6301010493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-8762363.6301010493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-36544.830249295293</v>
      </c>
      <c r="L866" s="444">
        <f t="shared" ca="1" si="80"/>
        <v>-8807304.0900801644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-8807304.0900801644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-36732.082165874934</v>
      </c>
      <c r="L867" s="444">
        <f t="shared" ca="1" si="80"/>
        <v>-8852431.8019758593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-8852431.8019758593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-36920.114298773668</v>
      </c>
      <c r="L868" s="444">
        <f t="shared" ca="1" si="80"/>
        <v>-8897747.5460044537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-8897747.5460044537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-37108.929898892806</v>
      </c>
      <c r="L869" s="444">
        <f t="shared" ca="1" si="80"/>
        <v>-8943252.1056331675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-8943252.1056331675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-37298.532230679113</v>
      </c>
      <c r="L870" s="444">
        <f t="shared" ca="1" si="80"/>
        <v>-8988946.2675936669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-8988946.2675936669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-37488.924572181197</v>
      </c>
      <c r="L871" s="444">
        <f t="shared" ca="1" si="80"/>
        <v>-9034830.8218956683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-9034830.8218956683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-37680.1102151062</v>
      </c>
      <c r="L872" s="444">
        <f t="shared" ca="1" si="80"/>
        <v>-9080906.5618405957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-9080906.5618405957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-37872.092464876732</v>
      </c>
      <c r="L873" s="444">
        <f t="shared" ca="1" si="80"/>
        <v>-9127174.2840352934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-9127174.2840352934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-38064.874640687973</v>
      </c>
      <c r="L874" s="444">
        <f t="shared" ca="1" si="80"/>
        <v>-9173634.7884058021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-9173634.7884058021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-38258.46007556509</v>
      </c>
      <c r="L875" s="444">
        <f t="shared" ca="1" si="80"/>
        <v>-9220288.8782111872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-9220288.8782111872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-38452.852116420865</v>
      </c>
      <c r="L876" s="444">
        <f t="shared" ca="1" si="80"/>
        <v>-9267137.3600574285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-9267137.3600574285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-38648.054124113536</v>
      </c>
      <c r="L877" s="444">
        <f t="shared" ca="1" si="80"/>
        <v>-9314181.0439113621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-9314181.0439113621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-38844.069473504926</v>
      </c>
      <c r="L878" s="444">
        <f t="shared" ca="1" si="80"/>
        <v>-9361420.7431146875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-9361420.7431146875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-39040.901553518779</v>
      </c>
      <c r="L879" s="444">
        <f t="shared" ca="1" si="80"/>
        <v>-9408857.274398027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-9408857.274398027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-39238.553767199366</v>
      </c>
      <c r="L880" s="444">
        <f t="shared" ca="1" si="80"/>
        <v>-9456491.4578950461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-9456491.4578950461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-39437.029531770277</v>
      </c>
      <c r="L881" s="444">
        <f t="shared" ca="1" si="80"/>
        <v>-9504324.117156636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-9504324.117156636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-39636.332278693568</v>
      </c>
      <c r="L882" s="444">
        <f t="shared" ca="1" si="80"/>
        <v>-9552356.0791651495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-9552356.0791651495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-39836.465453729041</v>
      </c>
      <c r="L883" s="444">
        <f t="shared" ca="1" si="80"/>
        <v>-9600588.1743486989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-9600588.1743486989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-40037.432516993831</v>
      </c>
      <c r="L884" s="444">
        <f t="shared" ca="1" si="80"/>
        <v>-9649021.2365955133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-9649021.2365955133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-40239.236943022224</v>
      </c>
      <c r="L885" s="444">
        <f t="shared" ca="1" si="80"/>
        <v>-9697656.1032683551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-9697656.1032683551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-40441.882220825733</v>
      </c>
      <c r="L886" s="444">
        <f t="shared" ca="1" si="80"/>
        <v>-9746493.6152190007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-9746493.6152190007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-40645.371853953424</v>
      </c>
      <c r="L887" s="444">
        <f t="shared" ca="1" si="80"/>
        <v>-9795534.6168027744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-9795534.6168027744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-40849.709360552479</v>
      </c>
      <c r="L888" s="444">
        <f t="shared" ca="1" si="80"/>
        <v>-9844779.9558931477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-9844779.9558931477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-41054.898273429033</v>
      </c>
      <c r="L889" s="444">
        <f t="shared" ca="1" si="80"/>
        <v>-9894230.4838963971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-9894230.4838963971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-41260.94214010924</v>
      </c>
      <c r="L890" s="444">
        <f t="shared" ca="1" si="80"/>
        <v>-9943887.0557663273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-9943887.0557663273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-41467.844522900617</v>
      </c>
      <c r="L891" s="444">
        <f t="shared" ca="1" si="80"/>
        <v>-9993750.5300190486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-9993750.5300190486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-41675.608998953619</v>
      </c>
      <c r="L892" s="444">
        <f t="shared" ca="1" si="80"/>
        <v>-10043821.768747823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-10043821.768747823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-41884.239160323516</v>
      </c>
      <c r="L893" s="444">
        <f t="shared" ca="1" si="80"/>
        <v>-10094101.637637967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-10094101.637637967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-42093.738614032445</v>
      </c>
      <c r="L894" s="444">
        <f t="shared" ca="1" si="80"/>
        <v>-10144591.00598182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-10144591.00598182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-42304.110982131831</v>
      </c>
      <c r="L895" s="444">
        <f t="shared" ca="1" si="80"/>
        <v>-10195290.746693771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-10195290.746693771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-42515.359901764969</v>
      </c>
      <c r="L896" s="444">
        <f t="shared" ca="1" si="80"/>
        <v>-10246201.736325357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-10246201.736325357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-42727.489025229908</v>
      </c>
      <c r="L897" s="444">
        <f t="shared" ca="1" si="80"/>
        <v>-10297324.855080407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-10297324.855080407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-42940.502020042615</v>
      </c>
      <c r="L898" s="444">
        <f t="shared" ca="1" si="80"/>
        <v>-10348660.98683027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-10348660.98683027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-43154.402569000376</v>
      </c>
      <c r="L899" s="444">
        <f t="shared" ca="1" si="80"/>
        <v>-10400211.01912909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-10400211.01912909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-43369.194370245459</v>
      </c>
      <c r="L900" s="444">
        <f t="shared" ca="1" si="80"/>
        <v>-10451975.843229156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-10451975.843229156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-43584.881137329066</v>
      </c>
      <c r="L901" s="444">
        <f t="shared" ca="1" si="80"/>
        <v>-10503956.354096305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-10503956.354096305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-43801.466599275518</v>
      </c>
      <c r="L902" s="444">
        <f t="shared" ca="1" si="80"/>
        <v>-10556153.450425401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-10556153.450425401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-44018.95450064676</v>
      </c>
      <c r="L903" s="444">
        <f t="shared" ca="1" si="80"/>
        <v>-10608568.034655869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-10608568.034655869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-44237.348601607038</v>
      </c>
      <c r="L904" s="444">
        <f t="shared" ca="1" si="80"/>
        <v>-10661201.012987297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-10661201.012987297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-44456.652677987986</v>
      </c>
      <c r="L905" s="444">
        <f t="shared" ca="1" si="80"/>
        <v>-10714053.295395106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-10714053.295395106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-44676.870521353863</v>
      </c>
      <c r="L906" s="444">
        <f t="shared" ca="1" si="80"/>
        <v>-10767125.79564628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-10767125.79564628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-44898.005939067087</v>
      </c>
      <c r="L907" s="444">
        <f t="shared" ca="1" si="80"/>
        <v>-10820419.431315167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-10820419.431315167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-45120.062754354112</v>
      </c>
      <c r="L908" s="444">
        <f t="shared" ca="1" si="80"/>
        <v>-10873935.123799341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-10873935.123799341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-45343.044806371501</v>
      </c>
      <c r="L909" s="444">
        <f t="shared" ca="1" si="80"/>
        <v>-10927673.798335534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-10927673.798335534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-45566.955950272306</v>
      </c>
      <c r="L910" s="444">
        <f t="shared" ca="1" si="80"/>
        <v>-10981636.384015627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-10981636.384015627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-45791.800057272696</v>
      </c>
      <c r="L911" s="444">
        <f t="shared" ca="1" si="80"/>
        <v>-11035823.813802721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-11035823.813802721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-46017.581014718919</v>
      </c>
      <c r="L912" s="444">
        <f t="shared" ca="1" si="80"/>
        <v>-11090237.02454726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-11090237.02454726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-46244.302726154499</v>
      </c>
      <c r="L913" s="444">
        <f t="shared" ca="1" si="80"/>
        <v>-11144876.957003236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-11144876.957003236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-46471.969111387734</v>
      </c>
      <c r="L914" s="444">
        <f t="shared" ca="1" si="80"/>
        <v>-11199744.555844445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-11199744.555844445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-46700.584106559436</v>
      </c>
      <c r="L915" s="444">
        <f t="shared" ca="1" si="80"/>
        <v>-11254840.769680824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-11254840.769680824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-46930.151664211022</v>
      </c>
      <c r="L916" s="444">
        <f t="shared" ca="1" si="80"/>
        <v>-11310166.551074855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-11310166.551074855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-47160.675753352814</v>
      </c>
      <c r="L917" s="444">
        <f t="shared" ca="1" si="80"/>
        <v>-11365722.856558029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-11365722.856558029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-47392.160359532703</v>
      </c>
      <c r="L918" s="444">
        <f t="shared" ca="1" si="80"/>
        <v>-11421510.646647383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-11421510.646647383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-47624.609484905013</v>
      </c>
      <c r="L919" s="444">
        <f t="shared" ca="1" si="80"/>
        <v>-11477530.885862108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-11477530.885862108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-47858.027148299705</v>
      </c>
      <c r="L920" s="444">
        <f t="shared" ca="1" si="80"/>
        <v>-11533784.542740228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-11533784.542740228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-48092.417385291868</v>
      </c>
      <c r="L921" s="444">
        <f t="shared" ca="1" si="80"/>
        <v>-11590272.589855339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-11590272.589855339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-48327.784248271499</v>
      </c>
      <c r="L922" s="444">
        <f t="shared" ca="1" si="80"/>
        <v>-11646996.003833432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-11646996.003833432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-48564.131806513549</v>
      </c>
      <c r="L923" s="444">
        <f t="shared" ca="1" si="80"/>
        <v>-11703955.765369765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-11703955.765369765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-48801.464146248276</v>
      </c>
      <c r="L924" s="444">
        <f t="shared" ca="1" si="80"/>
        <v>-11761152.859245835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-11761152.859245835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-49039.785370731894</v>
      </c>
      <c r="L925" s="444">
        <f t="shared" ca="1" si="80"/>
        <v>-11818588.274346387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-11818588.274346387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-49279.099600317531</v>
      </c>
      <c r="L926" s="444">
        <f t="shared" ca="1" si="80"/>
        <v>-11876263.003676524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-11876263.003676524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-49519.410972526435</v>
      </c>
      <c r="L927" s="444">
        <f t="shared" ca="1" si="80"/>
        <v>-11934178.044378871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-11934178.044378871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-49760.723642119548</v>
      </c>
      <c r="L928" s="444">
        <f t="shared" ca="1" si="80"/>
        <v>-11992334.397750812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-11992334.397750812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-50003.041781169297</v>
      </c>
      <c r="L929" s="444">
        <f t="shared" ca="1" si="80"/>
        <v>-12050733.0692618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-12050733.0692618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-50246.369579131751</v>
      </c>
      <c r="L930" s="444">
        <f t="shared" ca="1" si="80"/>
        <v>-12109375.068570754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-12109375.068570754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-50490.71124291906</v>
      </c>
      <c r="L931" s="444">
        <f t="shared" ca="1" si="80"/>
        <v>-12168261.409543494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-12168261.409543494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-50736.070996972143</v>
      </c>
      <c r="L932" s="444">
        <f t="shared" ca="1" si="80"/>
        <v>-12227393.110270286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-12227393.110270286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-50982.453083333778</v>
      </c>
      <c r="L933" s="444">
        <f t="shared" ca="1" si="80"/>
        <v>-12286771.193083441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-12286771.193083441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-51229.861761721921</v>
      </c>
      <c r="L934" s="444">
        <f t="shared" ca="1" si="80"/>
        <v>-12346396.684574984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-12346396.684574984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-51478.301309603354</v>
      </c>
      <c r="L935" s="444">
        <f t="shared" ca="1" si="80"/>
        <v>-12406270.615614409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-12406270.615614409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-51727.776022267622</v>
      </c>
      <c r="L936" s="444">
        <f t="shared" ca="1" si="80"/>
        <v>-12466394.021366498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-12466394.021366498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-51978.290212901324</v>
      </c>
      <c r="L937" s="444">
        <f t="shared" ca="1" si="80"/>
        <v>-12526767.941309219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-12526767.941309219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-52229.848212662662</v>
      </c>
      <c r="L938" s="444">
        <f t="shared" ca="1" si="80"/>
        <v>-12587393.419251703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-12587393.419251703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-52482.454370756343</v>
      </c>
      <c r="L939" s="444">
        <f t="shared" ca="1" si="80"/>
        <v>-12648271.503352279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-12648271.503352279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-52736.113054508744</v>
      </c>
      <c r="L940" s="444">
        <f t="shared" ca="1" si="80"/>
        <v>-12709403.246136608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-12709403.246136608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-52990.828649443451</v>
      </c>
      <c r="L941" s="444">
        <f t="shared" ca="1" si="80"/>
        <v>-12770789.704515871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-12770789.704515871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-53246.605559357042</v>
      </c>
      <c r="L942" s="444">
        <f t="shared" ca="1" si="80"/>
        <v>-12832431.939805048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-12832431.939805048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-53503.448206395282</v>
      </c>
      <c r="L943" s="444">
        <f t="shared" ca="1" si="80"/>
        <v>-12894331.017741263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-12894331.017741263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-53761.361031129512</v>
      </c>
      <c r="L944" s="444">
        <f t="shared" ca="1" si="80"/>
        <v>-12956488.008502213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-12956488.008502213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-54020.348492633471</v>
      </c>
      <c r="L945" s="444">
        <f t="shared" ca="1" si="80"/>
        <v>-13018903.986724667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-13018903.986724667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-54280.415068560367</v>
      </c>
      <c r="L946" s="444">
        <f t="shared" ca="1" si="80"/>
        <v>-13081580.031523049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-13081580.031523049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-54541.565255220288</v>
      </c>
      <c r="L947" s="444">
        <f t="shared" ca="1" si="80"/>
        <v>-13144517.22650809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-13144517.22650809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-54803.80356765796</v>
      </c>
      <c r="L948" s="444">
        <f t="shared" ca="1" si="80"/>
        <v>-13207716.659805568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-13207716.659805568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-55067.134539730781</v>
      </c>
      <c r="L949" s="444">
        <f t="shared" ca="1" si="80"/>
        <v>-13271179.424075119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-13271179.424075119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-55331.56272418725</v>
      </c>
      <c r="L950" s="444">
        <f t="shared" ca="1" si="80"/>
        <v>-13334906.616529128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-13334906.616529128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-55597.092692745617</v>
      </c>
      <c r="L951" s="444">
        <f t="shared" ca="1" si="80"/>
        <v>-13398899.338951694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-13398899.338951694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-55863.729036172976</v>
      </c>
      <c r="L952" s="444">
        <f t="shared" ca="1" si="80"/>
        <v>-13463158.697717687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-13463158.697717687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-56131.476364364615</v>
      </c>
      <c r="L953" s="444">
        <f t="shared" ca="1" si="80"/>
        <v>-13527685.803811872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-13527685.803811872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-56400.339306423724</v>
      </c>
      <c r="L954" s="444">
        <f t="shared" ca="1" si="80"/>
        <v>-13592481.772848116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-13592481.772848116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-56670.322510741404</v>
      </c>
      <c r="L955" s="444">
        <f t="shared" ca="1" si="80"/>
        <v>-13657547.725088678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-13657547.725088678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-56941.430645077067</v>
      </c>
      <c r="L956" s="444">
        <f t="shared" ca="1" si="80"/>
        <v>-13722884.785463575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-13722884.785463575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-57213.668396639143</v>
      </c>
      <c r="L957" s="444">
        <f t="shared" ca="1" si="80"/>
        <v>-13788494.083590034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-13788494.083590034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-57487.04047216606</v>
      </c>
      <c r="L958" s="444">
        <f t="shared" ca="1" si="80"/>
        <v>-13854376.753792021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-13854376.753792021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-57761.551598007674</v>
      </c>
      <c r="L959" s="444">
        <f t="shared" ca="1" si="80"/>
        <v>-13920533.935119849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-13920533.935119849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-58037.206520206943</v>
      </c>
      <c r="L960" s="444">
        <f t="shared" ca="1" si="80"/>
        <v>-13986966.771369876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-13986966.771369876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-58314.01000458208</v>
      </c>
      <c r="L961" s="444">
        <f t="shared" ca="1" si="80"/>
        <v>-14053676.411104279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-14053676.411104279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-58591.966836808737</v>
      </c>
      <c r="L962" s="444">
        <f t="shared" ca="1" si="80"/>
        <v>-14120664.007670907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-14120664.007670907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-58871.081822503031</v>
      </c>
      <c r="L963" s="444">
        <f t="shared" ca="1" si="80"/>
        <v>-14187930.719223231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-14187930.719223231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-59151.359787304384</v>
      </c>
      <c r="L964" s="444">
        <f t="shared" ca="1" si="80"/>
        <v>-14255477.708740355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-14255477.708740355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-59432.805576959057</v>
      </c>
      <c r="L965" s="444">
        <f t="shared" ca="1" si="80"/>
        <v>-14323306.144047135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-14323306.144047135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-59715.42405740398</v>
      </c>
      <c r="L966" s="444">
        <f t="shared" ca="1" si="80"/>
        <v>-14391417.197834359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-14391417.197834359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-59999.220114850752</v>
      </c>
      <c r="L967" s="444">
        <f t="shared" ca="1" si="80"/>
        <v>-14459812.047679031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-14459812.047679031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-60284.198655870212</v>
      </c>
      <c r="L968" s="444">
        <f t="shared" ca="1" si="80"/>
        <v>-14528491.876064721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-14528491.876064721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-60570.364607477255</v>
      </c>
      <c r="L969" s="444">
        <f t="shared" ca="1" si="80"/>
        <v>-14597457.870402019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-14597457.870402019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-60857.722917216</v>
      </c>
      <c r="L970" s="444">
        <f t="shared" ca="1" si="80"/>
        <v>-14666711.223049056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-14666711.223049056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-61146.278553245327</v>
      </c>
      <c r="L971" s="444">
        <f t="shared" ca="1" si="80"/>
        <v>-14736253.131332122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-14736253.131332122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-61436.036504424766</v>
      </c>
      <c r="L972" s="444">
        <f t="shared" ca="1" si="80"/>
        <v>-14806084.797566367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-14806084.797566367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-61727.00178040078</v>
      </c>
      <c r="L973" s="444">
        <f t="shared" ca="1" si="80"/>
        <v>-14876207.429076588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-14876207.429076588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-62019.179411693374</v>
      </c>
      <c r="L974" s="444">
        <f t="shared" ca="1" si="80"/>
        <v>-14946622.238218101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-14946622.238218101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-62312.574449783002</v>
      </c>
      <c r="L975" s="444">
        <f t="shared" ca="1" si="80"/>
        <v>-15017330.442397704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-15017330.442397704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-62607.191967198014</v>
      </c>
      <c r="L976" s="444">
        <f t="shared" ca="1" si="80"/>
        <v>-15088333.264094723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-15088333.264094723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-62903.037057602276</v>
      </c>
      <c r="L977" s="444">
        <f t="shared" ca="1" si="80"/>
        <v>-15159631.930882147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-15159631.930882147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-63200.1148358832</v>
      </c>
      <c r="L978" s="444">
        <f t="shared" ca="1" si="80"/>
        <v>-15231227.67544785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-15231227.67544785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-63498.430438240299</v>
      </c>
      <c r="L979" s="444">
        <f t="shared" ca="1" si="80"/>
        <v>-15303121.735615911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-15303121.735615911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-63797.989022273883</v>
      </c>
      <c r="L980" s="444">
        <f t="shared" ca="1" si="80"/>
        <v>-15375315.354368005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-15375315.354368005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-64098.795767074262</v>
      </c>
      <c r="L981" s="444">
        <f t="shared" ca="1" si="80"/>
        <v>-15447809.7798649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-15447809.7798649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-64400.855873311331</v>
      </c>
      <c r="L982" s="444">
        <f t="shared" ca="1" si="80"/>
        <v>-15520606.265468031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-15520606.265468031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-64704.174563324377</v>
      </c>
      <c r="L983" s="444">
        <f t="shared" ca="1" si="80"/>
        <v>-15593706.069761176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-15593706.069761176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-65008.757081212476</v>
      </c>
      <c r="L984" s="444">
        <f t="shared" ca="1" si="80"/>
        <v>-15667110.456572209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-15667110.456572209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-65314.608692925118</v>
      </c>
      <c r="L985" s="444">
        <f t="shared" ca="1" si="80"/>
        <v>-15740820.694994954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-15740820.694994954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-65621.734686353229</v>
      </c>
      <c r="L986" s="444">
        <f t="shared" ca="1" si="80"/>
        <v>-15814838.059411127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-15814838.059411127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-65930.14037142061</v>
      </c>
      <c r="L987" s="444">
        <f t="shared" ca="1" si="80"/>
        <v>-15889163.829512369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-15889163.829512369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-66239.831080175791</v>
      </c>
      <c r="L988" s="444">
        <f t="shared" ca="1" si="80"/>
        <v>-15963799.290322365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-15963799.290322365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-66550.812166884105</v>
      </c>
      <c r="L989" s="444">
        <f t="shared" ca="1" si="80"/>
        <v>-16038745.73221907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-16038745.73221907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-66863.089008120383</v>
      </c>
      <c r="L990" s="444">
        <f t="shared" ca="1" si="80"/>
        <v>-16114004.450957011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-16114004.450957011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-67176.667002861795</v>
      </c>
      <c r="L991" s="444">
        <f t="shared" ca="1" si="80"/>
        <v>-16189576.747689694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-16189576.747689694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-67491.551572581317</v>
      </c>
      <c r="L992" s="444">
        <f t="shared" ca="1" si="80"/>
        <v>-16265463.928992096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-16265463.928992096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-67807.748161341326</v>
      </c>
      <c r="L993" s="444">
        <f t="shared" ca="1" si="80"/>
        <v>-16341667.306883259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-16341667.306883259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-68125.262235887829</v>
      </c>
      <c r="L994" s="444">
        <f t="shared" ca="1" si="80"/>
        <v>-16418188.198848967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-16418188.198848967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-68444.099285744946</v>
      </c>
      <c r="L995" s="444">
        <f t="shared" ca="1" si="80"/>
        <v>-16495027.927864531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-16495027.927864531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-68764.264823309786</v>
      </c>
      <c r="L996" s="444">
        <f t="shared" ca="1" si="80"/>
        <v>-16572187.822417662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-16572187.822417662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-69085.764383947841</v>
      </c>
      <c r="L997" s="444">
        <f t="shared" ca="1" si="80"/>
        <v>-16649669.216531429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-16649669.216531429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-69408.603526088555</v>
      </c>
      <c r="L998" s="444">
        <f t="shared" ca="1" si="80"/>
        <v>-16727473.449787339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-16727473.449787339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-69732.787831321504</v>
      </c>
      <c r="L999" s="444">
        <f t="shared" ca="1" si="80"/>
        <v>-16805601.867348481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-16805601.867348481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-70058.322904492918</v>
      </c>
      <c r="L1000" s="444">
        <f t="shared" ca="1" si="80"/>
        <v>-16884055.819982793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-16884055.819982793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-70385.214373802548</v>
      </c>
      <c r="L1001" s="444">
        <f t="shared" ca="1" si="80"/>
        <v>-16962836.664086413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-16962836.664086413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-70713.467890900967</v>
      </c>
      <c r="L1002" s="444">
        <f t="shared" ca="1" si="80"/>
        <v>-17041945.761707131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-17041945.761707131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-71043.089130987282</v>
      </c>
      <c r="L1003" s="444">
        <f t="shared" ca="1" si="80"/>
        <v>-17121384.480567936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-17121384.480567936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-71374.083792907302</v>
      </c>
      <c r="L1004" s="444">
        <f t="shared" ca="1" si="80"/>
        <v>-17201154.194090661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-17201154.194090661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-71706.457599251997</v>
      </c>
      <c r="L1005" s="444">
        <f t="shared" ca="1" si="80"/>
        <v>-17281256.281419732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-17281256.281419732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-72040.216296456463</v>
      </c>
      <c r="L1006" s="444">
        <f t="shared" ca="1" si="80"/>
        <v>-17361692.127446007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-17361692.127446007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-72375.365654899273</v>
      </c>
      <c r="L1007" s="444">
        <f t="shared" ca="1" si="80"/>
        <v>-17442463.122830726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-17442463.122830726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-72711.911469002269</v>
      </c>
      <c r="L1008" s="444">
        <f t="shared" ca="1" si="80"/>
        <v>-17523570.664029546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-17523570.664029546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-73049.859557330681</v>
      </c>
      <c r="L1009" s="444">
        <f t="shared" ca="1" si="80"/>
        <v>-17605016.153316695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-17605016.153316695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-73389.215762693813</v>
      </c>
      <c r="L1010" s="444">
        <f t="shared" ca="1" si="80"/>
        <v>-17686800.998809207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-17686800.998809207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-73729.985952245945</v>
      </c>
      <c r="L1011" s="444">
        <f t="shared" ca="1" si="80"/>
        <v>-17768926.614491273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-17768926.614491273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-74072.176017587874</v>
      </c>
      <c r="L1012" s="444">
        <f t="shared" ca="1" si="80"/>
        <v>-17851394.420238677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-17851394.420238677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-74415.791874868737</v>
      </c>
      <c r="L1013" s="444">
        <f t="shared" ca="1" si="80"/>
        <v>-17934205.841843363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-17934205.841843363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-74760.839464888253</v>
      </c>
      <c r="L1014" s="444">
        <f t="shared" ca="1" si="80"/>
        <v>-18017362.311038069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-18017362.311038069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-75107.324753199529</v>
      </c>
      <c r="L1015" s="444">
        <f t="shared" ca="1" si="80"/>
        <v>-18100865.265521087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-18100865.265521087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-75455.253730212105</v>
      </c>
      <c r="L1016" s="444">
        <f t="shared" ca="1" si="80"/>
        <v>-18184716.148981117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-18184716.148981117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-75804.632411295563</v>
      </c>
      <c r="L1017" s="444">
        <f t="shared" ca="1" si="80"/>
        <v>-18268916.411122233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-18268916.411122233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-76155.466836883541</v>
      </c>
      <c r="L1018" s="444">
        <f t="shared" ca="1" si="80"/>
        <v>-18353467.507688936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-18353467.507688936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-76507.763072578149</v>
      </c>
      <c r="L1019" s="444">
        <f t="shared" ca="1" si="80"/>
        <v>-18438370.900491331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-18438370.900491331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-76861.527209254782</v>
      </c>
      <c r="L1020" s="444">
        <f t="shared" ca="1" si="80"/>
        <v>-18523628.057430405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-18523628.057430405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-77216.765363167593</v>
      </c>
      <c r="L1021" s="444">
        <f t="shared" ca="1" si="80"/>
        <v>-18609240.452523392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-18609240.452523392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-77573.483676055039</v>
      </c>
      <c r="L1022" s="444">
        <f t="shared" ca="1" si="80"/>
        <v>-18695209.565929264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-18695209.565929264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-77931.688315246181</v>
      </c>
      <c r="L1023" s="444">
        <f t="shared" ca="1" si="80"/>
        <v>-18781536.883974329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-18781536.883974329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-78291.385473767281</v>
      </c>
      <c r="L1024" s="444">
        <f t="shared" ca="1" si="80"/>
        <v>-18868223.899177913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-18868223.899177913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-78652.581370448883</v>
      </c>
      <c r="L1025" s="444">
        <f t="shared" ca="1" si="80"/>
        <v>-18955272.110278182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-18955272.110278182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-79015.282250033328</v>
      </c>
      <c r="L1026" s="444">
        <f t="shared" ca="1" si="80"/>
        <v>-19042683.022258032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-19042683.022258032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-79379.494383282712</v>
      </c>
      <c r="L1027" s="444">
        <f t="shared" ca="1" si="80"/>
        <v>-19130458.146371134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-19130458.146371134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-79745.2240670873</v>
      </c>
      <c r="L1028" s="444">
        <f t="shared" ref="L1028:L1282" ca="1" si="106">I1028-J1028+K1028</f>
        <v>-19218599.00016804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-19218599.00016804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-80112.477624574414</v>
      </c>
      <c r="L1029" s="444">
        <f t="shared" ca="1" si="106"/>
        <v>-19307107.107522432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-19307107.107522432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-80481.261405217709</v>
      </c>
      <c r="L1030" s="444">
        <f t="shared" ca="1" si="106"/>
        <v>-19395983.998657469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-19395983.998657469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-80851.581784947033</v>
      </c>
      <c r="L1031" s="444">
        <f t="shared" ca="1" si="106"/>
        <v>-19485231.210172236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-19485231.210172236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-81223.445166258563</v>
      </c>
      <c r="L1032" s="444">
        <f t="shared" ca="1" si="106"/>
        <v>-19574850.285068315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-19574850.285068315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-81596.857978325555</v>
      </c>
      <c r="L1033" s="444">
        <f t="shared" ca="1" si="106"/>
        <v>-19664842.772776458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-19664842.772776458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-81971.826677109493</v>
      </c>
      <c r="L1034" s="444">
        <f t="shared" ca="1" si="106"/>
        <v>-19755210.229183387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-19755210.229183387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-82348.357745471687</v>
      </c>
      <c r="L1035" s="444">
        <f t="shared" ca="1" si="106"/>
        <v>-19845954.216658678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-19845954.216658678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-82726.457693285396</v>
      </c>
      <c r="L1036" s="444">
        <f t="shared" ca="1" si="106"/>
        <v>-19937076.304081783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-19937076.304081783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-83106.133057548344</v>
      </c>
      <c r="L1037" s="444">
        <f t="shared" ca="1" si="106"/>
        <v>-20028578.066869151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-20028578.066869151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-83487.390402495701</v>
      </c>
      <c r="L1038" s="444">
        <f t="shared" ca="1" si="106"/>
        <v>-20120461.087001465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-20120461.087001465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-83870.236319713687</v>
      </c>
      <c r="L1039" s="444">
        <f t="shared" ca="1" si="106"/>
        <v>-20212726.953050997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-20212726.953050997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-84254.677428253402</v>
      </c>
      <c r="L1040" s="444">
        <f t="shared" ca="1" si="106"/>
        <v>-20305377.260209069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-20305377.260209069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-84640.72037474536</v>
      </c>
      <c r="L1041" s="444">
        <f t="shared" ca="1" si="106"/>
        <v>-20398413.610313632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-20398413.610313632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-85028.371833514379</v>
      </c>
      <c r="L1042" s="444">
        <f t="shared" ca="1" si="106"/>
        <v>-20491837.611876965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-20491837.611876965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-85417.63850669493</v>
      </c>
      <c r="L1043" s="444">
        <f t="shared" ca="1" si="106"/>
        <v>-20585650.880113479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-20585650.880113479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-85808.527124347078</v>
      </c>
      <c r="L1044" s="444">
        <f t="shared" ca="1" si="106"/>
        <v>-20679855.036967643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-20679855.036967643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-86201.044444572748</v>
      </c>
      <c r="L1045" s="444">
        <f t="shared" ca="1" si="106"/>
        <v>-20774451.711142033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-20774451.711142033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-86595.197253632708</v>
      </c>
      <c r="L1046" s="444">
        <f t="shared" ca="1" si="106"/>
        <v>-20869442.538125485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-20869442.538125485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-86990.992366063758</v>
      </c>
      <c r="L1047" s="444">
        <f t="shared" ca="1" si="106"/>
        <v>-20964829.160221368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-20964829.160221368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-87388.43662479661</v>
      </c>
      <c r="L1048" s="444">
        <f t="shared" ca="1" si="106"/>
        <v>-21060613.226575982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-21060613.226575982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-87787.536901274172</v>
      </c>
      <c r="L1049" s="444">
        <f t="shared" ca="1" si="106"/>
        <v>-21156796.393207073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-21156796.393207073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-88188.300095570376</v>
      </c>
      <c r="L1050" s="444">
        <f t="shared" ca="1" si="106"/>
        <v>-21253380.323032461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-21253380.323032461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-88590.733136509501</v>
      </c>
      <c r="L1051" s="444">
        <f t="shared" ca="1" si="106"/>
        <v>-21350366.685898788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-21350366.685898788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-88994.842981785856</v>
      </c>
      <c r="L1052" s="444">
        <f t="shared" ca="1" si="106"/>
        <v>-21447757.158610392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-21447757.158610392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-89400.636618084216</v>
      </c>
      <c r="L1053" s="444">
        <f t="shared" ca="1" si="106"/>
        <v>-21545553.424958296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-21545553.424958296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-89808.12106120048</v>
      </c>
      <c r="L1054" s="444">
        <f t="shared" ca="1" si="106"/>
        <v>-21643757.175749317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-21643757.175749317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-90217.303356163058</v>
      </c>
      <c r="L1055" s="444">
        <f t="shared" ca="1" si="106"/>
        <v>-21742370.108835299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-21742370.108835299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-90628.19057735466</v>
      </c>
      <c r="L1056" s="444">
        <f t="shared" ca="1" si="106"/>
        <v>-21841393.929142471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-21841393.929142471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-91040.789828634544</v>
      </c>
      <c r="L1057" s="444">
        <f t="shared" ca="1" si="106"/>
        <v>-21940830.348700926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-21940830.348700926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-91455.108243461436</v>
      </c>
      <c r="L1058" s="444">
        <f t="shared" ca="1" si="106"/>
        <v>-22040681.086674206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-22040681.086674206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-91871.152985016772</v>
      </c>
      <c r="L1059" s="444">
        <f t="shared" ca="1" si="106"/>
        <v>-22140947.869389042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-22140947.869389042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-92288.93124632859</v>
      </c>
      <c r="L1060" s="444">
        <f t="shared" ca="1" si="106"/>
        <v>-22241632.43036519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-22241632.43036519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-92708.450250395865</v>
      </c>
      <c r="L1061" s="444">
        <f t="shared" ca="1" si="106"/>
        <v>-22342736.510345403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-22342736.510345403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-93129.717250313421</v>
      </c>
      <c r="L1062" s="444">
        <f t="shared" ca="1" si="106"/>
        <v>-22444261.857325535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-22444261.857325535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-93552.73952939731</v>
      </c>
      <c r="L1063" s="444">
        <f t="shared" ca="1" si="106"/>
        <v>-22546210.226584751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-22546210.226584751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-93977.5244013107</v>
      </c>
      <c r="L1064" s="444">
        <f t="shared" ca="1" si="106"/>
        <v>-22648583.380715881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-22648583.380715881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-94404.079210190408</v>
      </c>
      <c r="L1065" s="444">
        <f t="shared" ca="1" si="106"/>
        <v>-22751383.089655891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-22751383.089655891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-94832.411330773786</v>
      </c>
      <c r="L1066" s="444">
        <f t="shared" ca="1" si="106"/>
        <v>-22854611.130716484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-22854611.130716484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-95262.52816852626</v>
      </c>
      <c r="L1067" s="444">
        <f t="shared" ca="1" si="106"/>
        <v>-22958269.288614828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-22958269.288614828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-95694.437159769353</v>
      </c>
      <c r="L1068" s="444">
        <f t="shared" ca="1" si="106"/>
        <v>-23062359.355504416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-23062359.355504416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-96128.145771809315</v>
      </c>
      <c r="L1069" s="444">
        <f t="shared" ca="1" si="106"/>
        <v>-23166883.131006043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-23166883.131006043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-96563.661503066091</v>
      </c>
      <c r="L1070" s="444">
        <f t="shared" ca="1" si="106"/>
        <v>-23271842.422238927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-23271842.422238927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-97000.991883203111</v>
      </c>
      <c r="L1071" s="444">
        <f t="shared" ca="1" si="106"/>
        <v>-23377239.043851949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-23377239.043851949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-97440.144473257358</v>
      </c>
      <c r="L1072" s="444">
        <f t="shared" ca="1" si="106"/>
        <v>-23483074.818055026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-23483074.818055026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-97881.126865770188</v>
      </c>
      <c r="L1073" s="444">
        <f t="shared" ca="1" si="106"/>
        <v>-23589351.574650615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-23589351.574650615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-98323.946684918468</v>
      </c>
      <c r="L1074" s="444">
        <f t="shared" ca="1" si="106"/>
        <v>-23696071.151065353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-23696071.151065353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-98768.611586646555</v>
      </c>
      <c r="L1075" s="444">
        <f t="shared" ca="1" si="106"/>
        <v>-23803235.392381817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-23803235.392381817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-99215.129258798479</v>
      </c>
      <c r="L1076" s="444">
        <f t="shared" ca="1" si="106"/>
        <v>-23910846.151370436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-23910846.151370436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-99663.507421251066</v>
      </c>
      <c r="L1077" s="444">
        <f t="shared" ca="1" si="106"/>
        <v>-24018905.288521506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-24018905.288521506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-100113.75382604718</v>
      </c>
      <c r="L1078" s="444">
        <f t="shared" ca="1" si="106"/>
        <v>-24127414.672077373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-24127414.672077373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-100565.87625752996</v>
      </c>
      <c r="L1079" s="444">
        <f t="shared" ca="1" si="106"/>
        <v>-24236376.178064723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-24236376.178064723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-101019.88253247725</v>
      </c>
      <c r="L1080" s="444">
        <f t="shared" ca="1" si="106"/>
        <v>-24345791.690327018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-24345791.690327018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-101475.78050023683</v>
      </c>
      <c r="L1081" s="444">
        <f t="shared" ca="1" si="106"/>
        <v>-24455663.100557074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-24455663.100557074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-101933.57804286205</v>
      </c>
      <c r="L1082" s="444">
        <f t="shared" ca="1" si="106"/>
        <v>-24565992.308329754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-24565992.308329754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-102393.28307524821</v>
      </c>
      <c r="L1083" s="444">
        <f t="shared" ca="1" si="106"/>
        <v>-24676781.221134819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-24676781.221134819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-102854.90354526932</v>
      </c>
      <c r="L1084" s="444">
        <f t="shared" ca="1" si="106"/>
        <v>-24788031.754409906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-24788031.754409906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-103318.44743391551</v>
      </c>
      <c r="L1085" s="444">
        <f t="shared" ca="1" si="106"/>
        <v>-24899745.831573639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-24899745.831573639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-103783.92275543108</v>
      </c>
      <c r="L1086" s="444">
        <f t="shared" ca="1" si="106"/>
        <v>-25011925.384058889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-25011925.384058889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-104251.33755745295</v>
      </c>
      <c r="L1087" s="444">
        <f t="shared" ca="1" si="106"/>
        <v>-25124572.351346161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-25124572.351346161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-104720.69992114992</v>
      </c>
      <c r="L1088" s="444">
        <f t="shared" ca="1" si="106"/>
        <v>-25237688.68099713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-25237688.68099713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-105192.01796136227</v>
      </c>
      <c r="L1089" s="444">
        <f t="shared" ca="1" si="106"/>
        <v>-25351276.328688309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-25351276.328688309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-105665.29982674219</v>
      </c>
      <c r="L1090" s="444">
        <f t="shared" ca="1" si="106"/>
        <v>-25465337.258244868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-25465337.258244868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-106140.55369989453</v>
      </c>
      <c r="L1091" s="444">
        <f t="shared" ca="1" si="106"/>
        <v>-25579873.441674583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-25579873.441674583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-106617.78779751834</v>
      </c>
      <c r="L1092" s="444">
        <f t="shared" ca="1" si="106"/>
        <v>-25694886.859201919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-25694886.859201919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-107097.0103705489</v>
      </c>
      <c r="L1093" s="444">
        <f t="shared" ca="1" si="106"/>
        <v>-25810379.499302287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-25810379.499302287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-107578.22970430044</v>
      </c>
      <c r="L1094" s="444">
        <f t="shared" ca="1" si="106"/>
        <v>-25926353.358736407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-25926353.358736407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-108061.45411860927</v>
      </c>
      <c r="L1095" s="444">
        <f t="shared" ca="1" si="106"/>
        <v>-26042810.442584835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-26042810.442584835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-108546.69196797772</v>
      </c>
      <c r="L1096" s="444">
        <f t="shared" ca="1" si="106"/>
        <v>-26159752.764282633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-26159752.764282633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-109033.95164171857</v>
      </c>
      <c r="L1097" s="444">
        <f t="shared" ca="1" si="106"/>
        <v>-26277182.345654171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-26277182.345654171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-109523.24156409995</v>
      </c>
      <c r="L1098" s="444">
        <f t="shared" ca="1" si="106"/>
        <v>-26395101.216948088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-26395101.216948088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-110014.57019449127</v>
      </c>
      <c r="L1099" s="444">
        <f t="shared" ca="1" si="106"/>
        <v>-26513511.416872397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-26513511.416872397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-110507.94602750924</v>
      </c>
      <c r="L1100" s="444">
        <f t="shared" ca="1" si="106"/>
        <v>-26632414.992629725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-26632414.992629725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-111003.37759316477</v>
      </c>
      <c r="L1101" s="444">
        <f t="shared" ca="1" si="106"/>
        <v>-26751813.999952707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-26751813.999952707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-111500.87345701053</v>
      </c>
      <c r="L1102" s="444">
        <f t="shared" ca="1" si="106"/>
        <v>-26871710.503139537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-26871710.503139537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-112000.44222028898</v>
      </c>
      <c r="L1103" s="444">
        <f t="shared" ca="1" si="106"/>
        <v>-26992106.575089645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-26992106.575089645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-112502.09252008109</v>
      </c>
      <c r="L1104" s="444">
        <f t="shared" ca="1" si="106"/>
        <v>-27113004.297339544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-27113004.297339544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-113005.83302945567</v>
      </c>
      <c r="L1105" s="444">
        <f t="shared" ca="1" si="106"/>
        <v>-27234405.760098819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-27234405.760098819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-113511.67245761932</v>
      </c>
      <c r="L1106" s="444">
        <f t="shared" ca="1" si="106"/>
        <v>-27356313.062286258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-27356313.062286258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-114019.619550067</v>
      </c>
      <c r="L1107" s="444">
        <f t="shared" ca="1" si="106"/>
        <v>-27478728.311566144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-27478728.311566144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-114529.68308873317</v>
      </c>
      <c r="L1108" s="444">
        <f t="shared" ca="1" si="106"/>
        <v>-27601653.624384698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-27601653.624384698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-115041.87189214381</v>
      </c>
      <c r="L1109" s="444">
        <f t="shared" ca="1" si="106"/>
        <v>-27725091.126006659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-27725091.126006659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-115556.19481556866</v>
      </c>
      <c r="L1110" s="444">
        <f t="shared" ca="1" si="106"/>
        <v>-27849042.950552046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-27849042.950552046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-116072.66075117444</v>
      </c>
      <c r="L1111" s="444">
        <f t="shared" ca="1" si="106"/>
        <v>-27973511.24103304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-27973511.24103304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-116591.27862817858</v>
      </c>
      <c r="L1112" s="444">
        <f t="shared" ca="1" si="106"/>
        <v>-28098498.149391036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-28098498.149391036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-117112.05741300354</v>
      </c>
      <c r="L1113" s="444">
        <f t="shared" ca="1" si="106"/>
        <v>-28224005.836533859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-28224005.836533859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-117635.00610943197</v>
      </c>
      <c r="L1114" s="444">
        <f t="shared" ca="1" si="106"/>
        <v>-28350036.472373109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-28350036.472373109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-118160.1337587622</v>
      </c>
      <c r="L1115" s="444">
        <f t="shared" ca="1" si="106"/>
        <v>-28476592.235861689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-28476592.235861689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-118687.44943996459</v>
      </c>
      <c r="L1116" s="444">
        <f t="shared" ca="1" si="106"/>
        <v>-28603675.315031473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-28603675.315031473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-119216.96226983872</v>
      </c>
      <c r="L1117" s="444">
        <f t="shared" ca="1" si="106"/>
        <v>-28731287.90703113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-28731287.90703113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-119748.68140317062</v>
      </c>
      <c r="L1118" s="444">
        <f t="shared" ca="1" si="106"/>
        <v>-28859432.21816412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-28859432.21816412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-120282.61603289141</v>
      </c>
      <c r="L1119" s="444">
        <f t="shared" ca="1" si="106"/>
        <v>-28988110.463926829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-28988110.463926829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-120818.77539023601</v>
      </c>
      <c r="L1120" s="444">
        <f t="shared" ca="1" si="106"/>
        <v>-29117324.869046886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-29117324.869046886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-121357.16874490294</v>
      </c>
      <c r="L1121" s="444">
        <f t="shared" ca="1" si="106"/>
        <v>-29247077.667521607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-29247077.667521607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-121897.80540521428</v>
      </c>
      <c r="L1122" s="444">
        <f t="shared" ca="1" si="106"/>
        <v>-29377371.10265664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-29377371.10265664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-122440.69471827692</v>
      </c>
      <c r="L1123" s="444">
        <f t="shared" ca="1" si="106"/>
        <v>-29508207.427104734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-29508207.427104734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-122985.84607014396</v>
      </c>
      <c r="L1124" s="444">
        <f t="shared" ca="1" si="106"/>
        <v>-29639588.902904697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-29639588.902904697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-123533.26888597714</v>
      </c>
      <c r="L1125" s="444">
        <f t="shared" ca="1" si="106"/>
        <v>-29771517.801520493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-29771517.801520493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-124082.97263020962</v>
      </c>
      <c r="L1126" s="444">
        <f t="shared" ca="1" si="106"/>
        <v>-29903996.403880522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-29903996.403880522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-124634.96680670977</v>
      </c>
      <c r="L1127" s="444">
        <f t="shared" ca="1" si="106"/>
        <v>-30037027.00041705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-30037027.00041705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-125189.26095894526</v>
      </c>
      <c r="L1128" s="444">
        <f t="shared" ca="1" si="106"/>
        <v>-30170611.891105812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-30170611.891105812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-125745.86467014845</v>
      </c>
      <c r="L1129" s="444">
        <f t="shared" ca="1" si="106"/>
        <v>-30304753.385505781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-30304753.385505781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-126304.78756348164</v>
      </c>
      <c r="L1130" s="444">
        <f t="shared" ca="1" si="106"/>
        <v>-30439453.80279908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-30439453.80279908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-126866.03930220375</v>
      </c>
      <c r="L1131" s="444">
        <f t="shared" ca="1" si="106"/>
        <v>-30574715.471831102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-30574715.471831102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-127429.62958983716</v>
      </c>
      <c r="L1132" s="444">
        <f t="shared" ca="1" si="106"/>
        <v>-30710540.731150758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-30710540.731150758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-127995.56817033574</v>
      </c>
      <c r="L1133" s="444">
        <f t="shared" ca="1" si="106"/>
        <v>-30846931.929050911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-30846931.929050911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-128563.86482825303</v>
      </c>
      <c r="L1134" s="444">
        <f t="shared" ca="1" si="106"/>
        <v>-30983891.423608981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-30983891.423608981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-129134.52938891167</v>
      </c>
      <c r="L1135" s="444">
        <f t="shared" ca="1" si="106"/>
        <v>-31121421.582727712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-31121421.582727712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-129707.57171857305</v>
      </c>
      <c r="L1136" s="444">
        <f t="shared" ca="1" si="106"/>
        <v>-31259524.784176104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-31259524.784176104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-130283.00172460801</v>
      </c>
      <c r="L1137" s="444">
        <f t="shared" ca="1" si="106"/>
        <v>-31398203.415630531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-31398203.415630531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-130860.82935566812</v>
      </c>
      <c r="L1138" s="444">
        <f t="shared" ca="1" si="106"/>
        <v>-31537459.874716017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-31537459.874716017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-131441.06460185765</v>
      </c>
      <c r="L1139" s="444">
        <f t="shared" ca="1" si="106"/>
        <v>-31677296.569047693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-31677296.569047693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-132023.7174949063</v>
      </c>
      <c r="L1140" s="444">
        <f t="shared" ca="1" si="106"/>
        <v>-31817715.916272417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-31817715.916272417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-132608.79810834266</v>
      </c>
      <c r="L1141" s="444">
        <f t="shared" ca="1" si="106"/>
        <v>-31958720.344110578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-31958720.344110578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-133196.31655766832</v>
      </c>
      <c r="L1142" s="444">
        <f t="shared" ca="1" si="106"/>
        <v>-32100312.290398065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-32100312.290398065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-133786.28300053283</v>
      </c>
      <c r="L1143" s="444">
        <f t="shared" ca="1" si="106"/>
        <v>-32242494.203128416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-32242494.203128416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-134378.7076369093</v>
      </c>
      <c r="L1144" s="444">
        <f t="shared" ca="1" si="106"/>
        <v>-32385268.540495142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-32385268.540495142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-134973.60070927066</v>
      </c>
      <c r="L1145" s="444">
        <f t="shared" ca="1" si="106"/>
        <v>-32528637.770934232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-32528637.770934232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-135570.97250276688</v>
      </c>
      <c r="L1146" s="444">
        <f t="shared" ca="1" si="106"/>
        <v>-32672604.373166818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-32672604.373166818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-136170.83334540264</v>
      </c>
      <c r="L1147" s="444">
        <f t="shared" ca="1" si="106"/>
        <v>-32817170.836242039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-32817170.836242039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-136773.19360821607</v>
      </c>
      <c r="L1148" s="444">
        <f t="shared" ca="1" si="106"/>
        <v>-32962339.659580074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-32962339.659580074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-137378.0637054579</v>
      </c>
      <c r="L1149" s="444">
        <f t="shared" ca="1" si="106"/>
        <v>-33108113.353015352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-33108113.353015352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-137985.45409477156</v>
      </c>
      <c r="L1150" s="444">
        <f t="shared" ca="1" si="106"/>
        <v>-33254494.436839942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-33254494.436839942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-138595.375277374</v>
      </c>
      <c r="L1151" s="444">
        <f t="shared" ca="1" si="106"/>
        <v>-33401485.441847134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-33401485.441847134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-139207.83779823731</v>
      </c>
      <c r="L1152" s="444">
        <f t="shared" ca="1" si="106"/>
        <v>-33549088.909375191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-33549088.909375191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-139822.85224627089</v>
      </c>
      <c r="L1153" s="444">
        <f t="shared" ca="1" si="106"/>
        <v>-33697307.391351283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-33697307.391351283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-140440.42925450459</v>
      </c>
      <c r="L1154" s="444">
        <f t="shared" ca="1" si="106"/>
        <v>-33846143.450335607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-33846143.450335607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-141060.57950027261</v>
      </c>
      <c r="L1155" s="444">
        <f t="shared" ca="1" si="106"/>
        <v>-33995599.659565702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-33995599.659565702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-141683.313705398</v>
      </c>
      <c r="L1156" s="444">
        <f t="shared" ca="1" si="106"/>
        <v>-34145678.603000924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-34145678.603000924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-142308.64263637812</v>
      </c>
      <c r="L1157" s="444">
        <f t="shared" ca="1" si="106"/>
        <v>-34296382.875367127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-34296382.875367127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-142936.57710457064</v>
      </c>
      <c r="L1158" s="444">
        <f t="shared" ca="1" si="106"/>
        <v>-34447715.082201518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-34447715.082201518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-143567.12796638059</v>
      </c>
      <c r="L1159" s="444">
        <f t="shared" ca="1" si="106"/>
        <v>-34599677.839897722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-34599677.839897722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-144200.3061234481</v>
      </c>
      <c r="L1160" s="444">
        <f t="shared" ca="1" si="106"/>
        <v>-34752273.775750995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-34752273.775750995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-144836.12252283673</v>
      </c>
      <c r="L1161" s="444">
        <f t="shared" ca="1" si="106"/>
        <v>-34905505.528003655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-34905505.528003655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-145474.58815722281</v>
      </c>
      <c r="L1162" s="444">
        <f t="shared" ca="1" si="106"/>
        <v>-35059375.745890699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-35059375.745890699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-146115.71406508551</v>
      </c>
      <c r="L1163" s="444">
        <f t="shared" ca="1" si="106"/>
        <v>-35213887.089685604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-35213887.089685604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-146759.5113308976</v>
      </c>
      <c r="L1164" s="444">
        <f t="shared" ca="1" si="106"/>
        <v>-35369042.230746321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-35369042.230746321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-147405.99108531728</v>
      </c>
      <c r="L1165" s="444">
        <f t="shared" ca="1" si="106"/>
        <v>-35524843.851561464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-35524843.851561464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-148055.16450538035</v>
      </c>
      <c r="L1166" s="444">
        <f t="shared" ca="1" si="106"/>
        <v>-35681294.645796664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-35681294.645796664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-148707.0428146937</v>
      </c>
      <c r="L1167" s="444">
        <f t="shared" ca="1" si="106"/>
        <v>-35838397.318341181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-35838397.318341181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-149361.63728362918</v>
      </c>
      <c r="L1168" s="444">
        <f t="shared" ca="1" si="106"/>
        <v>-35996154.585354634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-35996154.585354634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-149983.97743897763</v>
      </c>
      <c r="L1169" s="444">
        <f t="shared" ca="1" si="106"/>
        <v>-36146138.562793612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-36146138.562793612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-150608.91067830671</v>
      </c>
      <c r="L1170" s="444">
        <f t="shared" ca="1" si="106"/>
        <v>-36296747.473471917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-36296747.473471917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-151236.44780613299</v>
      </c>
      <c r="L1171" s="444">
        <f t="shared" ca="1" si="106"/>
        <v>-36447983.921278052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-36447983.921278052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-151866.59967199189</v>
      </c>
      <c r="L1172" s="444">
        <f t="shared" ca="1" si="106"/>
        <v>-36599850.520950042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-36599850.520950042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-152499.37717062517</v>
      </c>
      <c r="L1173" s="444">
        <f t="shared" ca="1" si="106"/>
        <v>-36752349.898120664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-36752349.898120664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-153134.79124216942</v>
      </c>
      <c r="L1174" s="444">
        <f t="shared" ca="1" si="106"/>
        <v>-36905484.689362831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-36905484.689362831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-153772.85287234513</v>
      </c>
      <c r="L1175" s="444">
        <f t="shared" ca="1" si="106"/>
        <v>-37059257.542235173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-37059257.542235173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-154413.57309264655</v>
      </c>
      <c r="L1176" s="444">
        <f t="shared" ca="1" si="106"/>
        <v>-37213671.11532782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-37213671.11532782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-155056.96298053258</v>
      </c>
      <c r="L1177" s="444">
        <f t="shared" ca="1" si="106"/>
        <v>-37368728.078308351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-37368728.078308351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-155703.03365961812</v>
      </c>
      <c r="L1178" s="444">
        <f t="shared" ca="1" si="106"/>
        <v>-37524431.111967966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-37524431.111967966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-156351.79629986652</v>
      </c>
      <c r="L1179" s="444">
        <f t="shared" ca="1" si="106"/>
        <v>-37680782.908267833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-37680782.908267833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-157003.26211778264</v>
      </c>
      <c r="L1180" s="444">
        <f t="shared" ca="1" si="106"/>
        <v>-37837786.170385614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-37837786.170385614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-157657.44237660672</v>
      </c>
      <c r="L1181" s="444">
        <f t="shared" ca="1" si="106"/>
        <v>-37995443.61276222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-37995443.61276222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-158314.34838650926</v>
      </c>
      <c r="L1182" s="444">
        <f t="shared" ca="1" si="106"/>
        <v>-38153757.961148731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-38153757.961148731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-158973.99150478639</v>
      </c>
      <c r="L1183" s="444">
        <f t="shared" ca="1" si="106"/>
        <v>-38312731.95265352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-38312731.95265352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-159636.38313605633</v>
      </c>
      <c r="L1184" s="444">
        <f t="shared" ca="1" si="106"/>
        <v>-38472368.335789576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-38472368.335789576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-160301.53473245655</v>
      </c>
      <c r="L1185" s="444">
        <f t="shared" ca="1" si="106"/>
        <v>-38632669.87052203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-38632669.87052203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-160969.45779384178</v>
      </c>
      <c r="L1186" s="444">
        <f t="shared" ca="1" si="106"/>
        <v>-38793639.328315869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-38793639.328315869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-161640.16386798277</v>
      </c>
      <c r="L1187" s="444">
        <f t="shared" ca="1" si="106"/>
        <v>-38955279.492183849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-38955279.492183849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-162313.66455076603</v>
      </c>
      <c r="L1188" s="444">
        <f t="shared" ca="1" si="106"/>
        <v>-39117593.156734616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-39117593.156734616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-162989.97148639424</v>
      </c>
      <c r="L1189" s="444">
        <f t="shared" ca="1" si="106"/>
        <v>-39280583.128221013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-39280583.128221013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-163669.09636758754</v>
      </c>
      <c r="L1190" s="444">
        <f t="shared" ca="1" si="106"/>
        <v>-39444252.224588603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-39444252.224588603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-164351.05093578584</v>
      </c>
      <c r="L1191" s="444">
        <f t="shared" ca="1" si="106"/>
        <v>-39608603.275524385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-39608603.275524385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-165035.84698135161</v>
      </c>
      <c r="L1192" s="444">
        <f t="shared" ca="1" si="106"/>
        <v>-39773639.122505739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-39773639.122505739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-165723.49634377391</v>
      </c>
      <c r="L1193" s="444">
        <f t="shared" ca="1" si="106"/>
        <v>-39939362.618849516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-39939362.618849516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-166414.01091187299</v>
      </c>
      <c r="L1194" s="444">
        <f t="shared" ca="1" si="106"/>
        <v>-40105776.62976139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-40105776.62976139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-167107.4026240058</v>
      </c>
      <c r="L1195" s="444">
        <f t="shared" ca="1" si="106"/>
        <v>-40272884.032385394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-40272884.032385394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-167803.68346827247</v>
      </c>
      <c r="L1196" s="444">
        <f t="shared" ca="1" si="106"/>
        <v>-40440687.715853669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-40440687.715853669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-168502.86548272363</v>
      </c>
      <c r="L1197" s="444">
        <f t="shared" ca="1" si="106"/>
        <v>-40609190.581336394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-40609190.581336394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-169204.96075556832</v>
      </c>
      <c r="L1198" s="444">
        <f t="shared" ca="1" si="106"/>
        <v>-40778395.542091966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-40778395.542091966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-169909.98142538319</v>
      </c>
      <c r="L1199" s="444">
        <f t="shared" ca="1" si="106"/>
        <v>-40948305.523517348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-40948305.523517348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-170617.93968132228</v>
      </c>
      <c r="L1200" s="444">
        <f t="shared" ca="1" si="106"/>
        <v>-41118923.463198669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-41118923.463198669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-171328.84776332779</v>
      </c>
      <c r="L1201" s="444">
        <f t="shared" ca="1" si="106"/>
        <v>-41290252.310961999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-41290252.310961999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-172042.71796234167</v>
      </c>
      <c r="L1202" s="444">
        <f t="shared" ca="1" si="106"/>
        <v>-41462295.028924339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-41462295.028924339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-172759.56262051809</v>
      </c>
      <c r="L1203" s="444">
        <f t="shared" ca="1" si="106"/>
        <v>-41635054.591544859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-41635054.591544859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-173479.39413143691</v>
      </c>
      <c r="L1204" s="444">
        <f t="shared" ca="1" si="106"/>
        <v>-41808533.985676296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-41808533.985676296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-174202.22494031789</v>
      </c>
      <c r="L1205" s="444">
        <f t="shared" ca="1" si="106"/>
        <v>-41982736.210616611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-41982736.210616611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-174928.06754423588</v>
      </c>
      <c r="L1206" s="444">
        <f t="shared" ca="1" si="106"/>
        <v>-42157664.278160848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-42157664.278160848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-175656.93449233688</v>
      </c>
      <c r="L1207" s="444">
        <f t="shared" ca="1" si="106"/>
        <v>-42333321.212653182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-42333321.212653182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-176388.83838605494</v>
      </c>
      <c r="L1208" s="444">
        <f t="shared" ca="1" si="106"/>
        <v>-42509710.051039234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-42509710.051039234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-177123.79187933015</v>
      </c>
      <c r="L1209" s="444">
        <f t="shared" ca="1" si="106"/>
        <v>-42686833.842918567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-42686833.842918567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-177861.80767882738</v>
      </c>
      <c r="L1210" s="444">
        <f t="shared" ca="1" si="106"/>
        <v>-42864695.650597394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-42864695.650597394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-178602.89854415582</v>
      </c>
      <c r="L1211" s="444">
        <f t="shared" ca="1" si="106"/>
        <v>-43043298.549141549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-43043298.549141549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-179347.07728808979</v>
      </c>
      <c r="L1212" s="444">
        <f t="shared" ca="1" si="106"/>
        <v>-43222645.62642964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-43222645.62642964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-180094.35677679017</v>
      </c>
      <c r="L1213" s="444">
        <f t="shared" ca="1" si="106"/>
        <v>-43402739.983206429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-43402739.983206429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-180844.7499300268</v>
      </c>
      <c r="L1214" s="444">
        <f t="shared" ca="1" si="106"/>
        <v>-43583584.733136453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-43583584.733136453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-181598.26972140188</v>
      </c>
      <c r="L1215" s="444">
        <f t="shared" ca="1" si="106"/>
        <v>-43765183.002857856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-43765183.002857856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-182354.92917857441</v>
      </c>
      <c r="L1216" s="444">
        <f t="shared" ca="1" si="106"/>
        <v>-43947537.93203643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-43947537.93203643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-183114.74138348512</v>
      </c>
      <c r="L1217" s="444">
        <f t="shared" ca="1" si="106"/>
        <v>-44130652.673419915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-44130652.673419915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-183877.71947258298</v>
      </c>
      <c r="L1218" s="444">
        <f t="shared" ca="1" si="106"/>
        <v>-44314530.392892495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-44314530.392892495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-184643.87663705205</v>
      </c>
      <c r="L1219" s="444">
        <f t="shared" ca="1" si="106"/>
        <v>-44499174.269529544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-44499174.269529544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-185413.22612303976</v>
      </c>
      <c r="L1220" s="444">
        <f t="shared" ca="1" si="106"/>
        <v>-44684587.495652586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-44684587.495652586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-186185.78123188578</v>
      </c>
      <c r="L1221" s="444">
        <f t="shared" ca="1" si="106"/>
        <v>-44870773.276884474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-44870773.276884474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-186961.55532035197</v>
      </c>
      <c r="L1222" s="444">
        <f t="shared" ca="1" si="106"/>
        <v>-45057734.832204826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-45057734.832204826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-187740.56180085344</v>
      </c>
      <c r="L1223" s="444">
        <f t="shared" ca="1" si="106"/>
        <v>-45245475.394005679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-45245475.394005679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-188522.81414169032</v>
      </c>
      <c r="L1224" s="444">
        <f t="shared" ca="1" si="106"/>
        <v>-45433998.208147369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-45433998.208147369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-189308.32586728071</v>
      </c>
      <c r="L1225" s="444">
        <f t="shared" ca="1" si="106"/>
        <v>-45623306.53401465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-45623306.53401465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-190097.11055839437</v>
      </c>
      <c r="L1226" s="444">
        <f t="shared" ca="1" si="106"/>
        <v>-45813403.644573048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-45813403.644573048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-190889.1818523877</v>
      </c>
      <c r="L1227" s="444">
        <f t="shared" ca="1" si="106"/>
        <v>-46004292.826425433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-46004292.826425433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-191684.5534434393</v>
      </c>
      <c r="L1228" s="444">
        <f t="shared" ca="1" si="106"/>
        <v>-46195977.379868872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-46195977.379868872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-192483.23908278695</v>
      </c>
      <c r="L1229" s="444">
        <f t="shared" ca="1" si="106"/>
        <v>-46388460.618951656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-46388460.618951656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-193285.25257896524</v>
      </c>
      <c r="L1230" s="444">
        <f t="shared" ca="1" si="106"/>
        <v>-46581745.871530622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-46581745.871530622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-194090.60779804425</v>
      </c>
      <c r="L1231" s="444">
        <f t="shared" ca="1" si="106"/>
        <v>-46775836.47932867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-46775836.47932867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-194899.31866386946</v>
      </c>
      <c r="L1232" s="444">
        <f t="shared" ca="1" si="106"/>
        <v>-46970735.797992542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-46970735.797992542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-195711.39915830226</v>
      </c>
      <c r="L1233" s="444">
        <f t="shared" ca="1" si="106"/>
        <v>-47166447.197150841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-47166447.197150841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-196526.86332146183</v>
      </c>
      <c r="L1234" s="444">
        <f t="shared" ca="1" si="106"/>
        <v>-47362974.060472302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-47362974.060472302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-197345.72525196793</v>
      </c>
      <c r="L1235" s="444">
        <f t="shared" ca="1" si="106"/>
        <v>-47560319.785724267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-47560319.785724267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-198167.99910718444</v>
      </c>
      <c r="L1236" s="444">
        <f t="shared" ca="1" si="106"/>
        <v>-47758487.784831449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-47758487.784831449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-198993.69910346437</v>
      </c>
      <c r="L1237" s="444">
        <f t="shared" ca="1" si="106"/>
        <v>-47957481.483934917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-47957481.483934917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-199822.83951639547</v>
      </c>
      <c r="L1238" s="444">
        <f t="shared" ca="1" si="106"/>
        <v>-48157304.32345131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-48157304.32345131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-200655.43468104713</v>
      </c>
      <c r="L1239" s="444">
        <f t="shared" ca="1" si="106"/>
        <v>-48357959.758132361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-48357959.758132361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-201491.49899221817</v>
      </c>
      <c r="L1240" s="444">
        <f t="shared" ca="1" si="106"/>
        <v>-48559451.25712458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-48559451.25712458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-202331.04690468576</v>
      </c>
      <c r="L1241" s="444">
        <f t="shared" ca="1" si="106"/>
        <v>-48761782.304029264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-48761782.304029264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-203174.09293345525</v>
      </c>
      <c r="L1242" s="444">
        <f t="shared" ca="1" si="106"/>
        <v>-48964956.396962717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-48964956.396962717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-204020.65165401131</v>
      </c>
      <c r="L1243" s="444">
        <f t="shared" ca="1" si="106"/>
        <v>-49168977.04861673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-49168977.04861673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-204870.73770256969</v>
      </c>
      <c r="L1244" s="444">
        <f t="shared" ca="1" si="106"/>
        <v>-49373847.786319301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-49373847.786319301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-205724.36577633041</v>
      </c>
      <c r="L1245" s="444">
        <f t="shared" ca="1" si="106"/>
        <v>-49579572.152095631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-49579572.152095631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-206581.55063373179</v>
      </c>
      <c r="L1246" s="444">
        <f t="shared" ca="1" si="106"/>
        <v>-49786153.702729359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-49786153.702729359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-207442.30709470567</v>
      </c>
      <c r="L1247" s="444">
        <f t="shared" ca="1" si="106"/>
        <v>-49993596.009824067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-49993596.009824067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-208306.6500409336</v>
      </c>
      <c r="L1248" s="444">
        <f t="shared" ca="1" si="106"/>
        <v>-50201902.659864999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-50201902.659864999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-209174.59441610417</v>
      </c>
      <c r="L1249" s="444">
        <f t="shared" ca="1" si="106"/>
        <v>-50411077.254281104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-50411077.254281104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-210046.15522617125</v>
      </c>
      <c r="L1250" s="444">
        <f t="shared" ca="1" si="106"/>
        <v>-50621123.409507275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-50621123.409507275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-210921.34753961363</v>
      </c>
      <c r="L1251" s="444">
        <f t="shared" ca="1" si="106"/>
        <v>-50832044.757046886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-50832044.757046886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-211800.18648769535</v>
      </c>
      <c r="L1252" s="444">
        <f t="shared" ca="1" si="106"/>
        <v>-51043844.943534583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-51043844.943534583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-212682.68726472743</v>
      </c>
      <c r="L1253" s="444">
        <f t="shared" ca="1" si="106"/>
        <v>-51256527.630799308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-51256527.630799308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-213568.86512833045</v>
      </c>
      <c r="L1254" s="444">
        <f t="shared" ca="1" si="106"/>
        <v>-51470096.495927639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-51470096.495927639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-214458.73539969849</v>
      </c>
      <c r="L1255" s="444">
        <f t="shared" ca="1" si="106"/>
        <v>-51684555.23132734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-51684555.23132734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-215352.31346386392</v>
      </c>
      <c r="L1256" s="444">
        <f t="shared" ca="1" si="106"/>
        <v>-51899907.544791207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-51899907.544791207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-216249.61476996334</v>
      </c>
      <c r="L1257" s="444">
        <f t="shared" ca="1" si="106"/>
        <v>-52116157.159561172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-52116157.159561172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-217150.65483150489</v>
      </c>
      <c r="L1258" s="444">
        <f t="shared" ca="1" si="106"/>
        <v>-52333307.814392678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-52333307.814392678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-218055.44922663615</v>
      </c>
      <c r="L1259" s="444">
        <f t="shared" ca="1" si="106"/>
        <v>-52551363.263619311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-52551363.263619311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-218964.01359841379</v>
      </c>
      <c r="L1260" s="444">
        <f t="shared" ca="1" si="106"/>
        <v>-52770327.277217723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-52770327.277217723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-219876.36365507389</v>
      </c>
      <c r="L1261" s="444">
        <f t="shared" ca="1" si="106"/>
        <v>-52990203.640872799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-52990203.640872799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-220792.51517030332</v>
      </c>
      <c r="L1262" s="444">
        <f t="shared" ca="1" si="106"/>
        <v>-53210996.156043105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-53210996.156043105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-221712.48398351294</v>
      </c>
      <c r="L1263" s="444">
        <f t="shared" ca="1" si="106"/>
        <v>-53432708.640026614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-53432708.640026614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-222636.28600011088</v>
      </c>
      <c r="L1264" s="444">
        <f t="shared" ca="1" si="106"/>
        <v>-53655344.926026724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-53655344.926026724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-223563.93719177798</v>
      </c>
      <c r="L1265" s="444">
        <f t="shared" ca="1" si="106"/>
        <v>-53878908.863218501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-53878908.863218501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-224495.45359674376</v>
      </c>
      <c r="L1266" s="444">
        <f t="shared" ca="1" si="106"/>
        <v>-54103404.316815242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-54103404.316815242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-225430.85132006349</v>
      </c>
      <c r="L1267" s="444">
        <f t="shared" ca="1" si="106"/>
        <v>-54328835.168135308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-54328835.168135308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-226370.14653389712</v>
      </c>
      <c r="L1268" s="444">
        <f t="shared" ca="1" si="106"/>
        <v>-54555205.314669207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-54555205.314669207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-227313.35547778837</v>
      </c>
      <c r="L1269" s="444">
        <f t="shared" ca="1" si="106"/>
        <v>-54782518.670146994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-54782518.670146994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-228260.49445894585</v>
      </c>
      <c r="L1270" s="444">
        <f t="shared" ca="1" si="106"/>
        <v>-55010779.164605938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-55010779.164605938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-229211.57985252474</v>
      </c>
      <c r="L1271" s="444">
        <f t="shared" ca="1" si="106"/>
        <v>-55239990.744458459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-55239990.744458459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-230166.6281019102</v>
      </c>
      <c r="L1272" s="444">
        <f t="shared" ca="1" si="106"/>
        <v>-55470157.372560367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-55470157.372560367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-231125.65571900149</v>
      </c>
      <c r="L1273" s="444">
        <f t="shared" ca="1" si="106"/>
        <v>-55701283.028279372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-55701283.028279372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-232088.67928449737</v>
      </c>
      <c r="L1274" s="444">
        <f t="shared" ca="1" si="106"/>
        <v>-55933371.70756387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-55933371.70756387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-233055.71544818275</v>
      </c>
      <c r="L1275" s="444">
        <f t="shared" ca="1" si="106"/>
        <v>-56166427.423012055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-56166427.423012055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-234026.78092921688</v>
      </c>
      <c r="L1276" s="444">
        <f t="shared" ca="1" si="106"/>
        <v>-56400454.203941271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-56400454.203941271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-235001.89251642197</v>
      </c>
      <c r="L1277" s="444">
        <f t="shared" ca="1" si="106"/>
        <v>-56635456.09645769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-56635456.09645769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-235981.0670685737</v>
      </c>
      <c r="L1278" s="444">
        <f t="shared" ca="1" si="106"/>
        <v>-56871437.163526267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-56871437.163526267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-236964.32151469277</v>
      </c>
      <c r="L1279" s="444">
        <f t="shared" ca="1" si="106"/>
        <v>-57108401.485040963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-57108401.485040963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-237951.67285433735</v>
      </c>
      <c r="L1280" s="444">
        <f t="shared" ca="1" si="106"/>
        <v>-57346353.157895297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-57346353.157895297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-238943.13815789705</v>
      </c>
      <c r="L1281" s="444">
        <f t="shared" ca="1" si="106"/>
        <v>-57585296.296053194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-57585296.296053194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-239938.73456688828</v>
      </c>
      <c r="L1282" s="444">
        <f t="shared" ca="1" si="106"/>
        <v>-57825235.030620083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-57825235.030620083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-240938.47929425034</v>
      </c>
      <c r="L1283" s="444">
        <f t="shared" ref="L1283:L1537" ca="1" si="127">I1283-J1283+K1283</f>
        <v>-58066173.509914331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-58066173.509914331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-241942.38962464302</v>
      </c>
      <c r="L1284" s="444">
        <f t="shared" ca="1" si="127"/>
        <v>-58308115.899538971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-58308115.899538971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-242950.48291474569</v>
      </c>
      <c r="L1285" s="444">
        <f t="shared" ca="1" si="127"/>
        <v>-58551066.382453717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-58551066.382453717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-243962.77659355715</v>
      </c>
      <c r="L1286" s="444">
        <f t="shared" ca="1" si="127"/>
        <v>-58795029.159047276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-58795029.159047276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-244979.28816269699</v>
      </c>
      <c r="L1287" s="444">
        <f t="shared" ca="1" si="127"/>
        <v>-59040008.447209969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-59040008.447209969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-246000.0351967082</v>
      </c>
      <c r="L1288" s="444">
        <f t="shared" ca="1" si="127"/>
        <v>-59286008.482406676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-59286008.482406676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-247025.03534336112</v>
      </c>
      <c r="L1289" s="444">
        <f t="shared" ca="1" si="127"/>
        <v>-59533033.51775004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-59533033.51775004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-248054.3063239585</v>
      </c>
      <c r="L1290" s="444">
        <f t="shared" ca="1" si="127"/>
        <v>-59781087.824074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-59781087.824074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-249087.86593364165</v>
      </c>
      <c r="L1291" s="444">
        <f t="shared" ca="1" si="127"/>
        <v>-60030175.690007642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-60030175.690007642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-250125.73204169853</v>
      </c>
      <c r="L1292" s="444">
        <f t="shared" ca="1" si="127"/>
        <v>-60280301.422049344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-60280301.422049344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-251167.92259187225</v>
      </c>
      <c r="L1293" s="444">
        <f t="shared" ca="1" si="127"/>
        <v>-60531469.344641216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-60531469.344641216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-252214.45560267175</v>
      </c>
      <c r="L1294" s="444">
        <f t="shared" ca="1" si="127"/>
        <v>-60783683.800243884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-60783683.800243884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-253265.34916768287</v>
      </c>
      <c r="L1295" s="444">
        <f t="shared" ca="1" si="127"/>
        <v>-61036949.149411567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-61036949.149411567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-254320.62145588151</v>
      </c>
      <c r="L1296" s="444">
        <f t="shared" ca="1" si="127"/>
        <v>-61291269.770867445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-61291269.770867445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-255380.29071194772</v>
      </c>
      <c r="L1297" s="444">
        <f t="shared" ca="1" si="127"/>
        <v>-61546650.061579391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-61546650.061579391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-256444.3752565808</v>
      </c>
      <c r="L1298" s="444">
        <f t="shared" ca="1" si="127"/>
        <v>-61803094.436835974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-61803094.436835974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-257512.89348681655</v>
      </c>
      <c r="L1299" s="444">
        <f t="shared" ca="1" si="127"/>
        <v>-62060607.330322795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-62060607.330322795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-258585.86387634501</v>
      </c>
      <c r="L1300" s="444">
        <f t="shared" ca="1" si="127"/>
        <v>-62319193.194199137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-62319193.194199137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-259663.30497582973</v>
      </c>
      <c r="L1301" s="444">
        <f t="shared" ca="1" si="127"/>
        <v>-62578856.499174967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-62578856.499174967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-260745.23541322901</v>
      </c>
      <c r="L1302" s="444">
        <f t="shared" ca="1" si="127"/>
        <v>-62839601.734588198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-62839601.734588198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-261831.6738941175</v>
      </c>
      <c r="L1303" s="444">
        <f t="shared" ca="1" si="127"/>
        <v>-63101433.408482313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-63101433.408482313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-262922.6392020096</v>
      </c>
      <c r="L1304" s="444">
        <f t="shared" ca="1" si="127"/>
        <v>-63364356.047684319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-63364356.047684319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-264018.15019868471</v>
      </c>
      <c r="L1305" s="444">
        <f t="shared" ca="1" si="127"/>
        <v>-63628374.197883002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-63628374.197883002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-265118.22582451248</v>
      </c>
      <c r="L1306" s="444">
        <f t="shared" ca="1" si="127"/>
        <v>-63893492.423707515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-63893492.423707515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-266222.88509878132</v>
      </c>
      <c r="L1307" s="444">
        <f t="shared" ca="1" si="127"/>
        <v>-64159715.308806293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-64159715.308806293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-267332.14712002617</v>
      </c>
      <c r="L1308" s="444">
        <f t="shared" ca="1" si="127"/>
        <v>-64427047.455926321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-64427047.455926321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-268446.03106635966</v>
      </c>
      <c r="L1309" s="444">
        <f t="shared" ca="1" si="127"/>
        <v>-64695493.48699268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-64695493.48699268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-269564.55619580281</v>
      </c>
      <c r="L1310" s="444">
        <f t="shared" ca="1" si="127"/>
        <v>-64965058.043188483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-64965058.043188483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-270687.74184661865</v>
      </c>
      <c r="L1311" s="444">
        <f t="shared" ca="1" si="127"/>
        <v>-65235745.785035104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-65235745.785035104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-271815.60743764625</v>
      </c>
      <c r="L1312" s="444">
        <f t="shared" ca="1" si="127"/>
        <v>-65507561.392472751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-65507561.392472751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-272948.17246863648</v>
      </c>
      <c r="L1313" s="444">
        <f t="shared" ca="1" si="127"/>
        <v>-65780509.564941391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-65780509.564941391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-274085.45652058913</v>
      </c>
      <c r="L1314" s="444">
        <f t="shared" ca="1" si="127"/>
        <v>-66054595.021461979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-66054595.021461979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-275227.47925609152</v>
      </c>
      <c r="L1315" s="444">
        <f t="shared" ca="1" si="127"/>
        <v>-66329822.500718072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-66329822.500718072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-276374.26041965862</v>
      </c>
      <c r="L1316" s="444">
        <f t="shared" ca="1" si="127"/>
        <v>-66606196.761137731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-66606196.761137731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-277525.81983807386</v>
      </c>
      <c r="L1317" s="444">
        <f t="shared" ca="1" si="127"/>
        <v>-66883722.580975808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-66883722.580975808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-278682.17742073251</v>
      </c>
      <c r="L1318" s="444">
        <f t="shared" ca="1" si="127"/>
        <v>-67162404.758396536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-67162404.758396536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-279843.35315998556</v>
      </c>
      <c r="L1319" s="444">
        <f t="shared" ca="1" si="127"/>
        <v>-67442248.111556515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-67442248.111556515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-281009.36713148549</v>
      </c>
      <c r="L1320" s="444">
        <f t="shared" ca="1" si="127"/>
        <v>-67723257.478688002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-67723257.478688002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-282180.23949453334</v>
      </c>
      <c r="L1321" s="444">
        <f t="shared" ca="1" si="127"/>
        <v>-68005437.718182534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-68005437.718182534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-283355.9904924272</v>
      </c>
      <c r="L1322" s="444">
        <f t="shared" ca="1" si="127"/>
        <v>-68288793.708674967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-68288793.708674967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-284536.64045281237</v>
      </c>
      <c r="L1323" s="444">
        <f t="shared" ca="1" si="127"/>
        <v>-68573330.349127784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-68573330.349127784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-285722.20978803246</v>
      </c>
      <c r="L1324" s="444">
        <f t="shared" ca="1" si="127"/>
        <v>-68859052.558915824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-68859052.558915824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-286912.7189954826</v>
      </c>
      <c r="L1325" s="444">
        <f t="shared" ca="1" si="127"/>
        <v>-69145965.277911305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-69145965.277911305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-288108.18865796376</v>
      </c>
      <c r="L1326" s="444">
        <f t="shared" ca="1" si="127"/>
        <v>-69434073.466569275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-69434073.466569275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-289308.63944403862</v>
      </c>
      <c r="L1327" s="444">
        <f t="shared" ca="1" si="127"/>
        <v>-69723382.106013313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-69723382.106013313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-290514.09210838878</v>
      </c>
      <c r="L1328" s="444">
        <f t="shared" ca="1" si="127"/>
        <v>-70013896.198121697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-70013896.198121697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-291724.56749217375</v>
      </c>
      <c r="L1329" s="444">
        <f t="shared" ca="1" si="127"/>
        <v>-70305620.765613869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-70305620.765613869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-292940.08652339113</v>
      </c>
      <c r="L1330" s="444">
        <f t="shared" ca="1" si="127"/>
        <v>-70598560.852137253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-70598560.852137253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-294160.67021723854</v>
      </c>
      <c r="L1331" s="444">
        <f t="shared" ca="1" si="127"/>
        <v>-70892721.522354499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-70892721.522354499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-295386.33967647707</v>
      </c>
      <c r="L1332" s="444">
        <f t="shared" ca="1" si="127"/>
        <v>-71188107.862030983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-71188107.862030983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-296617.11609179573</v>
      </c>
      <c r="L1333" s="444">
        <f t="shared" ca="1" si="127"/>
        <v>-71484724.978122786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-71484724.978122786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-297853.02074217825</v>
      </c>
      <c r="L1334" s="444">
        <f t="shared" ca="1" si="127"/>
        <v>-71782577.998864964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-71782577.998864964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-299094.0749952707</v>
      </c>
      <c r="L1335" s="444">
        <f t="shared" ca="1" si="127"/>
        <v>-72081672.073860228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-72081672.073860228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-300340.30030775093</v>
      </c>
      <c r="L1336" s="444">
        <f t="shared" ca="1" si="127"/>
        <v>-72382012.374167979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-72382012.374167979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-301591.71822569991</v>
      </c>
      <c r="L1337" s="444">
        <f t="shared" ca="1" si="127"/>
        <v>-72683604.092393681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-72683604.092393681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-302848.35038497369</v>
      </c>
      <c r="L1338" s="444">
        <f t="shared" ca="1" si="127"/>
        <v>-72986452.442778662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-72986452.442778662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-304110.21851157775</v>
      </c>
      <c r="L1339" s="444">
        <f t="shared" ca="1" si="127"/>
        <v>-73290562.661290243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-73290562.661290243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-305377.34442204266</v>
      </c>
      <c r="L1340" s="444">
        <f t="shared" ca="1" si="127"/>
        <v>-73595940.005712286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-73595940.005712286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-306649.75002380117</v>
      </c>
      <c r="L1341" s="444">
        <f t="shared" ca="1" si="127"/>
        <v>-73902589.755736083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-73902589.755736083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-307927.45731556701</v>
      </c>
      <c r="L1342" s="444">
        <f t="shared" ca="1" si="127"/>
        <v>-74210517.213051647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-74210517.213051647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-309210.48838771519</v>
      </c>
      <c r="L1343" s="444">
        <f t="shared" ca="1" si="127"/>
        <v>-74519727.701439366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-74519727.701439366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-310498.86542266404</v>
      </c>
      <c r="L1344" s="444">
        <f t="shared" ca="1" si="127"/>
        <v>-74830226.566862032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-74830226.566862032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-311792.61069525848</v>
      </c>
      <c r="L1345" s="444">
        <f t="shared" ca="1" si="127"/>
        <v>-75142019.17755729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-75142019.17755729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-313091.7465731554</v>
      </c>
      <c r="L1346" s="444">
        <f t="shared" ca="1" si="127"/>
        <v>-75455110.92413044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-75455110.92413044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-314396.29551721015</v>
      </c>
      <c r="L1347" s="444">
        <f t="shared" ca="1" si="127"/>
        <v>-75769507.219647646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-75769507.219647646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-315706.2800818652</v>
      </c>
      <c r="L1348" s="444">
        <f t="shared" ca="1" si="127"/>
        <v>-76085213.499729514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-76085213.499729514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-317021.72291553963</v>
      </c>
      <c r="L1349" s="444">
        <f t="shared" ca="1" si="127"/>
        <v>-76402235.222645059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-76402235.222645059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-318342.64676102105</v>
      </c>
      <c r="L1350" s="444">
        <f t="shared" ca="1" si="127"/>
        <v>-76720577.869406074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-76720577.869406074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-319669.07445585862</v>
      </c>
      <c r="L1351" s="444">
        <f t="shared" ca="1" si="127"/>
        <v>-77040246.943861932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-77040246.943861932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-321001.02893275802</v>
      </c>
      <c r="L1352" s="444">
        <f t="shared" ca="1" si="127"/>
        <v>-77361247.972794697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-77361247.972794697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-322338.53321997792</v>
      </c>
      <c r="L1353" s="444">
        <f t="shared" ca="1" si="127"/>
        <v>-77683586.506014675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-77683586.506014675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-323681.6104417278</v>
      </c>
      <c r="L1354" s="444">
        <f t="shared" ca="1" si="127"/>
        <v>-78007268.116456404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-78007268.116456404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-325030.28381856834</v>
      </c>
      <c r="L1355" s="444">
        <f t="shared" ca="1" si="127"/>
        <v>-78332298.400274977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-78332298.400274977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-326384.57666781242</v>
      </c>
      <c r="L1356" s="444">
        <f t="shared" ca="1" si="127"/>
        <v>-78658682.976942793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-78658682.976942793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-327744.51240392833</v>
      </c>
      <c r="L1357" s="444">
        <f t="shared" ca="1" si="127"/>
        <v>-78986427.489346728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-78986427.489346728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-329110.11453894468</v>
      </c>
      <c r="L1358" s="444">
        <f t="shared" ca="1" si="127"/>
        <v>-79315537.603885666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-79315537.603885666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-330481.40668285696</v>
      </c>
      <c r="L1359" s="444">
        <f t="shared" ca="1" si="127"/>
        <v>-79646019.010568529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-79646019.010568529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-331858.41254403553</v>
      </c>
      <c r="L1360" s="444">
        <f t="shared" ca="1" si="127"/>
        <v>-79977877.423112571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-79977877.423112571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-333241.15592963569</v>
      </c>
      <c r="L1361" s="444">
        <f t="shared" ca="1" si="127"/>
        <v>-80311118.579042211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-80311118.579042211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-334629.66074600921</v>
      </c>
      <c r="L1362" s="444">
        <f t="shared" ca="1" si="127"/>
        <v>-80645748.239788219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-80645748.239788219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-336023.95099911757</v>
      </c>
      <c r="L1363" s="444">
        <f t="shared" ca="1" si="127"/>
        <v>-80981772.19078733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-80981772.19078733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-337424.05079494719</v>
      </c>
      <c r="L1364" s="444">
        <f t="shared" ca="1" si="127"/>
        <v>-81319196.241582274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-81319196.241582274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-338829.98433992616</v>
      </c>
      <c r="L1365" s="444">
        <f t="shared" ca="1" si="127"/>
        <v>-81658026.225922197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-81658026.225922197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-340241.77594134246</v>
      </c>
      <c r="L1366" s="444">
        <f t="shared" ca="1" si="127"/>
        <v>-81998268.001863539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-81998268.001863539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-341659.45000776474</v>
      </c>
      <c r="L1367" s="444">
        <f t="shared" ca="1" si="127"/>
        <v>-82339927.451871306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-82339927.451871306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-343083.03104946378</v>
      </c>
      <c r="L1368" s="444">
        <f t="shared" ca="1" si="127"/>
        <v>-82683010.482920766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-82683010.482920766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-344512.54367883655</v>
      </c>
      <c r="L1369" s="444">
        <f t="shared" ca="1" si="127"/>
        <v>-83027523.026599601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-83027523.026599601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-345948.01261083165</v>
      </c>
      <c r="L1370" s="444">
        <f t="shared" ca="1" si="127"/>
        <v>-83373471.039210439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-83373471.039210439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-347389.46266337682</v>
      </c>
      <c r="L1371" s="444">
        <f t="shared" ca="1" si="127"/>
        <v>-83720860.501873821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-83720860.501873821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-348836.91875780758</v>
      </c>
      <c r="L1372" s="444">
        <f t="shared" ca="1" si="127"/>
        <v>-84069697.420631632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-84069697.420631632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-350290.40591929847</v>
      </c>
      <c r="L1373" s="444">
        <f t="shared" ca="1" si="127"/>
        <v>-84419987.826550931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-84419987.826550931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-351749.94927729556</v>
      </c>
      <c r="L1374" s="444">
        <f t="shared" ca="1" si="127"/>
        <v>-84771737.775828227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-84771737.775828227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-353215.57406595093</v>
      </c>
      <c r="L1375" s="444">
        <f t="shared" ca="1" si="127"/>
        <v>-85124953.349894181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-85124953.349894181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-354687.30562455906</v>
      </c>
      <c r="L1376" s="444">
        <f t="shared" ca="1" si="127"/>
        <v>-85479640.65551874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-85479640.65551874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-356165.16939799476</v>
      </c>
      <c r="L1377" s="444">
        <f t="shared" ca="1" si="127"/>
        <v>-85835805.824916735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-85835805.824916735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-357649.19093715306</v>
      </c>
      <c r="L1378" s="444">
        <f t="shared" ca="1" si="127"/>
        <v>-86193455.015853882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-86193455.015853882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-359139.39589939115</v>
      </c>
      <c r="L1379" s="444">
        <f t="shared" ca="1" si="127"/>
        <v>-86552594.411753267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-86552594.411753267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-360635.81004897197</v>
      </c>
      <c r="L1380" s="444">
        <f t="shared" ca="1" si="127"/>
        <v>-86913230.221802235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-86913230.221802235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-362138.45925750933</v>
      </c>
      <c r="L1381" s="444">
        <f t="shared" ca="1" si="127"/>
        <v>-87275368.681059748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-87275368.681059748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-363647.3695044156</v>
      </c>
      <c r="L1382" s="444">
        <f t="shared" ca="1" si="127"/>
        <v>-87639016.05056417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-87639016.05056417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-365162.56687735068</v>
      </c>
      <c r="L1383" s="444">
        <f t="shared" ca="1" si="127"/>
        <v>-88004178.61744152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-88004178.61744152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-366684.07757267298</v>
      </c>
      <c r="L1384" s="444">
        <f t="shared" ca="1" si="127"/>
        <v>-88370862.695014194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-88370862.695014194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-368211.92789589247</v>
      </c>
      <c r="L1385" s="444">
        <f t="shared" ca="1" si="127"/>
        <v>-88739074.622910082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-88739074.622910082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-369746.14426212537</v>
      </c>
      <c r="L1386" s="444">
        <f t="shared" ca="1" si="127"/>
        <v>-89108820.767172202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-89108820.767172202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-371286.75319655082</v>
      </c>
      <c r="L1387" s="444">
        <f t="shared" ca="1" si="127"/>
        <v>-89480107.520368755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-89480107.520368755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-372833.7813348698</v>
      </c>
      <c r="L1388" s="444">
        <f t="shared" ca="1" si="127"/>
        <v>-89852941.301703632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-89852941.301703632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-374387.25542376511</v>
      </c>
      <c r="L1389" s="444">
        <f t="shared" ca="1" si="127"/>
        <v>-90227328.557127401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-90227328.557127401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-375947.2023213642</v>
      </c>
      <c r="L1390" s="444">
        <f t="shared" ca="1" si="127"/>
        <v>-90603275.759448767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-90603275.759448767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-377513.64899770322</v>
      </c>
      <c r="L1391" s="444">
        <f t="shared" ca="1" si="127"/>
        <v>-90980789.408446476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-90980789.408446476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-379086.62253519363</v>
      </c>
      <c r="L1392" s="444">
        <f t="shared" ca="1" si="127"/>
        <v>-91359876.030981675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-91359876.030981675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-380666.1501290903</v>
      </c>
      <c r="L1393" s="444">
        <f t="shared" ca="1" si="127"/>
        <v>-91740542.18111077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-91740542.18111077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-382252.25908796152</v>
      </c>
      <c r="L1394" s="444">
        <f t="shared" ca="1" si="127"/>
        <v>-92122794.440198734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-92122794.440198734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-383844.97683416138</v>
      </c>
      <c r="L1395" s="444">
        <f t="shared" ca="1" si="127"/>
        <v>-92506639.417032897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-92506639.417032897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-385444.33090430376</v>
      </c>
      <c r="L1396" s="444">
        <f t="shared" ca="1" si="127"/>
        <v>-92892083.747937202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-92892083.747937202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-387050.34894973831</v>
      </c>
      <c r="L1397" s="444">
        <f t="shared" ca="1" si="127"/>
        <v>-93279134.096886948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-93279134.096886948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-388663.05873702897</v>
      </c>
      <c r="L1398" s="444">
        <f t="shared" ca="1" si="127"/>
        <v>-93667797.155623972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-93667797.155623972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-390282.48814843321</v>
      </c>
      <c r="L1399" s="444">
        <f t="shared" ca="1" si="127"/>
        <v>-94058079.643772408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-94058079.643772408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-391908.66518238501</v>
      </c>
      <c r="L1400" s="444">
        <f t="shared" ca="1" si="127"/>
        <v>-94449988.30895479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-94449988.30895479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-393541.6179539783</v>
      </c>
      <c r="L1401" s="444">
        <f t="shared" ca="1" si="127"/>
        <v>-94843529.926908761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-94843529.926908761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-395181.37469545315</v>
      </c>
      <c r="L1402" s="444">
        <f t="shared" ca="1" si="127"/>
        <v>-95238711.301604211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-95238711.301604211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-396827.96375668421</v>
      </c>
      <c r="L1403" s="444">
        <f t="shared" ca="1" si="127"/>
        <v>-95635539.265360892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-95635539.265360892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-398481.41360567039</v>
      </c>
      <c r="L1404" s="444">
        <f t="shared" ca="1" si="127"/>
        <v>-96034020.678966567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-96034020.678966567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-400141.75282902736</v>
      </c>
      <c r="L1405" s="444">
        <f t="shared" ca="1" si="127"/>
        <v>-96434162.431795597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-96434162.431795597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-401809.01013248164</v>
      </c>
      <c r="L1406" s="444">
        <f t="shared" ca="1" si="127"/>
        <v>-96835971.441928074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-96835971.441928074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-403483.21434136695</v>
      </c>
      <c r="L1407" s="444">
        <f t="shared" ca="1" si="127"/>
        <v>-97239454.656269446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-97239454.656269446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-405164.3944011227</v>
      </c>
      <c r="L1408" s="444">
        <f t="shared" ca="1" si="127"/>
        <v>-97644619.050670564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-97644619.050670564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-406852.579377794</v>
      </c>
      <c r="L1409" s="444">
        <f t="shared" ca="1" si="127"/>
        <v>-98051471.630048364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-98051471.630048364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-408547.79845853487</v>
      </c>
      <c r="L1410" s="444">
        <f t="shared" ca="1" si="127"/>
        <v>-98460019.428506896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-98460019.428506896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-410250.08095211204</v>
      </c>
      <c r="L1411" s="444">
        <f t="shared" ca="1" si="127"/>
        <v>-98870269.509459004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-98870269.509459004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-411959.45628941251</v>
      </c>
      <c r="L1412" s="444">
        <f t="shared" ca="1" si="127"/>
        <v>-99282228.965748414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-99282228.965748414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-413675.95402395172</v>
      </c>
      <c r="L1413" s="444">
        <f t="shared" ca="1" si="127"/>
        <v>-99695904.919772372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-99695904.919772372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-415399.60383238486</v>
      </c>
      <c r="L1414" s="444">
        <f t="shared" ca="1" si="127"/>
        <v>-100111304.52360475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-100111304.52360475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-417130.43551501981</v>
      </c>
      <c r="L1415" s="444">
        <f t="shared" ca="1" si="127"/>
        <v>-100528434.95911977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-100528434.95911977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-418868.47899633239</v>
      </c>
      <c r="L1416" s="444">
        <f t="shared" ca="1" si="127"/>
        <v>-100947303.4381161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-100947303.4381161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-420613.76432548376</v>
      </c>
      <c r="L1417" s="444">
        <f t="shared" ca="1" si="127"/>
        <v>-101367917.20244159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-101367917.20244159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-422366.32167683996</v>
      </c>
      <c r="L1418" s="444">
        <f t="shared" ca="1" si="127"/>
        <v>-101790283.52411842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-101790283.52411842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-424126.1813504934</v>
      </c>
      <c r="L1419" s="444">
        <f t="shared" ca="1" si="127"/>
        <v>-102214409.70546892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-102214409.70546892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-425893.37377278716</v>
      </c>
      <c r="L1420" s="444">
        <f t="shared" ca="1" si="127"/>
        <v>-102640303.07924171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-102640303.07924171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-427667.92949684046</v>
      </c>
      <c r="L1421" s="444">
        <f t="shared" ca="1" si="127"/>
        <v>-103067971.00873855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-103067971.00873855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-429449.87920307729</v>
      </c>
      <c r="L1422" s="444">
        <f t="shared" ca="1" si="127"/>
        <v>-103497420.88794163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-103497420.88794163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-431239.25369975675</v>
      </c>
      <c r="L1423" s="444">
        <f t="shared" ca="1" si="127"/>
        <v>-103928660.14164138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-103928660.14164138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-433036.08392350574</v>
      </c>
      <c r="L1424" s="444">
        <f t="shared" ca="1" si="127"/>
        <v>-104361696.22556488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-104361696.22556488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-434840.40093985369</v>
      </c>
      <c r="L1425" s="444">
        <f t="shared" ca="1" si="127"/>
        <v>-104796536.62650473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-104796536.62650473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-436652.23594376975</v>
      </c>
      <c r="L1426" s="444">
        <f t="shared" ca="1" si="127"/>
        <v>-105233188.8624485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-105233188.8624485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-438471.62026020209</v>
      </c>
      <c r="L1427" s="444">
        <f t="shared" ca="1" si="127"/>
        <v>-105671660.48270871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-105671660.48270871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-440298.58534461958</v>
      </c>
      <c r="L1428" s="444">
        <f t="shared" ca="1" si="127"/>
        <v>-106111959.06805332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-106111959.06805332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-442133.16278355551</v>
      </c>
      <c r="L1429" s="444">
        <f t="shared" ca="1" si="127"/>
        <v>-106554092.23083687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-106554092.23083687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-443975.38429515366</v>
      </c>
      <c r="L1430" s="444">
        <f t="shared" ca="1" si="127"/>
        <v>-106998067.61513202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-106998067.61513202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-445825.28172971669</v>
      </c>
      <c r="L1431" s="444">
        <f t="shared" ca="1" si="127"/>
        <v>-107443892.89686173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-107443892.89686173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-447682.88707025716</v>
      </c>
      <c r="L1432" s="444">
        <f t="shared" ca="1" si="127"/>
        <v>-107891575.78393199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-107891575.78393199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-449548.23243304994</v>
      </c>
      <c r="L1433" s="444">
        <f t="shared" ca="1" si="127"/>
        <v>-108341124.01636504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-108341124.01636504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-451421.35006818769</v>
      </c>
      <c r="L1434" s="444">
        <f t="shared" ca="1" si="127"/>
        <v>-108792545.36643322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-108792545.36643322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-453302.27236013842</v>
      </c>
      <c r="L1435" s="444">
        <f t="shared" ca="1" si="127"/>
        <v>-109245847.63879335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-109245847.63879335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-455191.03182830557</v>
      </c>
      <c r="L1436" s="444">
        <f t="shared" ca="1" si="127"/>
        <v>-109701038.67062165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-109701038.67062165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-457087.66112759017</v>
      </c>
      <c r="L1437" s="444">
        <f t="shared" ca="1" si="127"/>
        <v>-110158126.33174925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-110158126.33174925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-458992.19304895517</v>
      </c>
      <c r="L1438" s="444">
        <f t="shared" ca="1" si="127"/>
        <v>-110617118.5247982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-110617118.5247982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-460904.66051999253</v>
      </c>
      <c r="L1439" s="444">
        <f t="shared" ca="1" si="127"/>
        <v>-111078023.18531819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-111078023.18531819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-462825.09660549252</v>
      </c>
      <c r="L1440" s="444">
        <f t="shared" ca="1" si="127"/>
        <v>-111540848.28192368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-111540848.28192368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-464753.53450801526</v>
      </c>
      <c r="L1441" s="444">
        <f t="shared" ca="1" si="127"/>
        <v>-112005601.8164317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-112005601.8164317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-466690.00756846543</v>
      </c>
      <c r="L1442" s="444">
        <f t="shared" ca="1" si="127"/>
        <v>-112472291.82400016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-112472291.82400016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-468634.54926666734</v>
      </c>
      <c r="L1443" s="444">
        <f t="shared" ca="1" si="127"/>
        <v>-112940926.37326683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-112940926.37326683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-470587.19322194514</v>
      </c>
      <c r="L1444" s="444">
        <f t="shared" ca="1" si="127"/>
        <v>-113411513.56648877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-113411513.56648877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-472547.97319370316</v>
      </c>
      <c r="L1445" s="444">
        <f t="shared" ca="1" si="127"/>
        <v>-113884061.53968248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-113884061.53968248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-474516.9230820103</v>
      </c>
      <c r="L1446" s="444">
        <f t="shared" ca="1" si="127"/>
        <v>-114358578.46276449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-114358578.46276449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-476494.07692818536</v>
      </c>
      <c r="L1447" s="444">
        <f t="shared" ca="1" si="127"/>
        <v>-114835072.53969267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-114835072.53969267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-478479.46891538613</v>
      </c>
      <c r="L1448" s="444">
        <f t="shared" ca="1" si="127"/>
        <v>-115313552.00860806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-115313552.00860806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-480473.13336920016</v>
      </c>
      <c r="L1449" s="444">
        <f t="shared" ca="1" si="127"/>
        <v>-115794025.14197727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-115794025.14197727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-482475.10475823859</v>
      </c>
      <c r="L1450" s="444">
        <f t="shared" ca="1" si="127"/>
        <v>-116276500.2467355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-116276500.2467355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-484485.41769473115</v>
      </c>
      <c r="L1451" s="444">
        <f t="shared" ca="1" si="127"/>
        <v>-116760985.66443023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-116760985.66443023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-486504.10693512595</v>
      </c>
      <c r="L1452" s="444">
        <f t="shared" ca="1" si="127"/>
        <v>-117247489.77136536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-117247489.77136536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-488531.20738068898</v>
      </c>
      <c r="L1453" s="444">
        <f t="shared" ca="1" si="127"/>
        <v>-117736020.97874604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-117736020.97874604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-490566.75407810853</v>
      </c>
      <c r="L1454" s="444">
        <f t="shared" ca="1" si="127"/>
        <v>-118226587.73282415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-118226587.73282415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-492610.78222010052</v>
      </c>
      <c r="L1455" s="444">
        <f t="shared" ca="1" si="127"/>
        <v>-118719198.51504424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-118719198.51504424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-494663.32714601775</v>
      </c>
      <c r="L1456" s="444">
        <f t="shared" ca="1" si="127"/>
        <v>-119213861.84219027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-119213861.84219027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-496724.42434245942</v>
      </c>
      <c r="L1457" s="444">
        <f t="shared" ca="1" si="127"/>
        <v>-119710586.26653272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-119710586.26653272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-498794.10944388632</v>
      </c>
      <c r="L1458" s="444">
        <f t="shared" ca="1" si="127"/>
        <v>-120209380.37597661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-120209380.37597661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-500872.41823323583</v>
      </c>
      <c r="L1459" s="444">
        <f t="shared" ca="1" si="127"/>
        <v>-120710252.79420984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-120710252.79420984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-502959.38664254098</v>
      </c>
      <c r="L1460" s="444">
        <f t="shared" ca="1" si="127"/>
        <v>-121213212.18085238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-121213212.18085238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-505055.05075355159</v>
      </c>
      <c r="L1461" s="444">
        <f t="shared" ca="1" si="127"/>
        <v>-121718267.23160593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-121718267.23160593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-507159.44679835805</v>
      </c>
      <c r="L1462" s="444">
        <f t="shared" ca="1" si="127"/>
        <v>-122225426.67840429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-122225426.67840429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-509272.6111600179</v>
      </c>
      <c r="L1463" s="444">
        <f t="shared" ca="1" si="127"/>
        <v>-122734699.28956431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-122734699.28956431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-511394.58037318464</v>
      </c>
      <c r="L1464" s="444">
        <f t="shared" ca="1" si="127"/>
        <v>-123246093.86993749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-123246093.86993749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-513525.39112473949</v>
      </c>
      <c r="L1465" s="444">
        <f t="shared" ca="1" si="127"/>
        <v>-123759619.26106223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-123759619.26106223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-515665.08025442599</v>
      </c>
      <c r="L1466" s="444">
        <f t="shared" ca="1" si="127"/>
        <v>-124275284.34131666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-124275284.34131666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-517813.68475548603</v>
      </c>
      <c r="L1467" s="444">
        <f t="shared" ca="1" si="127"/>
        <v>-124793098.02607214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-124793098.02607214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-519971.24177530059</v>
      </c>
      <c r="L1468" s="444">
        <f t="shared" ca="1" si="127"/>
        <v>-125313069.26784745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-125313069.26784745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-522137.788616031</v>
      </c>
      <c r="L1469" s="444">
        <f t="shared" ca="1" si="127"/>
        <v>-125835207.05646348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-125835207.05646348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-524313.36273526447</v>
      </c>
      <c r="L1470" s="444">
        <f t="shared" ca="1" si="127"/>
        <v>-126359520.41919875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-126359520.41919875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-526498.0017466615</v>
      </c>
      <c r="L1471" s="444">
        <f t="shared" ca="1" si="127"/>
        <v>-126886018.42094541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-126886018.42094541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-528691.7434206059</v>
      </c>
      <c r="L1472" s="444">
        <f t="shared" ca="1" si="127"/>
        <v>-127414710.16436601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-127414710.16436601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-530894.6256848583</v>
      </c>
      <c r="L1473" s="444">
        <f t="shared" ca="1" si="127"/>
        <v>-127945604.79005086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-127945604.79005086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-533106.68662521197</v>
      </c>
      <c r="L1474" s="444">
        <f t="shared" ca="1" si="127"/>
        <v>-128478711.47667608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-128478711.47667608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-535327.9644861503</v>
      </c>
      <c r="L1475" s="444">
        <f t="shared" ca="1" si="127"/>
        <v>-129014039.44116223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-129014039.44116223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-537558.49767150928</v>
      </c>
      <c r="L1476" s="444">
        <f t="shared" ca="1" si="127"/>
        <v>-129551597.93883374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-129551597.93883374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-539798.32474514062</v>
      </c>
      <c r="L1477" s="444">
        <f t="shared" ca="1" si="127"/>
        <v>-130091396.26357888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-130091396.26357888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-542047.48443157866</v>
      </c>
      <c r="L1478" s="444">
        <f t="shared" ca="1" si="127"/>
        <v>-130633443.74801046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-130633443.74801046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-544306.01561671018</v>
      </c>
      <c r="L1479" s="444">
        <f t="shared" ca="1" si="127"/>
        <v>-131177749.76362717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-131177749.76362717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-546573.95734844659</v>
      </c>
      <c r="L1480" s="444">
        <f t="shared" ca="1" si="127"/>
        <v>-131724323.72097562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-131724323.72097562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-548851.34883739846</v>
      </c>
      <c r="L1481" s="444">
        <f t="shared" ca="1" si="127"/>
        <v>-132273175.06981303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-132273175.06981303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-551138.22945755429</v>
      </c>
      <c r="L1482" s="444">
        <f t="shared" ca="1" si="127"/>
        <v>-132824313.29927059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-132824313.29927059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-553434.63874696079</v>
      </c>
      <c r="L1483" s="444">
        <f t="shared" ca="1" si="127"/>
        <v>-133377747.93801755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-133377747.93801755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-555740.61640840641</v>
      </c>
      <c r="L1484" s="444">
        <f t="shared" ca="1" si="127"/>
        <v>-133933488.55442595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-133933488.55442595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-558056.20231010811</v>
      </c>
      <c r="L1485" s="444">
        <f t="shared" ca="1" si="127"/>
        <v>-134491544.75673607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-134491544.75673607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-560381.43648640031</v>
      </c>
      <c r="L1486" s="444">
        <f t="shared" ca="1" si="127"/>
        <v>-135051926.19322246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-135051926.19322246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-562716.35913842695</v>
      </c>
      <c r="L1487" s="444">
        <f t="shared" ca="1" si="127"/>
        <v>-135614642.55236089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-135614642.55236089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-565061.01063483709</v>
      </c>
      <c r="L1488" s="444">
        <f t="shared" ca="1" si="127"/>
        <v>-136179703.56299573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-136179703.56299573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-567415.43151248223</v>
      </c>
      <c r="L1489" s="444">
        <f t="shared" ca="1" si="127"/>
        <v>-136747118.99450821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-136747118.99450821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-569779.6624771175</v>
      </c>
      <c r="L1490" s="444">
        <f t="shared" ca="1" si="127"/>
        <v>-137316898.65698531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-137316898.65698531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-572153.74440410547</v>
      </c>
      <c r="L1491" s="444">
        <f t="shared" ca="1" si="127"/>
        <v>-137889052.40138942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-137889052.40138942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-574537.7183391226</v>
      </c>
      <c r="L1492" s="444">
        <f t="shared" ca="1" si="127"/>
        <v>-138463590.11972854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-138463590.11972854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-576931.62549886887</v>
      </c>
      <c r="L1493" s="444">
        <f t="shared" ca="1" si="127"/>
        <v>-139040521.7452274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-139040521.7452274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-579335.50727178087</v>
      </c>
      <c r="L1494" s="444">
        <f t="shared" ca="1" si="127"/>
        <v>-139619857.25249916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-139619857.25249916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-581749.40521874651</v>
      </c>
      <c r="L1495" s="444">
        <f t="shared" ca="1" si="127"/>
        <v>-140201606.65771791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-140201606.65771791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-584173.36107382458</v>
      </c>
      <c r="L1496" s="444">
        <f t="shared" ca="1" si="127"/>
        <v>-140785780.01879174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-140785780.01879174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-586607.41674496559</v>
      </c>
      <c r="L1497" s="444">
        <f t="shared" ca="1" si="127"/>
        <v>-141372387.43553671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-141372387.43553671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-589051.61431473633</v>
      </c>
      <c r="L1498" s="444">
        <f t="shared" ca="1" si="127"/>
        <v>-141961439.04985145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-141961439.04985145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-591505.99604104774</v>
      </c>
      <c r="L1499" s="444">
        <f t="shared" ca="1" si="127"/>
        <v>-142552945.04589251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-142552945.04589251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-593970.60435788543</v>
      </c>
      <c r="L1500" s="444">
        <f t="shared" ca="1" si="127"/>
        <v>-143146915.65025041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-143146915.65025041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-596445.48187604337</v>
      </c>
      <c r="L1501" s="444">
        <f t="shared" ca="1" si="127"/>
        <v>-143743361.13212645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-143743361.13212645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-598930.67138386017</v>
      </c>
      <c r="L1502" s="444">
        <f t="shared" ca="1" si="127"/>
        <v>-144342291.80351031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-144342291.80351031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-601426.21584795963</v>
      </c>
      <c r="L1503" s="444">
        <f t="shared" ca="1" si="127"/>
        <v>-144943718.01935828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-144943718.01935828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-603932.15841399285</v>
      </c>
      <c r="L1504" s="444">
        <f t="shared" ca="1" si="127"/>
        <v>-145547650.17777228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-145547650.17777228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-606448.54240738449</v>
      </c>
      <c r="L1505" s="444">
        <f t="shared" ca="1" si="127"/>
        <v>-146154098.72017968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-146154098.72017968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-608975.41133408202</v>
      </c>
      <c r="L1506" s="444">
        <f t="shared" ca="1" si="127"/>
        <v>-146763074.13151374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-146763074.13151374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-611512.80888130725</v>
      </c>
      <c r="L1507" s="444">
        <f t="shared" ca="1" si="127"/>
        <v>-147374586.94039506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-147374586.94039506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-614060.77891831275</v>
      </c>
      <c r="L1508" s="444">
        <f t="shared" ca="1" si="127"/>
        <v>-147988647.71931338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-147988647.71931338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-616619.36549713905</v>
      </c>
      <c r="L1509" s="444">
        <f t="shared" ca="1" si="127"/>
        <v>-148605267.08481053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-148605267.08481053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-619188.61285337713</v>
      </c>
      <c r="L1510" s="444">
        <f t="shared" ca="1" si="127"/>
        <v>-149224455.6976639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-149224455.6976639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-621768.56540693296</v>
      </c>
      <c r="L1511" s="444">
        <f t="shared" ca="1" si="127"/>
        <v>-149846224.26307082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-149846224.26307082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-624359.26776279509</v>
      </c>
      <c r="L1512" s="444">
        <f t="shared" ca="1" si="127"/>
        <v>-150470583.5308336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-150470583.5308336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-626960.76471180667</v>
      </c>
      <c r="L1513" s="444">
        <f t="shared" ca="1" si="127"/>
        <v>-151097544.2955454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-151097544.2955454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-629573.10123143916</v>
      </c>
      <c r="L1514" s="444">
        <f t="shared" ca="1" si="127"/>
        <v>-151727117.39677683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-151727117.39677683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-632196.3224865701</v>
      </c>
      <c r="L1515" s="444">
        <f t="shared" ca="1" si="127"/>
        <v>-152359313.7192634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-152359313.7192634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-634830.47383026418</v>
      </c>
      <c r="L1516" s="444">
        <f t="shared" ca="1" si="127"/>
        <v>-152994144.19309366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-152994144.19309366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-637475.60080455686</v>
      </c>
      <c r="L1517" s="444">
        <f t="shared" ca="1" si="127"/>
        <v>-153631619.79389822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-153631619.79389822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-640131.74914124259</v>
      </c>
      <c r="L1518" s="444">
        <f t="shared" ca="1" si="127"/>
        <v>-154271751.54303947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-154271751.54303947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-642798.9647626644</v>
      </c>
      <c r="L1519" s="444">
        <f t="shared" ca="1" si="127"/>
        <v>-154914550.50780213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-154914550.50780213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-645477.29378250882</v>
      </c>
      <c r="L1520" s="444">
        <f t="shared" ca="1" si="127"/>
        <v>-155560027.80158463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-155560027.80158463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-648166.78250660258</v>
      </c>
      <c r="L1521" s="444">
        <f t="shared" ca="1" si="127"/>
        <v>-156208194.58409125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-156208194.58409125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-650867.4774337135</v>
      </c>
      <c r="L1522" s="444">
        <f t="shared" ca="1" si="127"/>
        <v>-156859062.06152496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-156859062.06152496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-653579.42525635404</v>
      </c>
      <c r="L1523" s="444">
        <f t="shared" ca="1" si="127"/>
        <v>-157512641.4867813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-157512641.4867813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-656302.67286158877</v>
      </c>
      <c r="L1524" s="444">
        <f t="shared" ca="1" si="127"/>
        <v>-158168944.15964288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-158168944.15964288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-659037.26733184536</v>
      </c>
      <c r="L1525" s="444">
        <f t="shared" ca="1" si="127"/>
        <v>-158827981.42697471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-158827981.42697471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-661783.25594572793</v>
      </c>
      <c r="L1526" s="444">
        <f t="shared" ca="1" si="127"/>
        <v>-159489764.68292046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-159489764.68292046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-664540.68617883523</v>
      </c>
      <c r="L1527" s="444">
        <f t="shared" ca="1" si="127"/>
        <v>-160154305.36909929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-160154305.36909929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-667309.60570458032</v>
      </c>
      <c r="L1528" s="444">
        <f t="shared" ca="1" si="127"/>
        <v>-160821614.97480386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-160821614.97480386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-670090.06239501608</v>
      </c>
      <c r="L1529" s="444">
        <f t="shared" ca="1" si="127"/>
        <v>-161491705.03719887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-161491705.03719887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-672882.10432166199</v>
      </c>
      <c r="L1530" s="444">
        <f t="shared" ca="1" si="127"/>
        <v>-162164587.14152053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-162164587.14152053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-675685.77975633554</v>
      </c>
      <c r="L1531" s="444">
        <f t="shared" ca="1" si="127"/>
        <v>-162840272.92127687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-162840272.92127687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-678501.13717198698</v>
      </c>
      <c r="L1532" s="444">
        <f t="shared" ca="1" si="127"/>
        <v>-163518774.05844885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-163518774.05844885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-681328.22524353687</v>
      </c>
      <c r="L1533" s="444">
        <f t="shared" ca="1" si="127"/>
        <v>-164200102.28369239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-164200102.28369239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-684167.09284871828</v>
      </c>
      <c r="L1534" s="444">
        <f t="shared" ca="1" si="127"/>
        <v>-164884269.37654111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-164884269.37654111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-687017.78906892124</v>
      </c>
      <c r="L1535" s="444">
        <f t="shared" ca="1" si="127"/>
        <v>-165571287.16561002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-165571287.16561002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-689880.36319004174</v>
      </c>
      <c r="L1536" s="444">
        <f t="shared" ca="1" si="127"/>
        <v>-166261167.52880007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-166261167.52880007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-692754.86470333359</v>
      </c>
      <c r="L1537" s="444">
        <f t="shared" ca="1" si="127"/>
        <v>-166953922.3935034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-166953922.3935034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-695641.34330626414</v>
      </c>
      <c r="L1538" s="444">
        <f t="shared" ref="L1538:L1792" ca="1" si="132">I1538-J1538+K1538</f>
        <v>-167649563.73680967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-167649563.73680967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-698539.84890337358</v>
      </c>
      <c r="L1539" s="444">
        <f t="shared" ca="1" si="132"/>
        <v>-168348103.58571306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-168348103.58571306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-701450.43160713778</v>
      </c>
      <c r="L1540" s="444">
        <f t="shared" ca="1" si="132"/>
        <v>-169049554.01732019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-169049554.01732019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-704373.14173883409</v>
      </c>
      <c r="L1541" s="444">
        <f t="shared" ca="1" si="132"/>
        <v>-169753927.15905902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-169753927.15905902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-707308.02982941258</v>
      </c>
      <c r="L1542" s="444">
        <f t="shared" ca="1" si="132"/>
        <v>-170461235.18888843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-170461235.18888843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-710255.14662036847</v>
      </c>
      <c r="L1543" s="444">
        <f t="shared" ca="1" si="132"/>
        <v>-171171490.33550879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-171171490.33550879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-713214.54306462</v>
      </c>
      <c r="L1544" s="444">
        <f t="shared" ca="1" si="132"/>
        <v>-171884704.87857342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-171884704.87857342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-716186.27032738924</v>
      </c>
      <c r="L1545" s="444">
        <f t="shared" ca="1" si="132"/>
        <v>-172600891.14890081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-172600891.14890081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-719170.37978708674</v>
      </c>
      <c r="L1546" s="444">
        <f t="shared" ca="1" si="132"/>
        <v>-173320061.52868789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-173320061.52868789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-722166.92303619953</v>
      </c>
      <c r="L1547" s="444">
        <f t="shared" ca="1" si="132"/>
        <v>-174042228.45172408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-174042228.45172408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-725175.95188218367</v>
      </c>
      <c r="L1548" s="444">
        <f t="shared" ca="1" si="132"/>
        <v>-174767404.40360627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-174767404.40360627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-728197.51834835939</v>
      </c>
      <c r="L1549" s="444">
        <f t="shared" ca="1" si="132"/>
        <v>-175495601.92195463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-175495601.92195463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-731231.67467481096</v>
      </c>
      <c r="L1550" s="444">
        <f t="shared" ca="1" si="132"/>
        <v>-176226833.59662944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-176226833.59662944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-734278.47331928927</v>
      </c>
      <c r="L1551" s="444">
        <f t="shared" ca="1" si="132"/>
        <v>-176961112.06994873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-176961112.06994873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-737337.96695811977</v>
      </c>
      <c r="L1552" s="444">
        <f t="shared" ca="1" si="132"/>
        <v>-177698450.03690684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-177698450.03690684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-740410.20848711184</v>
      </c>
      <c r="L1553" s="444">
        <f t="shared" ca="1" si="132"/>
        <v>-178438860.24539396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-178438860.24539396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-743495.25102247484</v>
      </c>
      <c r="L1554" s="444">
        <f t="shared" ca="1" si="132"/>
        <v>-179182355.49641645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-179182355.49641645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-746593.14790173515</v>
      </c>
      <c r="L1555" s="444">
        <f t="shared" ca="1" si="132"/>
        <v>-179928948.64431819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-179928948.64431819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-749703.95268465916</v>
      </c>
      <c r="L1556" s="444">
        <f t="shared" ca="1" si="132"/>
        <v>-180678652.59700286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-180678652.59700286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-752827.71915417863</v>
      </c>
      <c r="L1557" s="444">
        <f t="shared" ca="1" si="132"/>
        <v>-181431480.31615704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-181431480.31615704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-755964.50131732097</v>
      </c>
      <c r="L1558" s="444">
        <f t="shared" ca="1" si="132"/>
        <v>-182187444.81747437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-182187444.81747437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-759114.35340614314</v>
      </c>
      <c r="L1559" s="444">
        <f t="shared" ca="1" si="132"/>
        <v>-182946559.1708805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-182946559.1708805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-762277.32987866877</v>
      </c>
      <c r="L1560" s="444">
        <f t="shared" ca="1" si="132"/>
        <v>-183708836.50075915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-183708836.50075915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-765453.48541982984</v>
      </c>
      <c r="L1561" s="444">
        <f t="shared" ca="1" si="132"/>
        <v>-184474289.98617899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-184474289.98617899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-768642.87494241248</v>
      </c>
      <c r="L1562" s="444">
        <f t="shared" ca="1" si="132"/>
        <v>-185242932.86112142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-185242932.86112142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-771845.55358800595</v>
      </c>
      <c r="L1563" s="444">
        <f t="shared" ca="1" si="132"/>
        <v>-186014778.41470942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-186014778.41470942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-775061.57672795595</v>
      </c>
      <c r="L1564" s="444">
        <f t="shared" ca="1" si="132"/>
        <v>-186789839.99143738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-186789839.99143738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-778290.99996432243</v>
      </c>
      <c r="L1565" s="444">
        <f t="shared" ca="1" si="132"/>
        <v>-187568130.9914017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-187568130.9914017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-781533.87913084042</v>
      </c>
      <c r="L1566" s="444">
        <f t="shared" ca="1" si="132"/>
        <v>-188349664.87053254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-188349664.87053254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-784790.27029388561</v>
      </c>
      <c r="L1567" s="444">
        <f t="shared" ca="1" si="132"/>
        <v>-189134455.14082643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-189134455.14082643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-788060.22975344351</v>
      </c>
      <c r="L1568" s="444">
        <f t="shared" ca="1" si="132"/>
        <v>-189922515.37057987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-189922515.37057987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-791343.81404408277</v>
      </c>
      <c r="L1569" s="444">
        <f t="shared" ca="1" si="132"/>
        <v>-190713859.18462396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-190713859.18462396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-794641.07993593311</v>
      </c>
      <c r="L1570" s="444">
        <f t="shared" ca="1" si="132"/>
        <v>-191508500.26455989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-191508500.26455989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-797952.08443566621</v>
      </c>
      <c r="L1571" s="444">
        <f t="shared" ca="1" si="132"/>
        <v>-192306452.34899557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-192306452.34899557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-801276.88478748151</v>
      </c>
      <c r="L1572" s="444">
        <f t="shared" ca="1" si="132"/>
        <v>-193107729.23378304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-193107729.23378304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-804615.53847409599</v>
      </c>
      <c r="L1573" s="444">
        <f t="shared" ca="1" si="132"/>
        <v>-193912344.77225712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-193912344.77225712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-807968.10321773798</v>
      </c>
      <c r="L1574" s="444">
        <f t="shared" ca="1" si="132"/>
        <v>-194720312.87547487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-194720312.87547487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-811334.63698114525</v>
      </c>
      <c r="L1575" s="444">
        <f t="shared" ca="1" si="132"/>
        <v>-195531647.51245603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-195531647.51245603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-814715.19796856679</v>
      </c>
      <c r="L1576" s="444">
        <f t="shared" ca="1" si="132"/>
        <v>-196346362.7104246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-196346362.7104246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-818109.84462676919</v>
      </c>
      <c r="L1577" s="444">
        <f t="shared" ca="1" si="132"/>
        <v>-197164472.55505136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-197164472.55505136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-821518.6356460473</v>
      </c>
      <c r="L1578" s="444">
        <f t="shared" ca="1" si="132"/>
        <v>-197985991.1906974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-197985991.1906974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-824941.62996123917</v>
      </c>
      <c r="L1579" s="444">
        <f t="shared" ca="1" si="132"/>
        <v>-198810932.82065865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-198810932.82065865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-828378.88675274444</v>
      </c>
      <c r="L1580" s="444">
        <f t="shared" ca="1" si="132"/>
        <v>-199639311.70741141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-199639311.70741141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-831830.4654475475</v>
      </c>
      <c r="L1581" s="444">
        <f t="shared" ca="1" si="132"/>
        <v>-200471142.17285895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-200471142.17285895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-835296.42572024558</v>
      </c>
      <c r="L1582" s="444">
        <f t="shared" ca="1" si="132"/>
        <v>-201306438.5985792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-201306438.5985792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-838776.82749407995</v>
      </c>
      <c r="L1583" s="444">
        <f t="shared" ca="1" si="132"/>
        <v>-202145215.42607328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-202145215.42607328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-842271.730941972</v>
      </c>
      <c r="L1584" s="444">
        <f t="shared" ca="1" si="132"/>
        <v>-202987487.15701526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-202987487.15701526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-845781.19648756355</v>
      </c>
      <c r="L1585" s="444">
        <f t="shared" ca="1" si="132"/>
        <v>-203833268.35350284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-203833268.35350284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-849305.28480626177</v>
      </c>
      <c r="L1586" s="444">
        <f t="shared" ca="1" si="132"/>
        <v>-204682573.63830909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-204682573.63830909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-852844.05682628788</v>
      </c>
      <c r="L1587" s="444">
        <f t="shared" ca="1" si="132"/>
        <v>-205535417.69513538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-205535417.69513538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-856397.57372973079</v>
      </c>
      <c r="L1588" s="444">
        <f t="shared" ca="1" si="132"/>
        <v>-206391815.26886511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-206391815.26886511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-859965.89695360465</v>
      </c>
      <c r="L1589" s="444">
        <f t="shared" ca="1" si="132"/>
        <v>-207251781.16581872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-207251781.16581872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-863549.08819091134</v>
      </c>
      <c r="L1590" s="444">
        <f t="shared" ca="1" si="132"/>
        <v>-208115330.25400963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-208115330.25400963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-867147.20939170674</v>
      </c>
      <c r="L1591" s="444">
        <f t="shared" ca="1" si="132"/>
        <v>-208982477.46340135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-208982477.46340135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-870760.32276417222</v>
      </c>
      <c r="L1592" s="444">
        <f t="shared" ca="1" si="132"/>
        <v>-209853237.78616551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-209853237.78616551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-874388.4907756896</v>
      </c>
      <c r="L1593" s="444">
        <f t="shared" ca="1" si="132"/>
        <v>-210727626.27694121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-210727626.27694121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-878031.77615392173</v>
      </c>
      <c r="L1594" s="444">
        <f t="shared" ca="1" si="132"/>
        <v>-211605658.05309513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-211605658.05309513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-881690.24188789632</v>
      </c>
      <c r="L1595" s="444">
        <f t="shared" ca="1" si="132"/>
        <v>-212487348.29498303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-212487348.29498303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-885363.95122909581</v>
      </c>
      <c r="L1596" s="444">
        <f t="shared" ca="1" si="132"/>
        <v>-213372712.24621212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-213372712.24621212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-889052.96769255039</v>
      </c>
      <c r="L1597" s="444">
        <f t="shared" ca="1" si="132"/>
        <v>-214261765.21390468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-214261765.21390468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-892757.35505793616</v>
      </c>
      <c r="L1598" s="444">
        <f t="shared" ca="1" si="132"/>
        <v>-215154522.5689626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-215154522.5689626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-896477.17737067747</v>
      </c>
      <c r="L1599" s="444">
        <f t="shared" ca="1" si="132"/>
        <v>-216050999.74633327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-216050999.74633327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-900212.49894305528</v>
      </c>
      <c r="L1600" s="444">
        <f t="shared" ca="1" si="132"/>
        <v>-216951212.24527633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-216951212.24527633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-903963.38435531815</v>
      </c>
      <c r="L1601" s="444">
        <f t="shared" ca="1" si="132"/>
        <v>-217855175.62963164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-217855175.62963164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-907729.89845679852</v>
      </c>
      <c r="L1602" s="444">
        <f t="shared" ca="1" si="132"/>
        <v>-218762905.52808845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-218762905.52808845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-911512.10636703519</v>
      </c>
      <c r="L1603" s="444">
        <f t="shared" ca="1" si="132"/>
        <v>-219674417.63445547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-219674417.63445547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-915310.07347689779</v>
      </c>
      <c r="L1604" s="444">
        <f t="shared" ca="1" si="132"/>
        <v>-220589727.70793238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-220589727.70793238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-919123.8654497182</v>
      </c>
      <c r="L1605" s="444">
        <f t="shared" ca="1" si="132"/>
        <v>-221508851.57338211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-221508851.57338211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-922953.54822242539</v>
      </c>
      <c r="L1606" s="444">
        <f t="shared" ca="1" si="132"/>
        <v>-222431805.12160453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-222431805.12160453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-926799.18800668558</v>
      </c>
      <c r="L1607" s="444">
        <f t="shared" ca="1" si="132"/>
        <v>-223358604.30961123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-223358604.30961123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-930660.8512900467</v>
      </c>
      <c r="L1608" s="444">
        <f t="shared" ca="1" si="132"/>
        <v>-224289265.16090128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-224289265.16090128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-934538.60483708861</v>
      </c>
      <c r="L1609" s="444">
        <f t="shared" ca="1" si="132"/>
        <v>-225223803.76573837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-225223803.76573837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-938432.51569057652</v>
      </c>
      <c r="L1610" s="444">
        <f t="shared" ca="1" si="132"/>
        <v>-226162236.28142893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-226162236.28142893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-942342.65117262036</v>
      </c>
      <c r="L1611" s="444">
        <f t="shared" ca="1" si="132"/>
        <v>-227104578.93260154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-227104578.93260154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-946269.07888583979</v>
      </c>
      <c r="L1612" s="444">
        <f t="shared" ca="1" si="132"/>
        <v>-228050848.01148739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-228050848.01148739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-950211.86671453062</v>
      </c>
      <c r="L1613" s="444">
        <f t="shared" ca="1" si="132"/>
        <v>-229001059.87820193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-229001059.87820193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-954171.08282584138</v>
      </c>
      <c r="L1614" s="444">
        <f t="shared" ca="1" si="132"/>
        <v>-229955230.96102777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-229955230.96102777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-958146.79567094904</v>
      </c>
      <c r="L1615" s="444">
        <f t="shared" ca="1" si="132"/>
        <v>-230913377.75669873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-230913377.75669873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-962139.07398624474</v>
      </c>
      <c r="L1616" s="444">
        <f t="shared" ca="1" si="132"/>
        <v>-231875516.83068496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-231875516.83068496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-966147.98679452052</v>
      </c>
      <c r="L1617" s="444">
        <f t="shared" ca="1" si="132"/>
        <v>-232841664.81747949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-232841664.81747949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-970173.60340616468</v>
      </c>
      <c r="L1618" s="444">
        <f t="shared" ca="1" si="132"/>
        <v>-233811838.42088565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-233811838.42088565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-974215.99342035688</v>
      </c>
      <c r="L1619" s="444">
        <f t="shared" ca="1" si="132"/>
        <v>-234786054.41430601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-234786054.41430601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-978275.22672627505</v>
      </c>
      <c r="L1620" s="444">
        <f t="shared" ca="1" si="132"/>
        <v>-235764329.64103228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-235764329.64103228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-982351.37350430118</v>
      </c>
      <c r="L1621" s="444">
        <f t="shared" ca="1" si="132"/>
        <v>-236746681.01453659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-236746681.01453659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-986444.5042272358</v>
      </c>
      <c r="L1622" s="444">
        <f t="shared" ca="1" si="132"/>
        <v>-237733125.51876381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-237733125.51876381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-990554.68966151588</v>
      </c>
      <c r="L1623" s="444">
        <f t="shared" ca="1" si="132"/>
        <v>-238723680.20842531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-238723680.20842531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-994682.00086843874</v>
      </c>
      <c r="L1624" s="444">
        <f t="shared" ca="1" si="132"/>
        <v>-239718362.20929375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-239718362.20929375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-998826.50920539047</v>
      </c>
      <c r="L1625" s="444">
        <f t="shared" ca="1" si="132"/>
        <v>-240717188.71849915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-240717188.71849915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-1002988.2863270798</v>
      </c>
      <c r="L1626" s="444">
        <f t="shared" ca="1" si="132"/>
        <v>-241720177.00482625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-241720177.00482625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-1007167.404186776</v>
      </c>
      <c r="L1627" s="444">
        <f t="shared" ca="1" si="132"/>
        <v>-242727344.40901303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-242727344.40901303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-1011363.9350375542</v>
      </c>
      <c r="L1628" s="444">
        <f t="shared" ca="1" si="132"/>
        <v>-243738708.34405059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-243738708.34405059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-1015577.951433544</v>
      </c>
      <c r="L1629" s="444">
        <f t="shared" ca="1" si="132"/>
        <v>-244754286.29548413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-244754286.29548413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-1019809.5262311838</v>
      </c>
      <c r="L1630" s="444">
        <f t="shared" ca="1" si="132"/>
        <v>-245774095.8217153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-245774095.8217153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-1024058.7325904802</v>
      </c>
      <c r="L1631" s="444">
        <f t="shared" ca="1" si="132"/>
        <v>-246798154.55430576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-246798154.55430576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-1028325.6439762739</v>
      </c>
      <c r="L1632" s="444">
        <f t="shared" ca="1" si="132"/>
        <v>-247826480.19828203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-247826480.19828203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-1032610.3341595085</v>
      </c>
      <c r="L1633" s="444">
        <f t="shared" ca="1" si="132"/>
        <v>-248859090.53244156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-248859090.53244156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-1036912.8772185064</v>
      </c>
      <c r="L1634" s="444">
        <f t="shared" ca="1" si="132"/>
        <v>-249896003.40966007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-249896003.40966007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-1041233.3475402504</v>
      </c>
      <c r="L1635" s="444">
        <f t="shared" ca="1" si="132"/>
        <v>-250937236.75720033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-250937236.75720033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-1045571.8198216679</v>
      </c>
      <c r="L1636" s="444">
        <f t="shared" ca="1" si="132"/>
        <v>-251982808.57702199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-251982808.57702199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-1049928.3690709248</v>
      </c>
      <c r="L1637" s="444">
        <f t="shared" ca="1" si="132"/>
        <v>-253032736.9460929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-253032736.9460929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-1054303.0706087204</v>
      </c>
      <c r="L1638" s="444">
        <f t="shared" ca="1" si="132"/>
        <v>-254087040.01670164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-254087040.01670164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-1058696.0000695901</v>
      </c>
      <c r="L1639" s="444">
        <f t="shared" ca="1" si="132"/>
        <v>-255145736.01677123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-255145736.01677123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-1063107.2334032133</v>
      </c>
      <c r="L1640" s="444">
        <f t="shared" ca="1" si="132"/>
        <v>-256208843.25017443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-256208843.25017443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-1067536.8468757269</v>
      </c>
      <c r="L1641" s="444">
        <f t="shared" ca="1" si="132"/>
        <v>-257276380.09705016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-257276380.09705016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-1071984.9170710423</v>
      </c>
      <c r="L1642" s="444">
        <f t="shared" ca="1" si="132"/>
        <v>-258348365.0141212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-258348365.0141212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-1076451.5208921717</v>
      </c>
      <c r="L1643" s="444">
        <f t="shared" ca="1" si="132"/>
        <v>-259424816.53501338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-259424816.53501338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-1080936.735562556</v>
      </c>
      <c r="L1644" s="444">
        <f t="shared" ca="1" si="132"/>
        <v>-260505753.27057594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-260505753.27057594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-1085440.6386273997</v>
      </c>
      <c r="L1645" s="444">
        <f t="shared" ca="1" si="132"/>
        <v>-261591193.90920335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-261591193.90920335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-1089963.3079550141</v>
      </c>
      <c r="L1646" s="444">
        <f t="shared" ca="1" si="132"/>
        <v>-262681157.21715838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-262681157.21715838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-1094504.8217381597</v>
      </c>
      <c r="L1647" s="444">
        <f t="shared" ca="1" si="132"/>
        <v>-263775662.03889653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-263775662.03889653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-1099065.2584954023</v>
      </c>
      <c r="L1648" s="444">
        <f t="shared" ca="1" si="132"/>
        <v>-264874727.29739192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-264874727.29739192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-1103644.6970724664</v>
      </c>
      <c r="L1649" s="444">
        <f t="shared" ca="1" si="132"/>
        <v>-265978371.9944644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-265978371.9944644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-1108243.2166436017</v>
      </c>
      <c r="L1650" s="444">
        <f t="shared" ca="1" si="132"/>
        <v>-267086615.211108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-267086615.211108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-1112860.89671295</v>
      </c>
      <c r="L1651" s="444">
        <f t="shared" ca="1" si="132"/>
        <v>-268199476.10782096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-268199476.10782096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-1117497.8171159206</v>
      </c>
      <c r="L1652" s="444">
        <f t="shared" ca="1" si="132"/>
        <v>-269316973.92493689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-269316973.92493689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-1122154.0580205703</v>
      </c>
      <c r="L1653" s="444">
        <f t="shared" ca="1" si="132"/>
        <v>-270439127.98295748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-270439127.98295748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-1126829.6999289894</v>
      </c>
      <c r="L1654" s="444">
        <f t="shared" ca="1" si="132"/>
        <v>-271565957.68288648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-271565957.68288648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-1131524.8236786937</v>
      </c>
      <c r="L1655" s="444">
        <f t="shared" ca="1" si="132"/>
        <v>-272697482.50656515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-272697482.50656515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-1136239.5104440216</v>
      </c>
      <c r="L1656" s="444">
        <f t="shared" ca="1" si="132"/>
        <v>-273833722.0170092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-273833722.0170092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-1140973.8417375383</v>
      </c>
      <c r="L1657" s="444">
        <f t="shared" ca="1" si="132"/>
        <v>-274974695.85874671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-274974695.85874671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-1145727.8994114446</v>
      </c>
      <c r="L1658" s="444">
        <f t="shared" ca="1" si="132"/>
        <v>-276120423.75815815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-276120423.75815815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-1150501.7656589923</v>
      </c>
      <c r="L1659" s="444">
        <f t="shared" ca="1" si="132"/>
        <v>-277270925.52381712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-277270925.52381712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-1155295.5230159047</v>
      </c>
      <c r="L1660" s="444">
        <f t="shared" ca="1" si="132"/>
        <v>-278426221.04683304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-278426221.04683304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-1160109.2543618043</v>
      </c>
      <c r="L1661" s="444">
        <f t="shared" ca="1" si="132"/>
        <v>-279586330.30119485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-279586330.30119485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-1164943.0429216451</v>
      </c>
      <c r="L1662" s="444">
        <f t="shared" ca="1" si="132"/>
        <v>-280751273.34411651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-280751273.34411651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-1169796.972267152</v>
      </c>
      <c r="L1663" s="444">
        <f t="shared" ca="1" si="132"/>
        <v>-281921070.31638366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-281921070.31638366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-1174671.1263182652</v>
      </c>
      <c r="L1664" s="444">
        <f t="shared" ca="1" si="132"/>
        <v>-283095741.44270194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-283095741.44270194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-1179565.5893445914</v>
      </c>
      <c r="L1665" s="444">
        <f t="shared" ca="1" si="132"/>
        <v>-284275307.03204656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-284275307.03204656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-1184480.4459668607</v>
      </c>
      <c r="L1666" s="444">
        <f t="shared" ca="1" si="132"/>
        <v>-285459787.4780134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-285459787.4780134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-1189415.7811583891</v>
      </c>
      <c r="L1667" s="444">
        <f t="shared" ca="1" si="132"/>
        <v>-286649203.25917178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-286649203.25917178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-1194371.6802465492</v>
      </c>
      <c r="L1668" s="444">
        <f t="shared" ca="1" si="132"/>
        <v>-287843574.93941832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-287843574.93941832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-1199348.2289142429</v>
      </c>
      <c r="L1669" s="444">
        <f t="shared" ca="1" si="132"/>
        <v>-289042923.16833258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-289042923.16833258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-1204345.5132013857</v>
      </c>
      <c r="L1670" s="444">
        <f t="shared" ca="1" si="132"/>
        <v>-290247268.68153393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-290247268.68153393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-1209363.6195063915</v>
      </c>
      <c r="L1671" s="444">
        <f t="shared" ca="1" si="132"/>
        <v>-291456632.30104035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-291456632.30104035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-1214402.6345876681</v>
      </c>
      <c r="L1672" s="444">
        <f t="shared" ca="1" si="132"/>
        <v>-292671034.935628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-292671034.935628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-1219462.6455651165</v>
      </c>
      <c r="L1673" s="444">
        <f t="shared" ca="1" si="132"/>
        <v>-293890497.58119309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-293890497.58119309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-1224543.7399216378</v>
      </c>
      <c r="L1674" s="444">
        <f t="shared" ca="1" si="132"/>
        <v>-295115041.32111472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-295115041.32111472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-1229646.0055046447</v>
      </c>
      <c r="L1675" s="444">
        <f t="shared" ca="1" si="132"/>
        <v>-296344687.32661939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-296344687.32661939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-1234769.5305275808</v>
      </c>
      <c r="L1676" s="444">
        <f t="shared" ca="1" si="132"/>
        <v>-297579456.85714698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-297579456.85714698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-1239914.4035714457</v>
      </c>
      <c r="L1677" s="444">
        <f t="shared" ca="1" si="132"/>
        <v>-298819371.26071841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-298819371.26071841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-1245080.7135863267</v>
      </c>
      <c r="L1678" s="444">
        <f t="shared" ca="1" si="132"/>
        <v>-300064451.97430474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-300064451.97430474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-1250268.5498929364</v>
      </c>
      <c r="L1679" s="444">
        <f t="shared" ca="1" si="132"/>
        <v>-301314720.5241977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-301314720.5241977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-1255478.002184157</v>
      </c>
      <c r="L1680" s="444">
        <f t="shared" ca="1" si="132"/>
        <v>-302570198.52638185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-302570198.52638185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-1260709.1605265911</v>
      </c>
      <c r="L1681" s="444">
        <f t="shared" ca="1" si="132"/>
        <v>-303830907.68690842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-303830907.68690842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-1265962.1153621185</v>
      </c>
      <c r="L1682" s="444">
        <f t="shared" ca="1" si="132"/>
        <v>-305096869.80227053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-305096869.80227053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-1271236.9575094606</v>
      </c>
      <c r="L1683" s="444">
        <f t="shared" ca="1" si="132"/>
        <v>-306368106.75977999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-306368106.75977999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-1276533.77816575</v>
      </c>
      <c r="L1684" s="444">
        <f t="shared" ca="1" si="132"/>
        <v>-307644640.53794575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-307644640.53794575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-1281852.6689081073</v>
      </c>
      <c r="L1685" s="444">
        <f t="shared" ca="1" si="132"/>
        <v>-308926493.20685387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-308926493.20685387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-1287193.7216952245</v>
      </c>
      <c r="L1686" s="444">
        <f t="shared" ca="1" si="132"/>
        <v>-310213686.92854911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-310213686.92854911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-1292557.0288689546</v>
      </c>
      <c r="L1687" s="444">
        <f t="shared" ca="1" si="132"/>
        <v>-311506243.95741808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-311506243.95741808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-1297942.6831559087</v>
      </c>
      <c r="L1688" s="444">
        <f t="shared" ca="1" si="132"/>
        <v>-312804186.64057398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-312804186.64057398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-1303350.7776690582</v>
      </c>
      <c r="L1689" s="444">
        <f t="shared" ca="1" si="132"/>
        <v>-314107537.41824305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-314107537.41824305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-1308781.405909346</v>
      </c>
      <c r="L1690" s="444">
        <f t="shared" ca="1" si="132"/>
        <v>-315416318.82415241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-315416318.82415241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-1314234.6617673016</v>
      </c>
      <c r="L1691" s="444">
        <f t="shared" ca="1" si="132"/>
        <v>-316730553.48591971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-316730553.48591971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-1319710.6395246654</v>
      </c>
      <c r="L1692" s="444">
        <f t="shared" ca="1" si="132"/>
        <v>-318050264.12544435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-318050264.12544435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-1325209.4338560181</v>
      </c>
      <c r="L1693" s="444">
        <f t="shared" ca="1" si="132"/>
        <v>-319375473.55930036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-319375473.55930036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-1330731.1398304182</v>
      </c>
      <c r="L1694" s="444">
        <f t="shared" ca="1" si="132"/>
        <v>-320706204.69913077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-320706204.69913077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-1336275.8529130449</v>
      </c>
      <c r="L1695" s="444">
        <f t="shared" ca="1" si="132"/>
        <v>-322042480.5520438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-322042480.5520438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-1341843.6689668491</v>
      </c>
      <c r="L1696" s="444">
        <f t="shared" ca="1" si="132"/>
        <v>-323384324.22101063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-323384324.22101063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-1347434.6842542109</v>
      </c>
      <c r="L1697" s="444">
        <f t="shared" ca="1" si="132"/>
        <v>-324731758.90526485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-324731758.90526485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-1353048.9954386035</v>
      </c>
      <c r="L1698" s="444">
        <f t="shared" ca="1" si="132"/>
        <v>-326084807.90070343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-326084807.90070343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-1358686.6995862643</v>
      </c>
      <c r="L1699" s="444">
        <f t="shared" ca="1" si="132"/>
        <v>-327443494.6002897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-327443494.6002897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-1364347.8941678738</v>
      </c>
      <c r="L1700" s="444">
        <f t="shared" ca="1" si="132"/>
        <v>-328807842.4944576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-328807842.4944576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-1370032.6770602399</v>
      </c>
      <c r="L1701" s="444">
        <f t="shared" ca="1" si="132"/>
        <v>-330177875.17151785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-330177875.17151785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-1375741.1465479911</v>
      </c>
      <c r="L1702" s="444">
        <f t="shared" ca="1" si="132"/>
        <v>-331553616.31806582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-331553616.31806582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-1381473.4013252743</v>
      </c>
      <c r="L1703" s="444">
        <f t="shared" ca="1" si="132"/>
        <v>-332935089.71939111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-332935089.71939111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-1387229.540497463</v>
      </c>
      <c r="L1704" s="444">
        <f t="shared" ca="1" si="132"/>
        <v>-334322319.25988859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-334322319.25988859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-1393009.6635828691</v>
      </c>
      <c r="L1705" s="444">
        <f t="shared" ca="1" si="132"/>
        <v>-335715328.92347145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-335715328.92347145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-1398813.8705144643</v>
      </c>
      <c r="L1706" s="444">
        <f t="shared" ca="1" si="132"/>
        <v>-337114142.7939859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-337114142.7939859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-1404642.2616416079</v>
      </c>
      <c r="L1707" s="444">
        <f t="shared" ca="1" si="132"/>
        <v>-338518785.05562752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-338518785.05562752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-1410494.9377317813</v>
      </c>
      <c r="L1708" s="444">
        <f t="shared" ca="1" si="132"/>
        <v>-339929279.99335933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-339929279.99335933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-1416371.9999723304</v>
      </c>
      <c r="L1709" s="444">
        <f t="shared" ca="1" si="132"/>
        <v>-341345651.99333167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-341345651.99333167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-1422273.5499722152</v>
      </c>
      <c r="L1710" s="444">
        <f t="shared" ca="1" si="132"/>
        <v>-342767925.54330391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-342767925.54330391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-1428199.6897637662</v>
      </c>
      <c r="L1711" s="444">
        <f t="shared" ca="1" si="132"/>
        <v>-344196125.23306769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-344196125.23306769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-1434150.5218044487</v>
      </c>
      <c r="L1712" s="444">
        <f t="shared" ca="1" si="132"/>
        <v>-345630275.75487214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-345630275.75487214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-1440126.1489786338</v>
      </c>
      <c r="L1713" s="444">
        <f t="shared" ca="1" si="132"/>
        <v>-347070401.90385079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-347070401.90385079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-1446126.6745993784</v>
      </c>
      <c r="L1714" s="444">
        <f t="shared" ca="1" si="132"/>
        <v>-348516528.57845014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-348516528.57845014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-1452152.202410209</v>
      </c>
      <c r="L1715" s="444">
        <f t="shared" ca="1" si="132"/>
        <v>-349968680.78086036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-349968680.78086036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-1458202.8365869182</v>
      </c>
      <c r="L1716" s="444">
        <f t="shared" ca="1" si="132"/>
        <v>-351426883.61744726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-351426883.61744726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-1464278.6817393636</v>
      </c>
      <c r="L1717" s="444">
        <f t="shared" ca="1" si="132"/>
        <v>-352891162.29918665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-352891162.29918665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-1470379.8429132777</v>
      </c>
      <c r="L1718" s="444">
        <f t="shared" ca="1" si="132"/>
        <v>-354361542.14209992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-354361542.14209992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-1476506.425592083</v>
      </c>
      <c r="L1719" s="444">
        <f t="shared" ca="1" si="132"/>
        <v>-355838048.56769198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-355838048.56769198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-1482658.5356987165</v>
      </c>
      <c r="L1720" s="444">
        <f t="shared" ca="1" si="132"/>
        <v>-357320707.10339069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-357320707.10339069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-1488836.2795974612</v>
      </c>
      <c r="L1721" s="444">
        <f t="shared" ca="1" si="132"/>
        <v>-358809543.38298815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-358809543.38298815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-1495039.7640957839</v>
      </c>
      <c r="L1722" s="444">
        <f t="shared" ca="1" si="132"/>
        <v>-360304583.14708394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-360304583.14708394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-1501269.096446183</v>
      </c>
      <c r="L1723" s="444">
        <f t="shared" ca="1" si="132"/>
        <v>-361805852.24353009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-361805852.24353009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-1507524.3843480421</v>
      </c>
      <c r="L1724" s="444">
        <f t="shared" ca="1" si="132"/>
        <v>-363313376.62787813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-363313376.62787813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-1513805.7359494921</v>
      </c>
      <c r="L1725" s="444">
        <f t="shared" ca="1" si="132"/>
        <v>-364827182.36382765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-364827182.36382765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-1520113.2598492817</v>
      </c>
      <c r="L1726" s="444">
        <f t="shared" ca="1" si="132"/>
        <v>-366347295.62367696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-366347295.62367696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-1526447.065098654</v>
      </c>
      <c r="L1727" s="444">
        <f t="shared" ca="1" si="132"/>
        <v>-367873742.6887756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-367873742.6887756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-1532807.2612032318</v>
      </c>
      <c r="L1728" s="444">
        <f t="shared" ca="1" si="132"/>
        <v>-369406549.94997883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-369406549.94997883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-1539193.9581249119</v>
      </c>
      <c r="L1729" s="444">
        <f t="shared" ca="1" si="132"/>
        <v>-370945743.90810376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-370945743.90810376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-1545607.2662837657</v>
      </c>
      <c r="L1730" s="444">
        <f t="shared" ca="1" si="132"/>
        <v>-372491351.17438751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-372491351.17438751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-1552047.296559948</v>
      </c>
      <c r="L1731" s="444">
        <f t="shared" ca="1" si="132"/>
        <v>-374043398.47094744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-374043398.47094744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-1558514.1602956143</v>
      </c>
      <c r="L1732" s="444">
        <f t="shared" ca="1" si="132"/>
        <v>-375601912.63124305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-375601912.63124305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-1565007.9692968461</v>
      </c>
      <c r="L1733" s="444">
        <f t="shared" ca="1" si="132"/>
        <v>-377166920.60053992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-377166920.60053992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-1571528.835835583</v>
      </c>
      <c r="L1734" s="444">
        <f t="shared" ca="1" si="132"/>
        <v>-378738449.4363755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-378738449.4363755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-1578076.8726515647</v>
      </c>
      <c r="L1735" s="444">
        <f t="shared" ca="1" si="132"/>
        <v>-380316526.30902708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-380316526.30902708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-1584652.1929542795</v>
      </c>
      <c r="L1736" s="444">
        <f t="shared" ca="1" si="132"/>
        <v>-381901178.50198138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-381901178.50198138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-1591254.9104249224</v>
      </c>
      <c r="L1737" s="444">
        <f t="shared" ca="1" si="132"/>
        <v>-383492433.41240633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-383492433.41240633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-1597885.1392183597</v>
      </c>
      <c r="L1738" s="444">
        <f t="shared" ca="1" si="132"/>
        <v>-385090318.55162466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-385090318.55162466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-1604542.9939651028</v>
      </c>
      <c r="L1739" s="444">
        <f t="shared" ca="1" si="132"/>
        <v>-386694861.54558975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-386694861.54558975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-1611228.5897732906</v>
      </c>
      <c r="L1740" s="444">
        <f t="shared" ca="1" si="132"/>
        <v>-388306090.13536304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-388306090.13536304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-1617942.0422306794</v>
      </c>
      <c r="L1741" s="444">
        <f t="shared" ca="1" si="132"/>
        <v>-389924032.17759371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-389924032.17759371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-1624683.4674066405</v>
      </c>
      <c r="L1742" s="444">
        <f t="shared" ca="1" si="132"/>
        <v>-391548715.64500034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-391548715.64500034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-1631452.981854168</v>
      </c>
      <c r="L1743" s="444">
        <f t="shared" ca="1" si="132"/>
        <v>-393180168.62685448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-393180168.62685448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-1638250.7026118936</v>
      </c>
      <c r="L1744" s="444">
        <f t="shared" ca="1" si="132"/>
        <v>-394818419.3294664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-394818419.3294664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-1645076.74720611</v>
      </c>
      <c r="L1745" s="444">
        <f t="shared" ca="1" si="132"/>
        <v>-396463496.07667249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-396463496.07667249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-1651931.233652802</v>
      </c>
      <c r="L1746" s="444">
        <f t="shared" ca="1" si="132"/>
        <v>-398115427.31032532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-398115427.31032532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-1658814.2804596887</v>
      </c>
      <c r="L1747" s="444">
        <f t="shared" ca="1" si="132"/>
        <v>-399774241.59078503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-399774241.59078503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-1665726.006628271</v>
      </c>
      <c r="L1748" s="444">
        <f t="shared" ca="1" si="132"/>
        <v>-401439967.5974133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-401439967.5974133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-1672666.5316558888</v>
      </c>
      <c r="L1749" s="444">
        <f t="shared" ca="1" si="132"/>
        <v>-403112634.12906921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-403112634.12906921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-1679635.9755377884</v>
      </c>
      <c r="L1750" s="444">
        <f t="shared" ca="1" si="132"/>
        <v>-404792270.10460699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-404792270.10460699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-1686634.4587691957</v>
      </c>
      <c r="L1751" s="444">
        <f t="shared" ca="1" si="132"/>
        <v>-406478904.56337619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-406478904.56337619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-1693662.1023474007</v>
      </c>
      <c r="L1752" s="444">
        <f t="shared" ca="1" si="132"/>
        <v>-408172566.66572356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-408172566.66572356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-1700719.027773848</v>
      </c>
      <c r="L1753" s="444">
        <f t="shared" ca="1" si="132"/>
        <v>-409873285.69349742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-409873285.69349742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-1707805.3570562392</v>
      </c>
      <c r="L1754" s="444">
        <f t="shared" ca="1" si="132"/>
        <v>-411581091.05055368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-411581091.05055368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-1714921.2127106404</v>
      </c>
      <c r="L1755" s="444">
        <f t="shared" ca="1" si="132"/>
        <v>-413296012.2632643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-413296012.2632643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-1722066.7177636011</v>
      </c>
      <c r="L1756" s="444">
        <f t="shared" ca="1" si="132"/>
        <v>-415018078.9810279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-415018078.9810279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-1729241.9957542829</v>
      </c>
      <c r="L1757" s="444">
        <f t="shared" ca="1" si="132"/>
        <v>-416747320.9767822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-416747320.9767822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-1736447.1707365925</v>
      </c>
      <c r="L1758" s="444">
        <f t="shared" ca="1" si="132"/>
        <v>-418483768.14751881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-418483768.14751881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-1743682.3672813284</v>
      </c>
      <c r="L1759" s="444">
        <f t="shared" ca="1" si="132"/>
        <v>-420227450.51480013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-420227450.51480013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-1750947.7104783338</v>
      </c>
      <c r="L1760" s="444">
        <f t="shared" ca="1" si="132"/>
        <v>-421978398.22527844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-421978398.22527844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-1758243.3259386602</v>
      </c>
      <c r="L1761" s="444">
        <f t="shared" ca="1" si="132"/>
        <v>-423736641.55121708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-423736641.55121708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-1765569.3397967378</v>
      </c>
      <c r="L1762" s="444">
        <f t="shared" ca="1" si="132"/>
        <v>-425502210.8910138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-425502210.8910138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-1772925.8787125575</v>
      </c>
      <c r="L1763" s="444">
        <f t="shared" ca="1" si="132"/>
        <v>-427275136.76972634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-427275136.76972634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-1780313.0698738594</v>
      </c>
      <c r="L1764" s="444">
        <f t="shared" ca="1" si="132"/>
        <v>-429055449.83960021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-429055449.83960021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-1787731.0409983338</v>
      </c>
      <c r="L1765" s="444">
        <f t="shared" ca="1" si="132"/>
        <v>-430843180.88059855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-430843180.88059855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-1795179.9203358272</v>
      </c>
      <c r="L1766" s="444">
        <f t="shared" ca="1" si="132"/>
        <v>-432638360.80093437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-432638360.80093437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-1802659.8366705598</v>
      </c>
      <c r="L1767" s="444">
        <f t="shared" ca="1" si="132"/>
        <v>-434441020.63760495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-434441020.63760495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-1810170.919323354</v>
      </c>
      <c r="L1768" s="444">
        <f t="shared" ca="1" si="132"/>
        <v>-436251191.55692828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-436251191.55692828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-1817713.2981538675</v>
      </c>
      <c r="L1769" s="444">
        <f t="shared" ca="1" si="132"/>
        <v>-438068904.85508215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-438068904.85508215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-1825287.1035628421</v>
      </c>
      <c r="L1770" s="444">
        <f t="shared" ca="1" si="132"/>
        <v>-439894191.95864499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-439894191.95864499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-1832892.4664943542</v>
      </c>
      <c r="L1771" s="444">
        <f t="shared" ca="1" si="132"/>
        <v>-441727084.42513937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-441727084.42513937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-1840529.5184380806</v>
      </c>
      <c r="L1772" s="444">
        <f t="shared" ca="1" si="132"/>
        <v>-443567613.94357747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-443567613.94357747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-1848198.3914315726</v>
      </c>
      <c r="L1773" s="444">
        <f t="shared" ca="1" si="132"/>
        <v>-445415812.33500904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-445415812.33500904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-1855899.2180625375</v>
      </c>
      <c r="L1774" s="444">
        <f t="shared" ca="1" si="132"/>
        <v>-447271711.55307156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-447271711.55307156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-1863632.1314711315</v>
      </c>
      <c r="L1775" s="444">
        <f t="shared" ca="1" si="132"/>
        <v>-449135343.68454272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-449135343.68454272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-1871397.2653522615</v>
      </c>
      <c r="L1776" s="444">
        <f t="shared" ca="1" si="132"/>
        <v>-451006740.94989496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-451006740.94989496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-1879194.7539578953</v>
      </c>
      <c r="L1777" s="444">
        <f t="shared" ca="1" si="132"/>
        <v>-452885935.70385283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-452885935.70385283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-1887024.7320993869</v>
      </c>
      <c r="L1778" s="444">
        <f t="shared" ca="1" si="132"/>
        <v>-454772960.43595225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-454772960.43595225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-1894887.3351498011</v>
      </c>
      <c r="L1779" s="444">
        <f t="shared" ca="1" si="132"/>
        <v>-456667847.77110207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-456667847.77110207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-1902782.6990462586</v>
      </c>
      <c r="L1780" s="444">
        <f t="shared" ca="1" si="132"/>
        <v>-458570630.47014832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-458570630.47014832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-1910710.9602922846</v>
      </c>
      <c r="L1781" s="444">
        <f t="shared" ca="1" si="132"/>
        <v>-460481341.4304406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-460481341.4304406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-1918672.2559601692</v>
      </c>
      <c r="L1782" s="444">
        <f t="shared" ca="1" si="132"/>
        <v>-462400013.68640077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-462400013.68640077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-1926666.7236933364</v>
      </c>
      <c r="L1783" s="444">
        <f t="shared" ca="1" si="132"/>
        <v>-464326680.41009408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-464326680.41009408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-1934694.5017087255</v>
      </c>
      <c r="L1784" s="444">
        <f t="shared" ca="1" si="132"/>
        <v>-466261374.91180283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-466261374.91180283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-1942755.7287991787</v>
      </c>
      <c r="L1785" s="444">
        <f t="shared" ca="1" si="132"/>
        <v>-468204130.64060199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-468204130.64060199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-1950850.5443358417</v>
      </c>
      <c r="L1786" s="444">
        <f t="shared" ca="1" si="132"/>
        <v>-470154981.18493783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-470154981.18493783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-1958979.0882705743</v>
      </c>
      <c r="L1787" s="444">
        <f t="shared" ca="1" si="132"/>
        <v>-472113960.27320838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-472113960.27320838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-1967141.5011383682</v>
      </c>
      <c r="L1788" s="444">
        <f t="shared" ca="1" si="132"/>
        <v>-474081101.77434677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-474081101.77434677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-1975337.9240597782</v>
      </c>
      <c r="L1789" s="444">
        <f t="shared" ca="1" si="132"/>
        <v>-476056439.69840652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-476056439.69840652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-1983568.4987433604</v>
      </c>
      <c r="L1790" s="444">
        <f t="shared" ca="1" si="132"/>
        <v>-478040008.19714987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-478040008.19714987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-1991833.3674881246</v>
      </c>
      <c r="L1791" s="444">
        <f t="shared" ca="1" si="132"/>
        <v>-480031841.56463802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-480031841.56463802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-2000132.6731859921</v>
      </c>
      <c r="L1792" s="444">
        <f t="shared" ca="1" si="132"/>
        <v>-482031974.23782402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-482031974.23782402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-2008466.5593242666</v>
      </c>
      <c r="L1793" s="444">
        <f t="shared" ref="L1793:L2047" ca="1" si="137">I1793-J1793+K1793</f>
        <v>-484040440.79714829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-484040440.79714829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-2016835.1699881179</v>
      </c>
      <c r="L1794" s="444">
        <f t="shared" ca="1" si="137"/>
        <v>-486057275.96713638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-486057275.96713638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-2025238.6498630682</v>
      </c>
      <c r="L1795" s="444">
        <f t="shared" ca="1" si="137"/>
        <v>-488082514.61699945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-488082514.61699945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-2033677.1442374978</v>
      </c>
      <c r="L1796" s="444">
        <f t="shared" ca="1" si="137"/>
        <v>-490116191.76123697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-490116191.76123697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-2042150.7990051541</v>
      </c>
      <c r="L1797" s="444">
        <f t="shared" ca="1" si="137"/>
        <v>-492158342.56024212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-492158342.56024212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-2050659.7606676754</v>
      </c>
      <c r="L1798" s="444">
        <f t="shared" ca="1" si="137"/>
        <v>-494209002.3209098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-494209002.3209098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-2059204.1763371241</v>
      </c>
      <c r="L1799" s="444">
        <f t="shared" ca="1" si="137"/>
        <v>-496268206.49724692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-496268206.49724692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-2067784.1937385288</v>
      </c>
      <c r="L1800" s="444">
        <f t="shared" ca="1" si="137"/>
        <v>-498335990.69098544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-498335990.69098544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-2076399.9612124392</v>
      </c>
      <c r="L1801" s="444">
        <f t="shared" ca="1" si="137"/>
        <v>-500412390.6521979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-500412390.6521979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-2085051.6277174915</v>
      </c>
      <c r="L1802" s="444">
        <f t="shared" ca="1" si="137"/>
        <v>-502497442.27991539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-502497442.27991539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-2093739.3428329807</v>
      </c>
      <c r="L1803" s="444">
        <f t="shared" ca="1" si="137"/>
        <v>-504591181.62274837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-504591181.62274837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-2102463.2567614513</v>
      </c>
      <c r="L1804" s="444">
        <f t="shared" ca="1" si="137"/>
        <v>-506693644.87950981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-506693644.87950981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-2111223.520331291</v>
      </c>
      <c r="L1805" s="444">
        <f t="shared" ca="1" si="137"/>
        <v>-508804868.39984107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-508804868.39984107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-2120020.284999338</v>
      </c>
      <c r="L1806" s="444">
        <f t="shared" ca="1" si="137"/>
        <v>-510924888.68484038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-510924888.68484038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-2128853.7028535018</v>
      </c>
      <c r="L1807" s="444">
        <f t="shared" ca="1" si="137"/>
        <v>-513053742.38769388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-513053742.38769388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-2137723.9266153914</v>
      </c>
      <c r="L1808" s="444">
        <f t="shared" ca="1" si="137"/>
        <v>-515191466.3143093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-515191466.3143093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-2146631.1096429555</v>
      </c>
      <c r="L1809" s="444">
        <f t="shared" ca="1" si="137"/>
        <v>-517338097.42395228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-517338097.42395228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-2155575.4059331343</v>
      </c>
      <c r="L1810" s="444">
        <f t="shared" ca="1" si="137"/>
        <v>-519493672.82988542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-519493672.82988542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-2164556.9701245227</v>
      </c>
      <c r="L1811" s="444">
        <f t="shared" ca="1" si="137"/>
        <v>-521658229.80000997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-521658229.80000997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-2173575.9575000419</v>
      </c>
      <c r="L1812" s="444">
        <f t="shared" ca="1" si="137"/>
        <v>-523831805.75751001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-523831805.75751001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-2182632.5239896248</v>
      </c>
      <c r="L1813" s="444">
        <f t="shared" ca="1" si="137"/>
        <v>-526014438.28149962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-526014438.28149962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-2191726.8261729153</v>
      </c>
      <c r="L1814" s="444">
        <f t="shared" ca="1" si="137"/>
        <v>-528206165.10767251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-528206165.10767251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-2200859.0212819683</v>
      </c>
      <c r="L1815" s="444">
        <f t="shared" ca="1" si="137"/>
        <v>-530407024.12895447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-530407024.12895447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-2210029.2672039769</v>
      </c>
      <c r="L1816" s="444">
        <f t="shared" ca="1" si="137"/>
        <v>-532617053.39615846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-532617053.39615846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-2219237.722483994</v>
      </c>
      <c r="L1817" s="444">
        <f t="shared" ca="1" si="137"/>
        <v>-534836291.11864245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-534836291.11864245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-2228484.5463276766</v>
      </c>
      <c r="L1818" s="444">
        <f t="shared" ca="1" si="137"/>
        <v>-537064775.66497016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-537064775.66497016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-2237769.8986040424</v>
      </c>
      <c r="L1819" s="444">
        <f t="shared" ca="1" si="137"/>
        <v>-539302545.56357419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-539302545.56357419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-2247093.9398482256</v>
      </c>
      <c r="L1820" s="444">
        <f t="shared" ca="1" si="137"/>
        <v>-541549639.50342238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-541549639.50342238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-2256456.8312642598</v>
      </c>
      <c r="L1821" s="444">
        <f t="shared" ca="1" si="137"/>
        <v>-543806096.33468664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-543806096.33468664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-2265858.7347278609</v>
      </c>
      <c r="L1822" s="444">
        <f t="shared" ca="1" si="137"/>
        <v>-546071955.0694145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-546071955.0694145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-2275299.8127892269</v>
      </c>
      <c r="L1823" s="444">
        <f t="shared" ca="1" si="137"/>
        <v>-548347254.8822037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-548347254.8822037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-2284780.2286758488</v>
      </c>
      <c r="L1824" s="444">
        <f t="shared" ca="1" si="137"/>
        <v>-550632035.11087954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-550632035.11087954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-2294300.1462953314</v>
      </c>
      <c r="L1825" s="444">
        <f t="shared" ca="1" si="137"/>
        <v>-552926335.25717485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-552926335.25717485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-2303859.7302382286</v>
      </c>
      <c r="L1826" s="444">
        <f t="shared" ca="1" si="137"/>
        <v>-555230194.98741305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-555230194.98741305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-2313459.1457808875</v>
      </c>
      <c r="L1827" s="444">
        <f t="shared" ca="1" si="137"/>
        <v>-557543654.13319397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-557543654.13319397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-2323098.5588883082</v>
      </c>
      <c r="L1828" s="444">
        <f t="shared" ca="1" si="137"/>
        <v>-559866752.69208229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-559866752.69208229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-2332778.1362170093</v>
      </c>
      <c r="L1829" s="444">
        <f t="shared" ca="1" si="137"/>
        <v>-562199530.82829928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-562199530.82829928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-2342498.0451179137</v>
      </c>
      <c r="L1830" s="444">
        <f t="shared" ca="1" si="137"/>
        <v>-564542028.87341714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-564542028.87341714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-2352258.4536392381</v>
      </c>
      <c r="L1831" s="444">
        <f t="shared" ca="1" si="137"/>
        <v>-566894287.32705641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-566894287.32705641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-2362059.5305294017</v>
      </c>
      <c r="L1832" s="444">
        <f t="shared" ca="1" si="137"/>
        <v>-569256346.85758579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-569256346.85758579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-2371901.4452399407</v>
      </c>
      <c r="L1833" s="444">
        <f t="shared" ca="1" si="137"/>
        <v>-571628248.30282569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-571628248.30282569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-2381784.3679284402</v>
      </c>
      <c r="L1834" s="444">
        <f t="shared" ca="1" si="137"/>
        <v>-574010032.67075408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-574010032.67075408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-2391708.4694614755</v>
      </c>
      <c r="L1835" s="444">
        <f t="shared" ca="1" si="137"/>
        <v>-576401741.14021552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-576401741.14021552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-2401673.9214175646</v>
      </c>
      <c r="L1836" s="444">
        <f t="shared" ca="1" si="137"/>
        <v>-578803415.06163311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-578803415.06163311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-2411680.8960901378</v>
      </c>
      <c r="L1837" s="444">
        <f t="shared" ca="1" si="137"/>
        <v>-581215095.95772326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-581215095.95772326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-2421729.5664905137</v>
      </c>
      <c r="L1838" s="444">
        <f t="shared" ca="1" si="137"/>
        <v>-583636825.52421379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-583636825.52421379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-2431820.1063508908</v>
      </c>
      <c r="L1839" s="444">
        <f t="shared" ca="1" si="137"/>
        <v>-586068645.63056469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-586068645.63056469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-2441952.6901273527</v>
      </c>
      <c r="L1840" s="444">
        <f t="shared" ca="1" si="137"/>
        <v>-588510598.32069206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-588510598.32069206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-2452127.4930028836</v>
      </c>
      <c r="L1841" s="444">
        <f t="shared" ca="1" si="137"/>
        <v>-590962725.81369495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-590962725.81369495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-2462344.6908903955</v>
      </c>
      <c r="L1842" s="444">
        <f t="shared" ca="1" si="137"/>
        <v>-593425070.50458539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-593425070.50458539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-2472604.4604357723</v>
      </c>
      <c r="L1843" s="444">
        <f t="shared" ca="1" si="137"/>
        <v>-595897674.96502113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-595897674.96502113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-2482906.9790209215</v>
      </c>
      <c r="L1844" s="444">
        <f t="shared" ca="1" si="137"/>
        <v>-598380581.94404209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-598380581.94404209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-2493252.4247668418</v>
      </c>
      <c r="L1845" s="444">
        <f t="shared" ca="1" si="137"/>
        <v>-600873834.36880898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-600873834.36880898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-2503640.9765367042</v>
      </c>
      <c r="L1846" s="444">
        <f t="shared" ca="1" si="137"/>
        <v>-603377475.34534574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-603377475.34534574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-2514072.8139389404</v>
      </c>
      <c r="L1847" s="444">
        <f t="shared" ca="1" si="137"/>
        <v>-605891548.15928471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-605891548.15928471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-2524548.1173303528</v>
      </c>
      <c r="L1848" s="444">
        <f t="shared" ca="1" si="137"/>
        <v>-608416096.27661502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-608416096.27661502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-2535067.0678192293</v>
      </c>
      <c r="L1849" s="444">
        <f t="shared" ca="1" si="137"/>
        <v>-610951163.34443426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-610951163.34443426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-2545629.8472684762</v>
      </c>
      <c r="L1850" s="444">
        <f t="shared" ca="1" si="137"/>
        <v>-613496793.19170272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-613496793.19170272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-2556236.6382987611</v>
      </c>
      <c r="L1851" s="444">
        <f t="shared" ca="1" si="137"/>
        <v>-616053029.83000147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-616053029.83000147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-2566887.6242916728</v>
      </c>
      <c r="L1852" s="444">
        <f t="shared" ca="1" si="137"/>
        <v>-618619917.45429313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-618619917.45429313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-2577582.9893928878</v>
      </c>
      <c r="L1853" s="444">
        <f t="shared" ca="1" si="137"/>
        <v>-621197500.44368601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-621197500.44368601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-2588322.9185153581</v>
      </c>
      <c r="L1854" s="444">
        <f t="shared" ca="1" si="137"/>
        <v>-623785823.36220133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-623785823.36220133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-2599107.5973425056</v>
      </c>
      <c r="L1855" s="444">
        <f t="shared" ca="1" si="137"/>
        <v>-626384930.95954382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-626384930.95954382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-2609937.2123314324</v>
      </c>
      <c r="L1856" s="444">
        <f t="shared" ca="1" si="137"/>
        <v>-628994868.17187524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-628994868.17187524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-2620811.9507161467</v>
      </c>
      <c r="L1857" s="444">
        <f t="shared" ca="1" si="137"/>
        <v>-631615680.12259138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-631615680.12259138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-2631732.0005107974</v>
      </c>
      <c r="L1858" s="444">
        <f t="shared" ca="1" si="137"/>
        <v>-634247412.12310219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-634247412.12310219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-2642697.5505129257</v>
      </c>
      <c r="L1859" s="444">
        <f t="shared" ca="1" si="137"/>
        <v>-636890109.6736151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-636890109.6736151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-2653708.7903067297</v>
      </c>
      <c r="L1860" s="444">
        <f t="shared" ca="1" si="137"/>
        <v>-639543818.46392179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-639543818.46392179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-2664765.9102663407</v>
      </c>
      <c r="L1861" s="444">
        <f t="shared" ca="1" si="137"/>
        <v>-642208584.37418818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-642208584.37418818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-2675869.1015591174</v>
      </c>
      <c r="L1862" s="444">
        <f t="shared" ca="1" si="137"/>
        <v>-644884453.47574735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-644884453.47574735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-2687018.5561489472</v>
      </c>
      <c r="L1863" s="444">
        <f t="shared" ca="1" si="137"/>
        <v>-647571472.03189635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-647571472.03189635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-2698214.4667995679</v>
      </c>
      <c r="L1864" s="444">
        <f t="shared" ca="1" si="137"/>
        <v>-650269686.49869597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-650269686.49869597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-2709457.0270778998</v>
      </c>
      <c r="L1865" s="444">
        <f t="shared" ca="1" si="137"/>
        <v>-652979143.52577388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-652979143.52577388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-2720746.4313573912</v>
      </c>
      <c r="L1866" s="444">
        <f t="shared" ca="1" si="137"/>
        <v>-655699889.95713127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-655699889.95713127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-2732082.8748213802</v>
      </c>
      <c r="L1867" s="444">
        <f t="shared" ca="1" si="137"/>
        <v>-658431972.83195269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-658431972.83195269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-2743466.5534664695</v>
      </c>
      <c r="L1868" s="444">
        <f t="shared" ca="1" si="137"/>
        <v>-661175439.38541913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-661175439.38541913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-2754897.6641059131</v>
      </c>
      <c r="L1869" s="444">
        <f t="shared" ca="1" si="137"/>
        <v>-663930337.04952502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-663930337.04952502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-2766376.4043730209</v>
      </c>
      <c r="L1870" s="444">
        <f t="shared" ca="1" si="137"/>
        <v>-666696713.45389807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-666696713.45389807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-2777902.9727245751</v>
      </c>
      <c r="L1871" s="444">
        <f t="shared" ca="1" si="137"/>
        <v>-669474616.42662263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-669474616.42662263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-2789477.5684442609</v>
      </c>
      <c r="L1872" s="444">
        <f t="shared" ca="1" si="137"/>
        <v>-672264093.99506688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-672264093.99506688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-2801100.3916461118</v>
      </c>
      <c r="L1873" s="444">
        <f t="shared" ca="1" si="137"/>
        <v>-675065194.38671303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-675065194.38671303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-2812771.6432779711</v>
      </c>
      <c r="L1874" s="444">
        <f t="shared" ca="1" si="137"/>
        <v>-677877966.02999103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-677877966.02999103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-2824491.5251249624</v>
      </c>
      <c r="L1875" s="444">
        <f t="shared" ca="1" si="137"/>
        <v>-680702457.55511594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-680702457.55511594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-2836260.2398129832</v>
      </c>
      <c r="L1876" s="444">
        <f t="shared" ca="1" si="137"/>
        <v>-683538717.79492891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-683538717.79492891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-2848077.9908122038</v>
      </c>
      <c r="L1877" s="444">
        <f t="shared" ca="1" si="137"/>
        <v>-686386795.78574109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-686386795.78574109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-2859944.9824405881</v>
      </c>
      <c r="L1878" s="444">
        <f t="shared" ca="1" si="137"/>
        <v>-689246740.76818168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-689246740.76818168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-2871861.4198674238</v>
      </c>
      <c r="L1879" s="444">
        <f t="shared" ca="1" si="137"/>
        <v>-692118602.18804908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-692118602.18804908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-2883827.5091168713</v>
      </c>
      <c r="L1880" s="444">
        <f t="shared" ca="1" si="137"/>
        <v>-695002429.69716597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-695002429.69716597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-2895843.457071525</v>
      </c>
      <c r="L1881" s="444">
        <f t="shared" ca="1" si="137"/>
        <v>-697898273.15423751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-697898273.15423751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-2907909.4714759896</v>
      </c>
      <c r="L1882" s="444">
        <f t="shared" ca="1" si="137"/>
        <v>-700806182.62571347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-700806182.62571347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-2920025.7609404726</v>
      </c>
      <c r="L1883" s="444">
        <f t="shared" ca="1" si="137"/>
        <v>-703726208.3866539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-703726208.3866539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-2932192.5349443913</v>
      </c>
      <c r="L1884" s="444">
        <f t="shared" ca="1" si="137"/>
        <v>-706658400.92159832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-706658400.92159832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-2944410.0038399929</v>
      </c>
      <c r="L1885" s="444">
        <f t="shared" ca="1" si="137"/>
        <v>-709602810.92543828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-709602810.92543828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-2956678.378855993</v>
      </c>
      <c r="L1886" s="444">
        <f t="shared" ca="1" si="137"/>
        <v>-712559489.30429423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-712559489.30429423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-2968997.8721012259</v>
      </c>
      <c r="L1887" s="444">
        <f t="shared" ca="1" si="137"/>
        <v>-715528487.17639542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-715528487.17639542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-2981368.696568314</v>
      </c>
      <c r="L1888" s="444">
        <f t="shared" ca="1" si="137"/>
        <v>-718509855.87296379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-718509855.87296379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-2993791.0661373492</v>
      </c>
      <c r="L1889" s="444">
        <f t="shared" ca="1" si="137"/>
        <v>-721503646.9391011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-721503646.9391011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-3006265.1955795879</v>
      </c>
      <c r="L1890" s="444">
        <f t="shared" ca="1" si="137"/>
        <v>-724509912.13468063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-724509912.13468063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-3018791.3005611692</v>
      </c>
      <c r="L1891" s="444">
        <f t="shared" ca="1" si="137"/>
        <v>-727528703.43524182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-727528703.43524182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-3031369.5976468408</v>
      </c>
      <c r="L1892" s="444">
        <f t="shared" ca="1" si="137"/>
        <v>-730560073.03288865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-730560073.03288865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-3044000.3043037029</v>
      </c>
      <c r="L1893" s="444">
        <f t="shared" ca="1" si="137"/>
        <v>-733604073.3371923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-733604073.3371923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-3056683.6389049678</v>
      </c>
      <c r="L1894" s="444">
        <f t="shared" ca="1" si="137"/>
        <v>-736660756.97609723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-736660756.97609723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-3069419.8207337386</v>
      </c>
      <c r="L1895" s="444">
        <f t="shared" ca="1" si="137"/>
        <v>-739730176.79683101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-739730176.79683101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-3082209.069986796</v>
      </c>
      <c r="L1896" s="444">
        <f t="shared" ca="1" si="137"/>
        <v>-742812385.86681783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-742812385.86681783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-3095051.6077784076</v>
      </c>
      <c r="L1897" s="444">
        <f t="shared" ca="1" si="137"/>
        <v>-745907437.47459626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-745907437.47459626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-3107947.656144151</v>
      </c>
      <c r="L1898" s="444">
        <f t="shared" ca="1" si="137"/>
        <v>-749015385.1307404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-749015385.1307404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-3120897.4380447515</v>
      </c>
      <c r="L1899" s="444">
        <f t="shared" ca="1" si="137"/>
        <v>-752136282.56878519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-752136282.56878519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-3133901.1773699382</v>
      </c>
      <c r="L1900" s="444">
        <f t="shared" ca="1" si="137"/>
        <v>-755270183.74615514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-755270183.74615514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-3146959.0989423129</v>
      </c>
      <c r="L1901" s="444">
        <f t="shared" ca="1" si="137"/>
        <v>-758417142.84509742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-758417142.84509742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-3160071.4285212392</v>
      </c>
      <c r="L1902" s="444">
        <f t="shared" ca="1" si="137"/>
        <v>-761577214.2736187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-761577214.2736187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-3173238.3928067447</v>
      </c>
      <c r="L1903" s="444">
        <f t="shared" ca="1" si="137"/>
        <v>-764750452.66642547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-764750452.66642547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-3186460.2194434395</v>
      </c>
      <c r="L1904" s="444">
        <f t="shared" ca="1" si="137"/>
        <v>-767936912.88586891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-767936912.88586891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-3199737.1370244538</v>
      </c>
      <c r="L1905" s="444">
        <f t="shared" ca="1" si="137"/>
        <v>-771136650.02289331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-771136650.02289331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-3213069.3750953889</v>
      </c>
      <c r="L1906" s="444">
        <f t="shared" ca="1" si="137"/>
        <v>-774349719.39798868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-774349719.39798868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-3226457.1641582861</v>
      </c>
      <c r="L1907" s="444">
        <f t="shared" ca="1" si="137"/>
        <v>-777576176.56214702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-777576176.56214702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-3239900.7356756125</v>
      </c>
      <c r="L1908" s="444">
        <f t="shared" ca="1" si="137"/>
        <v>-780816077.29782259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-780816077.29782259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-3253400.3220742606</v>
      </c>
      <c r="L1909" s="444">
        <f t="shared" ca="1" si="137"/>
        <v>-784069477.61989689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-784069477.61989689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-3266956.1567495703</v>
      </c>
      <c r="L1910" s="444">
        <f t="shared" ca="1" si="137"/>
        <v>-787336433.77664649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-787336433.77664649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-3280568.4740693602</v>
      </c>
      <c r="L1911" s="444">
        <f t="shared" ca="1" si="137"/>
        <v>-790617002.25071585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-790617002.25071585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-3294237.5093779825</v>
      </c>
      <c r="L1912" s="444">
        <f t="shared" ca="1" si="137"/>
        <v>-793911239.76009381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-793911239.76009381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-3307963.499000391</v>
      </c>
      <c r="L1913" s="444">
        <f t="shared" ca="1" si="137"/>
        <v>-797219203.25909424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-797219203.25909424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-3321746.680246226</v>
      </c>
      <c r="L1914" s="444">
        <f t="shared" ca="1" si="137"/>
        <v>-800540949.93934047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-800540949.93934047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-3335587.2914139186</v>
      </c>
      <c r="L1915" s="444">
        <f t="shared" ca="1" si="137"/>
        <v>-803876537.23075438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-803876537.23075438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-3349485.5717948098</v>
      </c>
      <c r="L1916" s="444">
        <f t="shared" ca="1" si="137"/>
        <v>-807226022.80254924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-807226022.80254924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-3363441.7616772885</v>
      </c>
      <c r="L1917" s="444">
        <f t="shared" ca="1" si="137"/>
        <v>-810589464.56422651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-810589464.56422651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-3377456.1023509437</v>
      </c>
      <c r="L1918" s="444">
        <f t="shared" ca="1" si="137"/>
        <v>-813966920.66657746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-813966920.66657746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-3391528.8361107395</v>
      </c>
      <c r="L1919" s="444">
        <f t="shared" ca="1" si="137"/>
        <v>-817358449.50268817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-817358449.50268817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-3405660.2062612008</v>
      </c>
      <c r="L1920" s="444">
        <f t="shared" ca="1" si="137"/>
        <v>-820764109.70894933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-820764109.70894933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-3419850.457120622</v>
      </c>
      <c r="L1921" s="444">
        <f t="shared" ca="1" si="137"/>
        <v>-824183960.16606998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-824183960.16606998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-3434099.8340252917</v>
      </c>
      <c r="L1922" s="444">
        <f t="shared" ca="1" si="137"/>
        <v>-827618060.00009525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-827618060.00009525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-3448408.5833337302</v>
      </c>
      <c r="L1923" s="444">
        <f t="shared" ca="1" si="137"/>
        <v>-831066468.58342898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-831066468.58342898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-3462776.9524309542</v>
      </c>
      <c r="L1924" s="444">
        <f t="shared" ca="1" si="137"/>
        <v>-834529245.53585994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-834529245.53585994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-3477205.1897327495</v>
      </c>
      <c r="L1925" s="444">
        <f t="shared" ca="1" si="137"/>
        <v>-838006450.72559273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-838006450.72559273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-3491693.5446899696</v>
      </c>
      <c r="L1926" s="444">
        <f t="shared" ca="1" si="137"/>
        <v>-841498144.27028275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-841498144.27028275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-3506242.2677928451</v>
      </c>
      <c r="L1927" s="444">
        <f t="shared" ca="1" si="137"/>
        <v>-845004386.53807557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-845004386.53807557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-3520851.6105753146</v>
      </c>
      <c r="L1928" s="444">
        <f t="shared" ca="1" si="137"/>
        <v>-848525238.14865088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-848525238.14865088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-3535521.8256193786</v>
      </c>
      <c r="L1929" s="444">
        <f t="shared" ca="1" si="137"/>
        <v>-852060759.97427022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-852060759.97427022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-3550253.1665594592</v>
      </c>
      <c r="L1930" s="444">
        <f t="shared" ca="1" si="137"/>
        <v>-855611013.14082968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-855611013.14082968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-3565045.8880867902</v>
      </c>
      <c r="L1931" s="444">
        <f t="shared" ca="1" si="137"/>
        <v>-859176059.02891648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-859176059.02891648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-3579900.2459538183</v>
      </c>
      <c r="L1932" s="444">
        <f t="shared" ca="1" si="137"/>
        <v>-862755959.27487028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-862755959.27487028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-3594816.4969786257</v>
      </c>
      <c r="L1933" s="444">
        <f t="shared" ca="1" si="137"/>
        <v>-866350775.77184892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-866350775.77184892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-3609794.899049371</v>
      </c>
      <c r="L1934" s="444">
        <f t="shared" ca="1" si="137"/>
        <v>-869960570.67089832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-869960570.67089832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-3624835.7111287429</v>
      </c>
      <c r="L1935" s="444">
        <f t="shared" ca="1" si="137"/>
        <v>-873585406.38202703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-873585406.38202703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-3639939.1932584457</v>
      </c>
      <c r="L1936" s="444">
        <f t="shared" ca="1" si="137"/>
        <v>-877225345.57528543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-877225345.57528543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-3655105.6065636892</v>
      </c>
      <c r="L1937" s="444">
        <f t="shared" ca="1" si="137"/>
        <v>-880880451.18184912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-880880451.18184912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-3670335.2132577053</v>
      </c>
      <c r="L1938" s="444">
        <f t="shared" ca="1" si="137"/>
        <v>-884550786.39510679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-884550786.39510679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-3685628.2766462783</v>
      </c>
      <c r="L1939" s="444">
        <f t="shared" ca="1" si="137"/>
        <v>-888236414.67175305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-888236414.67175305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-3700985.0611323044</v>
      </c>
      <c r="L1940" s="444">
        <f t="shared" ca="1" si="137"/>
        <v>-891937399.73288536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-891937399.73288536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-3716405.832220356</v>
      </c>
      <c r="L1941" s="444">
        <f t="shared" ca="1" si="137"/>
        <v>-895653805.56510568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-895653805.56510568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-3731890.8565212735</v>
      </c>
      <c r="L1942" s="444">
        <f t="shared" ca="1" si="137"/>
        <v>-899385696.42162693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-899385696.42162693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-3747440.4017567788</v>
      </c>
      <c r="L1943" s="444">
        <f t="shared" ca="1" si="137"/>
        <v>-903133136.82338369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-903133136.82338369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-3763054.736764099</v>
      </c>
      <c r="L1944" s="444">
        <f t="shared" ca="1" si="137"/>
        <v>-906896191.56014776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-906896191.56014776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-3778734.1315006157</v>
      </c>
      <c r="L1945" s="444">
        <f t="shared" ca="1" si="137"/>
        <v>-910674925.69164836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-910674925.69164836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-3794478.8570485348</v>
      </c>
      <c r="L1946" s="444">
        <f t="shared" ca="1" si="137"/>
        <v>-914469404.54869688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-914469404.54869688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-3810289.1856195698</v>
      </c>
      <c r="L1947" s="444">
        <f t="shared" ca="1" si="137"/>
        <v>-918279693.73431647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-918279693.73431647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-3826165.3905596519</v>
      </c>
      <c r="L1948" s="444">
        <f t="shared" ca="1" si="137"/>
        <v>-922105859.12487614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-922105859.12487614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-3842107.7463536509</v>
      </c>
      <c r="L1949" s="444">
        <f t="shared" ca="1" si="137"/>
        <v>-925947966.87122977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-925947966.87122977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-3858116.5286301235</v>
      </c>
      <c r="L1950" s="444">
        <f t="shared" ca="1" si="137"/>
        <v>-929806083.39985991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-929806083.39985991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-3874192.0141660827</v>
      </c>
      <c r="L1951" s="444">
        <f t="shared" ca="1" si="137"/>
        <v>-933680275.41402602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-933680275.41402602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-3890334.4808917749</v>
      </c>
      <c r="L1952" s="444">
        <f t="shared" ca="1" si="137"/>
        <v>-937570609.89491785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-937570609.89491785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-3906544.2078954908</v>
      </c>
      <c r="L1953" s="444">
        <f t="shared" ca="1" si="137"/>
        <v>-941477154.10281336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-941477154.10281336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-3922821.4754283885</v>
      </c>
      <c r="L1954" s="444">
        <f t="shared" ca="1" si="137"/>
        <v>-945399975.57824171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-945399975.57824171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-3939166.5649093403</v>
      </c>
      <c r="L1955" s="444">
        <f t="shared" ca="1" si="137"/>
        <v>-949339142.14315104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-949339142.14315104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-3955579.7589297961</v>
      </c>
      <c r="L1956" s="444">
        <f t="shared" ca="1" si="137"/>
        <v>-953294721.90208089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-953294721.90208089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-3972061.3412586707</v>
      </c>
      <c r="L1957" s="444">
        <f t="shared" ca="1" si="137"/>
        <v>-957266783.24333954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-957266783.24333954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-3988611.5968472487</v>
      </c>
      <c r="L1958" s="444">
        <f t="shared" ca="1" si="137"/>
        <v>-961255394.84018683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-961255394.84018683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-4005230.8118341118</v>
      </c>
      <c r="L1959" s="444">
        <f t="shared" ca="1" si="137"/>
        <v>-965260625.65202093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-965260625.65202093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-4021919.2735500871</v>
      </c>
      <c r="L1960" s="444">
        <f t="shared" ca="1" si="137"/>
        <v>-969282544.92557096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-969282544.92557096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-4038677.2705232124</v>
      </c>
      <c r="L1961" s="444">
        <f t="shared" ca="1" si="137"/>
        <v>-973321222.19609416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-973321222.19609416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-4055505.0924837259</v>
      </c>
      <c r="L1962" s="444">
        <f t="shared" ca="1" si="137"/>
        <v>-977376727.28857791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-977376727.28857791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-4072403.0303690741</v>
      </c>
      <c r="L1963" s="444">
        <f t="shared" ca="1" si="137"/>
        <v>-981449130.31894696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-981449130.31894696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-4089371.3763289452</v>
      </c>
      <c r="L1964" s="444">
        <f t="shared" ca="1" si="137"/>
        <v>-985538501.6952759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-985538501.6952759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-4106410.4237303161</v>
      </c>
      <c r="L1965" s="444">
        <f t="shared" ca="1" si="137"/>
        <v>-989644912.11900628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-989644912.11900628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-4123520.4671625262</v>
      </c>
      <c r="L1966" s="444">
        <f t="shared" ca="1" si="137"/>
        <v>-993768432.58616877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-993768432.58616877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-4140701.8024423704</v>
      </c>
      <c r="L1967" s="444">
        <f t="shared" ca="1" si="137"/>
        <v>-997909134.38861108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-997909134.38861108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-4157954.7266192129</v>
      </c>
      <c r="L1968" s="444">
        <f t="shared" ca="1" si="137"/>
        <v>-1002067089.1152303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-1002067089.1152303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-4175279.5379801262</v>
      </c>
      <c r="L1969" s="444">
        <f t="shared" ca="1" si="137"/>
        <v>-1006242368.6532104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-1006242368.6532104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-4192676.5360550429</v>
      </c>
      <c r="L1970" s="444">
        <f t="shared" ca="1" si="137"/>
        <v>-1010435045.1892655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-1010435045.1892655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-4210146.0216219397</v>
      </c>
      <c r="L1971" s="444">
        <f t="shared" ca="1" si="137"/>
        <v>-1014645191.2108874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-1014645191.2108874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-4227688.2967120316</v>
      </c>
      <c r="L1972" s="444">
        <f t="shared" ca="1" si="137"/>
        <v>-1018872879.5075995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-1018872879.5075995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-4245303.6646149978</v>
      </c>
      <c r="L1973" s="444">
        <f t="shared" ca="1" si="137"/>
        <v>-1023118183.1722145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-1023118183.1722145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-4262992.429884227</v>
      </c>
      <c r="L1974" s="444">
        <f t="shared" ca="1" si="137"/>
        <v>-1027381175.6020987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-1027381175.6020987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-4280754.8983420776</v>
      </c>
      <c r="L1975" s="444">
        <f t="shared" ca="1" si="137"/>
        <v>-1031661930.5004408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-1031661930.5004408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-4298591.3770851698</v>
      </c>
      <c r="L1976" s="444">
        <f t="shared" ca="1" si="137"/>
        <v>-1035960521.877526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-1035960521.877526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-4316502.1744896919</v>
      </c>
      <c r="L1977" s="444">
        <f t="shared" ca="1" si="137"/>
        <v>-1040277024.0520158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-1040277024.0520158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-4334487.6002167314</v>
      </c>
      <c r="L1978" s="444">
        <f t="shared" ca="1" si="137"/>
        <v>-1044611511.6522325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-1044611511.6522325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-4352547.965217635</v>
      </c>
      <c r="L1979" s="444">
        <f t="shared" ca="1" si="137"/>
        <v>-1048964059.6174501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-1048964059.6174501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-4370683.5817393754</v>
      </c>
      <c r="L1980" s="444">
        <f t="shared" ca="1" si="137"/>
        <v>-1053334743.1991895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-1053334743.1991895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-4388894.7633299557</v>
      </c>
      <c r="L1981" s="444">
        <f t="shared" ca="1" si="137"/>
        <v>-1057723637.9625195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-1057723637.9625195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-4407181.8248438304</v>
      </c>
      <c r="L1982" s="444">
        <f t="shared" ca="1" si="137"/>
        <v>-1062130819.7873634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-1062130819.7873634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-4425545.0824473482</v>
      </c>
      <c r="L1983" s="444">
        <f t="shared" ca="1" si="137"/>
        <v>-1066556364.8698107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-1066556364.8698107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-4443984.8536242116</v>
      </c>
      <c r="L1984" s="444">
        <f t="shared" ca="1" si="137"/>
        <v>-1071000349.7234349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-1071000349.7234349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-4462501.4571809787</v>
      </c>
      <c r="L1985" s="444">
        <f t="shared" ca="1" si="137"/>
        <v>-1075462851.1806159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-1075462851.1806159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-4481095.2132525658</v>
      </c>
      <c r="L1986" s="444">
        <f t="shared" ca="1" si="137"/>
        <v>-1079943946.3938684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-1079943946.3938684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-4499766.4433077853</v>
      </c>
      <c r="L1987" s="444">
        <f t="shared" ca="1" si="137"/>
        <v>-1084443712.8371763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-1084443712.8371763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-4518515.470154901</v>
      </c>
      <c r="L1988" s="444">
        <f t="shared" ca="1" si="137"/>
        <v>-1088962228.3073313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-1088962228.3073313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-4537342.6179472134</v>
      </c>
      <c r="L1989" s="444">
        <f t="shared" ca="1" si="137"/>
        <v>-1093499570.9252784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-1093499570.9252784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-4556248.2121886602</v>
      </c>
      <c r="L1990" s="444">
        <f t="shared" ca="1" si="137"/>
        <v>-1098055819.1374671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-1098055819.1374671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-4575232.5797394468</v>
      </c>
      <c r="L1991" s="444">
        <f t="shared" ca="1" si="137"/>
        <v>-1102631051.7172065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-1102631051.7172065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-4594296.0488216933</v>
      </c>
      <c r="L1992" s="444">
        <f t="shared" ca="1" si="137"/>
        <v>-1107225347.7660282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-1107225347.7660282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-4613438.9490251169</v>
      </c>
      <c r="L1993" s="444">
        <f t="shared" ca="1" si="137"/>
        <v>-1111838786.7150533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-1111838786.7150533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-4632661.6113127219</v>
      </c>
      <c r="L1994" s="444">
        <f t="shared" ca="1" si="137"/>
        <v>-1116471448.3263659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-1116471448.3263659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-4651964.3680265248</v>
      </c>
      <c r="L1995" s="444">
        <f t="shared" ca="1" si="137"/>
        <v>-1121123412.6943924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-1121123412.6943924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-4671347.5528933015</v>
      </c>
      <c r="L1996" s="444">
        <f t="shared" ca="1" si="137"/>
        <v>-1125794760.2472858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-1125794760.2472858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-4690811.5010303576</v>
      </c>
      <c r="L1997" s="444">
        <f t="shared" ca="1" si="137"/>
        <v>-1130485571.7483163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-1130485571.7483163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-4710356.5489513176</v>
      </c>
      <c r="L1998" s="444">
        <f t="shared" ca="1" si="137"/>
        <v>-1135195928.2972677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-1135195928.2972677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-4729983.0345719485</v>
      </c>
      <c r="L1999" s="444">
        <f t="shared" ca="1" si="137"/>
        <v>-1139925911.3318396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-1139925911.3318396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-4749691.2972159982</v>
      </c>
      <c r="L2000" s="444">
        <f t="shared" ca="1" si="137"/>
        <v>-1144675602.6290555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-1144675602.6290555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-4769481.6776210647</v>
      </c>
      <c r="L2001" s="444">
        <f t="shared" ca="1" si="137"/>
        <v>-1149445084.3066766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-1149445084.3066766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-4789354.5179444859</v>
      </c>
      <c r="L2002" s="444">
        <f t="shared" ca="1" si="137"/>
        <v>-1154234438.8246212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-1154234438.8246212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-4809310.1617692551</v>
      </c>
      <c r="L2003" s="444">
        <f t="shared" ca="1" si="137"/>
        <v>-1159043748.9863904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-1159043748.9863904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-4829348.9541099593</v>
      </c>
      <c r="L2004" s="444">
        <f t="shared" ca="1" si="137"/>
        <v>-1163873097.9405003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-1163873097.9405003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-4849471.241418751</v>
      </c>
      <c r="L2005" s="444">
        <f t="shared" ca="1" si="137"/>
        <v>-1168722569.1819191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-1168722569.1819191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-4869677.3715913296</v>
      </c>
      <c r="L2006" s="444">
        <f t="shared" ca="1" si="137"/>
        <v>-1173592246.5535104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-1173592246.5535104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-4889967.6939729601</v>
      </c>
      <c r="L2007" s="444">
        <f t="shared" ca="1" si="137"/>
        <v>-1178482214.2474835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-1178482214.2474835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-4910342.5593645144</v>
      </c>
      <c r="L2008" s="444">
        <f t="shared" ca="1" si="137"/>
        <v>-1183392556.806848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-1183392556.806848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-4930802.3200285332</v>
      </c>
      <c r="L2009" s="444">
        <f t="shared" ca="1" si="137"/>
        <v>-1188323359.1268766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-1188323359.1268766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-4951347.3296953188</v>
      </c>
      <c r="L2010" s="444">
        <f t="shared" ca="1" si="137"/>
        <v>-1193274706.4565718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-1193274706.4565718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-4971977.9435690492</v>
      </c>
      <c r="L2011" s="444">
        <f t="shared" ca="1" si="137"/>
        <v>-1198246684.4001408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-1198246684.4001408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-4992694.5183339193</v>
      </c>
      <c r="L2012" s="444">
        <f t="shared" ca="1" si="137"/>
        <v>-1203239378.9184747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-1203239378.9184747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-5013497.4121603109</v>
      </c>
      <c r="L2013" s="444">
        <f t="shared" ca="1" si="137"/>
        <v>-1208252876.3306351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-1208252876.3306351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-5034386.9847109793</v>
      </c>
      <c r="L2014" s="444">
        <f t="shared" ca="1" si="137"/>
        <v>-1213287263.315346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-1213287263.315346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-5055363.5971472748</v>
      </c>
      <c r="L2015" s="444">
        <f t="shared" ca="1" si="137"/>
        <v>-1218342626.9124932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-1218342626.9124932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-5076427.612135388</v>
      </c>
      <c r="L2016" s="444">
        <f t="shared" ca="1" si="137"/>
        <v>-1223419054.5246286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-1223419054.5246286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-5097579.3938526195</v>
      </c>
      <c r="L2017" s="444">
        <f t="shared" ca="1" si="137"/>
        <v>-1228516633.9184813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-1228516633.9184813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-5118819.3079936719</v>
      </c>
      <c r="L2018" s="444">
        <f t="shared" ca="1" si="137"/>
        <v>-1233635453.226475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-1233635453.226475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-5140147.721776979</v>
      </c>
      <c r="L2019" s="444">
        <f t="shared" ca="1" si="137"/>
        <v>-1238775600.948252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-1238775600.948252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-5161565.0039510494</v>
      </c>
      <c r="L2020" s="444">
        <f t="shared" ca="1" si="137"/>
        <v>-1243937165.952203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-1243937165.952203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-5183071.5248008464</v>
      </c>
      <c r="L2021" s="444">
        <f t="shared" ca="1" si="137"/>
        <v>-1249120237.4770038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-1249120237.4770038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-5204667.6561541827</v>
      </c>
      <c r="L2022" s="444">
        <f t="shared" ca="1" si="137"/>
        <v>-1254324905.133158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-1254324905.133158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-5226353.7713881582</v>
      </c>
      <c r="L2023" s="444">
        <f t="shared" ca="1" si="137"/>
        <v>-1259551258.904546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-1259551258.904546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-5248130.2454356086</v>
      </c>
      <c r="L2024" s="444">
        <f t="shared" ca="1" si="137"/>
        <v>-1264799389.1499817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-1264799389.1499817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-5269997.4547915906</v>
      </c>
      <c r="L2025" s="444">
        <f t="shared" ca="1" si="137"/>
        <v>-1270069386.6047733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-1270069386.6047733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-5291955.7775198882</v>
      </c>
      <c r="L2026" s="444">
        <f t="shared" ca="1" si="137"/>
        <v>-1275361342.3822932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-1275361342.3822932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-5314005.5932595553</v>
      </c>
      <c r="L2027" s="444">
        <f t="shared" ca="1" si="137"/>
        <v>-1280675347.9755528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-1280675347.9755528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-5336147.2832314698</v>
      </c>
      <c r="L2028" s="444">
        <f t="shared" ca="1" si="137"/>
        <v>-1286011495.2587843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-1286011495.2587843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-5358381.2302449346</v>
      </c>
      <c r="L2029" s="444">
        <f t="shared" ca="1" si="137"/>
        <v>-1291369876.4890292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-1291369876.4890292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-5380707.8187042885</v>
      </c>
      <c r="L2030" s="444">
        <f t="shared" ca="1" si="137"/>
        <v>-1296750584.3077335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-1296750584.3077335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-5403127.4346155562</v>
      </c>
      <c r="L2031" s="444">
        <f t="shared" ca="1" si="137"/>
        <v>-1302153711.7423491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-1302153711.7423491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-5425640.465593121</v>
      </c>
      <c r="L2032" s="444">
        <f t="shared" ca="1" si="137"/>
        <v>-1307579352.2079422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-1307579352.2079422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-5448247.300866426</v>
      </c>
      <c r="L2033" s="444">
        <f t="shared" ca="1" si="137"/>
        <v>-1313027599.5088086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-1313027599.5088086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-5470948.3312867023</v>
      </c>
      <c r="L2034" s="444">
        <f t="shared" ca="1" si="137"/>
        <v>-1318498547.8400953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-1318498547.8400953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-5493743.9493337302</v>
      </c>
      <c r="L2035" s="444">
        <f t="shared" ca="1" si="137"/>
        <v>-1323992291.7894289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-1323992291.7894289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-5516634.5491226204</v>
      </c>
      <c r="L2036" s="444">
        <f t="shared" ca="1" si="137"/>
        <v>-1329508926.3385515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-1329508926.3385515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-5539620.5264106309</v>
      </c>
      <c r="L2037" s="444">
        <f t="shared" ca="1" si="137"/>
        <v>-1335048546.8649621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-1335048546.8649621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-5562702.2786040083</v>
      </c>
      <c r="L2038" s="444">
        <f t="shared" ca="1" si="137"/>
        <v>-1340611249.1435661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-1340611249.1435661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-5585880.2047648588</v>
      </c>
      <c r="L2039" s="444">
        <f t="shared" ca="1" si="137"/>
        <v>-1346197129.348331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-1346197129.348331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-5609154.7056180453</v>
      </c>
      <c r="L2040" s="444">
        <f t="shared" ca="1" si="137"/>
        <v>-1351806284.0539491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-1351806284.0539491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-5632526.1835581213</v>
      </c>
      <c r="L2041" s="444">
        <f t="shared" ca="1" si="137"/>
        <v>-1357438810.2375073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-1357438810.2375073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-5655995.0426562801</v>
      </c>
      <c r="L2042" s="444">
        <f t="shared" ca="1" si="137"/>
        <v>-1363094805.2801635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-1363094805.2801635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-5679561.6886673477</v>
      </c>
      <c r="L2043" s="444">
        <f t="shared" ca="1" si="137"/>
        <v>-1368774366.9688308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-1368774366.9688308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-5703226.5290367948</v>
      </c>
      <c r="L2044" s="444">
        <f t="shared" ca="1" si="137"/>
        <v>-1374477593.4978676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-1374477593.4978676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-5726989.9729077816</v>
      </c>
      <c r="L2045" s="444">
        <f t="shared" ca="1" si="137"/>
        <v>-1380204583.4707754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-1380204583.4707754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-5750852.4311282309</v>
      </c>
      <c r="L2046" s="444">
        <f t="shared" ca="1" si="137"/>
        <v>-1385955435.9019036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-1385955435.9019036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-5774814.3162579313</v>
      </c>
      <c r="L2047" s="444">
        <f t="shared" ca="1" si="137"/>
        <v>-1391730250.2181616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-1391730250.2181616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-5798876.0425756732</v>
      </c>
      <c r="L2048" s="444">
        <f t="shared" ref="L2048:L2302" ca="1" si="142">I2048-J2048+K2048</f>
        <v>-1397529126.2607372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-1397529126.2607372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-5823038.0260864049</v>
      </c>
      <c r="L2049" s="444">
        <f t="shared" ca="1" si="142"/>
        <v>-1403352164.2868235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-1403352164.2868235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-5847300.6845284309</v>
      </c>
      <c r="L2050" s="444">
        <f t="shared" ca="1" si="142"/>
        <v>-1409199464.9713519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-1409199464.9713519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-5871664.4373806324</v>
      </c>
      <c r="L2051" s="444">
        <f t="shared" ca="1" si="142"/>
        <v>-1415071129.4087324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-1415071129.4087324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-5896129.7058697185</v>
      </c>
      <c r="L2052" s="444">
        <f t="shared" ca="1" si="142"/>
        <v>-1420967259.1146021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-1420967259.1146021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-5920696.9129775083</v>
      </c>
      <c r="L2053" s="444">
        <f t="shared" ca="1" si="142"/>
        <v>-1426887956.0275795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-1426887956.0275795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-5945366.4834482484</v>
      </c>
      <c r="L2054" s="444">
        <f t="shared" ca="1" si="142"/>
        <v>-1432833322.5110278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-1432833322.5110278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-5970138.8437959496</v>
      </c>
      <c r="L2055" s="444">
        <f t="shared" ca="1" si="142"/>
        <v>-1438803461.3548238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-1438803461.3548238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-5995014.4223117661</v>
      </c>
      <c r="L2056" s="444">
        <f t="shared" ca="1" si="142"/>
        <v>-1444798475.7771356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-1444798475.7771356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-6019993.6490713982</v>
      </c>
      <c r="L2057" s="444">
        <f t="shared" ca="1" si="142"/>
        <v>-1450818469.4262071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-1450818469.4262071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-6045076.9559425293</v>
      </c>
      <c r="L2058" s="444">
        <f t="shared" ca="1" si="142"/>
        <v>-1456863546.3821497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-1456863546.3821497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-6070264.77659229</v>
      </c>
      <c r="L2059" s="444">
        <f t="shared" ca="1" si="142"/>
        <v>-1462933811.158742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-1462933811.158742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-6095557.5464947578</v>
      </c>
      <c r="L2060" s="444">
        <f t="shared" ca="1" si="142"/>
        <v>-1469029368.7052367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-1469029368.7052367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-6120955.7029384859</v>
      </c>
      <c r="L2061" s="444">
        <f t="shared" ca="1" si="142"/>
        <v>-1475150324.4081752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-1475150324.4081752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-6146459.6850340636</v>
      </c>
      <c r="L2062" s="444">
        <f t="shared" ca="1" si="142"/>
        <v>-1481296784.0932093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-1481296784.0932093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-6172069.9337217053</v>
      </c>
      <c r="L2063" s="444">
        <f t="shared" ca="1" si="142"/>
        <v>-1487468854.026931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-1487468854.026931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-6197786.8917788789</v>
      </c>
      <c r="L2064" s="444">
        <f t="shared" ca="1" si="142"/>
        <v>-1493666640.91871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-1493666640.91871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-6223611.0038279584</v>
      </c>
      <c r="L2065" s="444">
        <f t="shared" ca="1" si="142"/>
        <v>-1499890251.922538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-1499890251.922538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-6249542.7163439086</v>
      </c>
      <c r="L2066" s="444">
        <f t="shared" ca="1" si="142"/>
        <v>-1506139794.6388819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-1506139794.6388819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-6275582.4776620083</v>
      </c>
      <c r="L2067" s="444">
        <f t="shared" ca="1" si="142"/>
        <v>-1512415377.116544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-1512415377.116544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-6301730.7379855998</v>
      </c>
      <c r="L2068" s="444">
        <f t="shared" ca="1" si="142"/>
        <v>-1518717107.8545296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-1518717107.8545296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-6327987.9493938731</v>
      </c>
      <c r="L2069" s="444">
        <f t="shared" ca="1" si="142"/>
        <v>-1525045095.8039236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-1525045095.8039236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-6354354.5658496814</v>
      </c>
      <c r="L2070" s="444">
        <f t="shared" ca="1" si="142"/>
        <v>-1531399450.3697734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-1531399450.3697734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-6380831.0432073893</v>
      </c>
      <c r="L2071" s="444">
        <f t="shared" ca="1" si="142"/>
        <v>-1537780281.4129808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-1537780281.4129808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-6407417.8392207529</v>
      </c>
      <c r="L2072" s="444">
        <f t="shared" ca="1" si="142"/>
        <v>-1544187699.2522016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-1544187699.2522016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-6434115.4135508398</v>
      </c>
      <c r="L2073" s="444">
        <f t="shared" ca="1" si="142"/>
        <v>-1550621814.6657524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-1550621814.6657524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-6460924.2277739681</v>
      </c>
      <c r="L2074" s="444">
        <f t="shared" ca="1" si="142"/>
        <v>-1557082738.8935263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-1557082738.8935263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-6487844.7453896925</v>
      </c>
      <c r="L2075" s="444">
        <f t="shared" ca="1" si="142"/>
        <v>-1563570583.638916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-1563570583.638916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-6514877.4318288164</v>
      </c>
      <c r="L2076" s="444">
        <f t="shared" ca="1" si="142"/>
        <v>-1570085461.0707448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-1570085461.0707448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-6542022.7544614365</v>
      </c>
      <c r="L2077" s="444">
        <f t="shared" ca="1" si="142"/>
        <v>-1576627483.8252063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-1576627483.8252063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-6569281.1826050263</v>
      </c>
      <c r="L2078" s="444">
        <f t="shared" ca="1" si="142"/>
        <v>-1583196765.0078113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-1583196765.0078113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-6596653.1875325469</v>
      </c>
      <c r="L2079" s="444">
        <f t="shared" ca="1" si="142"/>
        <v>-1589793418.195344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-1589793418.195344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-6624139.2424806003</v>
      </c>
      <c r="L2080" s="444">
        <f t="shared" ca="1" si="142"/>
        <v>-1596417557.4378245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-1596417557.4378245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-6651739.8226576019</v>
      </c>
      <c r="L2081" s="444">
        <f t="shared" ca="1" si="142"/>
        <v>-1603069297.2604821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-1603069297.2604821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-6679455.4052520087</v>
      </c>
      <c r="L2082" s="444">
        <f t="shared" ca="1" si="142"/>
        <v>-1609748752.6657341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-1609748752.6657341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-6707286.4694405589</v>
      </c>
      <c r="L2083" s="444">
        <f t="shared" ca="1" si="142"/>
        <v>-1616456039.1351745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-1616456039.1351745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-6735233.4963965602</v>
      </c>
      <c r="L2084" s="444">
        <f t="shared" ca="1" si="142"/>
        <v>-1623191272.6315711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-1623191272.6315711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-6763296.9692982128</v>
      </c>
      <c r="L2085" s="444">
        <f t="shared" ca="1" si="142"/>
        <v>-1629954569.6008692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-1629954569.6008692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-6791477.373336955</v>
      </c>
      <c r="L2086" s="444">
        <f t="shared" ca="1" si="142"/>
        <v>-1636746046.9742062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-1636746046.9742062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-6819775.1957258591</v>
      </c>
      <c r="L2087" s="444">
        <f t="shared" ca="1" si="142"/>
        <v>-1643565822.1699321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-1643565822.1699321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-6848190.9257080508</v>
      </c>
      <c r="L2088" s="444">
        <f t="shared" ca="1" si="142"/>
        <v>-1650414013.0956402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-1650414013.0956402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-6876725.0545651671</v>
      </c>
      <c r="L2089" s="444">
        <f t="shared" ca="1" si="142"/>
        <v>-1657290738.1502054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-1657290738.1502054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-6905378.0756258555</v>
      </c>
      <c r="L2090" s="444">
        <f t="shared" ca="1" si="142"/>
        <v>-1664196116.2258313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-1664196116.2258313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-6934150.484274297</v>
      </c>
      <c r="L2091" s="444">
        <f t="shared" ca="1" si="142"/>
        <v>-1671130266.7101057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-1671130266.7101057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-6963042.7779587731</v>
      </c>
      <c r="L2092" s="444">
        <f t="shared" ca="1" si="142"/>
        <v>-1678093309.4880645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-1678093309.4880645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-6992055.4562002681</v>
      </c>
      <c r="L2093" s="444">
        <f t="shared" ca="1" si="142"/>
        <v>-1685085364.9442649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-1685085364.9442649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-7021189.020601104</v>
      </c>
      <c r="L2094" s="444">
        <f t="shared" ca="1" si="142"/>
        <v>-1692106553.9648659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-1692106553.9648659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-7050443.9748536088</v>
      </c>
      <c r="L2095" s="444">
        <f t="shared" ca="1" si="142"/>
        <v>-1699156997.9397194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-1699156997.9397194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-7079820.8247488299</v>
      </c>
      <c r="L2096" s="444">
        <f t="shared" ca="1" si="142"/>
        <v>-1706236818.7644682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-1706236818.7644682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-7109320.0781852836</v>
      </c>
      <c r="L2097" s="444">
        <f t="shared" ca="1" si="142"/>
        <v>-1713346138.8426535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-1713346138.8426535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-7138942.2451777225</v>
      </c>
      <c r="L2098" s="444">
        <f t="shared" ca="1" si="142"/>
        <v>-1720485081.0878313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-1720485081.0878313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-7168687.8378659636</v>
      </c>
      <c r="L2099" s="444">
        <f t="shared" ca="1" si="142"/>
        <v>-1727653768.9256973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-1727653768.9256973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-7198557.3705237387</v>
      </c>
      <c r="L2100" s="444">
        <f t="shared" ca="1" si="142"/>
        <v>-1734852326.296221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-1734852326.296221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-7228551.3595675873</v>
      </c>
      <c r="L2101" s="444">
        <f t="shared" ca="1" si="142"/>
        <v>-1742080877.6557887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-1742080877.6557887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-7258670.3235657858</v>
      </c>
      <c r="L2102" s="444">
        <f t="shared" ca="1" si="142"/>
        <v>-1749339547.9793544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-1749339547.9793544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-7288914.7832473107</v>
      </c>
      <c r="L2103" s="444">
        <f t="shared" ca="1" si="142"/>
        <v>-1756628462.7626016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-1756628462.7626016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-7319285.2615108397</v>
      </c>
      <c r="L2104" s="444">
        <f t="shared" ca="1" si="142"/>
        <v>-1763947748.0241125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-1763947748.0241125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-7349782.2834338024</v>
      </c>
      <c r="L2105" s="444">
        <f t="shared" ca="1" si="142"/>
        <v>-1771297530.3075464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-1771297530.3075464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-7380406.3762814431</v>
      </c>
      <c r="L2106" s="444">
        <f t="shared" ca="1" si="142"/>
        <v>-1778677936.6838279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-1778677936.6838279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-7411158.0695159482</v>
      </c>
      <c r="L2107" s="444">
        <f t="shared" ca="1" si="142"/>
        <v>-1786089094.7533438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-1786089094.7533438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-7442037.894805599</v>
      </c>
      <c r="L2108" s="444">
        <f t="shared" ca="1" si="142"/>
        <v>-1793531132.6481495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-1793531132.6481495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-7473046.386033956</v>
      </c>
      <c r="L2109" s="444">
        <f t="shared" ca="1" si="142"/>
        <v>-1801004179.0341835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-1801004179.0341835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-7504184.0793090975</v>
      </c>
      <c r="L2110" s="444">
        <f t="shared" ca="1" si="142"/>
        <v>-1808508363.1134925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-1808508363.1134925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-7535451.5129728839</v>
      </c>
      <c r="L2111" s="444">
        <f t="shared" ca="1" si="142"/>
        <v>-1816043814.6264653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-1816043814.6264653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-7566849.2276102724</v>
      </c>
      <c r="L2112" s="444">
        <f t="shared" ca="1" si="142"/>
        <v>-1823610663.8540757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-1823610663.8540757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-7598377.7660586489</v>
      </c>
      <c r="L2113" s="444">
        <f t="shared" ca="1" si="142"/>
        <v>-1831209041.6201344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-1831209041.6201344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-7630037.6734172264</v>
      </c>
      <c r="L2114" s="444">
        <f t="shared" ca="1" si="142"/>
        <v>-1838839079.2935517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-1838839079.2935517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-7661829.4970564656</v>
      </c>
      <c r="L2115" s="444">
        <f t="shared" ca="1" si="142"/>
        <v>-1846500908.7906082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-1846500908.7906082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-7693753.7866275348</v>
      </c>
      <c r="L2116" s="444">
        <f t="shared" ca="1" si="142"/>
        <v>-1854194662.5772357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-1854194662.5772357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-7725811.0940718157</v>
      </c>
      <c r="L2117" s="444">
        <f t="shared" ca="1" si="142"/>
        <v>-1861920473.6713076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-1861920473.6713076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-7758001.9736304479</v>
      </c>
      <c r="L2118" s="444">
        <f t="shared" ca="1" si="142"/>
        <v>-1869678475.644938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-1869678475.644938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-7790326.981853907</v>
      </c>
      <c r="L2119" s="444">
        <f t="shared" ca="1" si="142"/>
        <v>-1877468802.626792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-1877468802.626792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-7822786.6776116341</v>
      </c>
      <c r="L2120" s="444">
        <f t="shared" ca="1" si="142"/>
        <v>-1885291589.3044035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-1885291589.3044035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-7855381.6221016813</v>
      </c>
      <c r="L2121" s="444">
        <f t="shared" ca="1" si="142"/>
        <v>-1893146970.9265053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-1893146970.9265053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-7888112.3788604392</v>
      </c>
      <c r="L2122" s="444">
        <f t="shared" ca="1" si="142"/>
        <v>-1901035083.3053658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-1901035083.3053658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-7920979.5137723573</v>
      </c>
      <c r="L2123" s="444">
        <f t="shared" ca="1" si="142"/>
        <v>-1908956062.8191381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-1908956062.8191381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-7953983.5950797414</v>
      </c>
      <c r="L2124" s="444">
        <f t="shared" ca="1" si="142"/>
        <v>-1916910046.4142177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-1916910046.4142177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-7987125.1933925739</v>
      </c>
      <c r="L2125" s="444">
        <f t="shared" ca="1" si="142"/>
        <v>-1924897171.6076102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-1924897171.6076102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-8020404.8816983765</v>
      </c>
      <c r="L2126" s="444">
        <f t="shared" ca="1" si="142"/>
        <v>-1932917576.4893086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-1932917576.4893086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-8053823.2353721177</v>
      </c>
      <c r="L2127" s="444">
        <f t="shared" ca="1" si="142"/>
        <v>-1940971399.7246807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-1940971399.7246807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-8087380.8321861699</v>
      </c>
      <c r="L2128" s="444">
        <f t="shared" ca="1" si="142"/>
        <v>-1949058780.5568669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-1949058780.5568669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-8121078.2523202794</v>
      </c>
      <c r="L2129" s="444">
        <f t="shared" ca="1" si="142"/>
        <v>-1957179858.8091872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-1957179858.8091872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-8154916.0783716133</v>
      </c>
      <c r="L2130" s="444">
        <f t="shared" ca="1" si="142"/>
        <v>-1965334774.8875587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-1965334774.8875587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-8188894.8953648275</v>
      </c>
      <c r="L2131" s="444">
        <f t="shared" ca="1" si="142"/>
        <v>-1973523669.7829235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-1973523669.7829235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-8223015.2907621814</v>
      </c>
      <c r="L2132" s="444">
        <f t="shared" ca="1" si="142"/>
        <v>-1981746685.0736856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-1981746685.0736856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-8257277.8544736886</v>
      </c>
      <c r="L2133" s="444">
        <f t="shared" ca="1" si="142"/>
        <v>-1990003962.9281592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-1990003962.9281592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-8291683.1788673298</v>
      </c>
      <c r="L2134" s="444">
        <f t="shared" ca="1" si="142"/>
        <v>-1998295646.1070266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-1998295646.1070266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-8326231.8587792777</v>
      </c>
      <c r="L2135" s="444">
        <f t="shared" ca="1" si="142"/>
        <v>-2006621877.9658058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-2006621877.9658058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-8360924.4915241906</v>
      </c>
      <c r="L2136" s="444">
        <f t="shared" ca="1" si="142"/>
        <v>-2014982802.45733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-2014982802.45733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-8395761.6769055407</v>
      </c>
      <c r="L2137" s="444">
        <f t="shared" ca="1" si="142"/>
        <v>-2023378564.1342356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-2023378564.1342356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-8430744.0172259826</v>
      </c>
      <c r="L2138" s="444">
        <f t="shared" ca="1" si="142"/>
        <v>-2031809308.1514616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-2031809308.1514616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-8465872.1172977574</v>
      </c>
      <c r="L2139" s="444">
        <f t="shared" ca="1" si="142"/>
        <v>-2040275180.2687593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-2040275180.2687593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-8501146.5844531637</v>
      </c>
      <c r="L2140" s="444">
        <f t="shared" ca="1" si="142"/>
        <v>-2048776326.8532124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-2048776326.8532124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-8536568.0285550505</v>
      </c>
      <c r="L2141" s="444">
        <f t="shared" ca="1" si="142"/>
        <v>-2057312894.8817675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-2057312894.8817675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-8572137.0620073639</v>
      </c>
      <c r="L2142" s="444">
        <f t="shared" ca="1" si="142"/>
        <v>-2065885031.9437749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-2065885031.9437749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-8607854.2997657284</v>
      </c>
      <c r="L2143" s="444">
        <f t="shared" ca="1" si="142"/>
        <v>-2074492886.2435408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-2074492886.2435408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-8643720.3593480866</v>
      </c>
      <c r="L2144" s="444">
        <f t="shared" ca="1" si="142"/>
        <v>-2083136606.6028888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-2083136606.6028888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-8679735.8608453684</v>
      </c>
      <c r="L2145" s="444">
        <f t="shared" ca="1" si="142"/>
        <v>-2091816342.4637341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-2091816342.4637341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-8715901.426932225</v>
      </c>
      <c r="L2146" s="444">
        <f t="shared" ca="1" si="142"/>
        <v>-2100532243.8906665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-2100532243.8906665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-8752217.6828777771</v>
      </c>
      <c r="L2147" s="444">
        <f t="shared" ca="1" si="142"/>
        <v>-2109284461.5735443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-2109284461.5735443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-8788685.2565564346</v>
      </c>
      <c r="L2148" s="444">
        <f t="shared" ca="1" si="142"/>
        <v>-2118073146.8301008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-2118073146.8301008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-8825304.7784587536</v>
      </c>
      <c r="L2149" s="444">
        <f t="shared" ca="1" si="142"/>
        <v>-2126898451.6085596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-2126898451.6085596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-8862076.8817023318</v>
      </c>
      <c r="L2150" s="444">
        <f t="shared" ca="1" si="142"/>
        <v>-2135760528.490262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-2135760528.490262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-8899002.2020427585</v>
      </c>
      <c r="L2151" s="444">
        <f t="shared" ca="1" si="142"/>
        <v>-2144659530.6923048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-2144659530.6923048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-8936081.377884604</v>
      </c>
      <c r="L2152" s="444">
        <f t="shared" ca="1" si="142"/>
        <v>-2153595612.0701895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-2153595612.0701895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-8973315.0502924565</v>
      </c>
      <c r="L2153" s="444">
        <f t="shared" ca="1" si="142"/>
        <v>-2162568927.120482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-2162568927.120482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-9010703.8630020078</v>
      </c>
      <c r="L2154" s="444">
        <f t="shared" ca="1" si="142"/>
        <v>-2171579630.9834838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-2171579630.9834838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-9048248.4624311831</v>
      </c>
      <c r="L2155" s="444">
        <f t="shared" ca="1" si="142"/>
        <v>-2180627879.4459147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-2180627879.4459147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-9085949.4976913109</v>
      </c>
      <c r="L2156" s="444">
        <f t="shared" ca="1" si="142"/>
        <v>-2189713828.9436059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-2189713828.9436059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-9123807.6205983572</v>
      </c>
      <c r="L2157" s="444">
        <f t="shared" ca="1" si="142"/>
        <v>-2198837636.5642042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-2198837636.5642042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-9161823.4856841844</v>
      </c>
      <c r="L2158" s="444">
        <f t="shared" ca="1" si="142"/>
        <v>-2207999460.0498886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-2207999460.0498886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-9199997.7502078693</v>
      </c>
      <c r="L2159" s="444">
        <f t="shared" ca="1" si="142"/>
        <v>-2217199457.8000965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-2217199457.8000965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-9238331.074167069</v>
      </c>
      <c r="L2160" s="444">
        <f t="shared" ca="1" si="142"/>
        <v>-2226437788.8742638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-2226437788.8742638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-9276824.120309433</v>
      </c>
      <c r="L2161" s="444">
        <f t="shared" ca="1" si="142"/>
        <v>-2235714612.9945731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-2235714612.9945731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-9315477.5541440547</v>
      </c>
      <c r="L2162" s="444">
        <f t="shared" ca="1" si="142"/>
        <v>-2245030090.548717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-2245030090.548717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-9354292.0439529866</v>
      </c>
      <c r="L2163" s="444">
        <f t="shared" ca="1" si="142"/>
        <v>-2254384382.59267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-2254384382.59267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-9393268.2608027905</v>
      </c>
      <c r="L2164" s="444">
        <f t="shared" ca="1" si="142"/>
        <v>-2263777650.8534727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-2263777650.8534727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-9432406.878556136</v>
      </c>
      <c r="L2165" s="444">
        <f t="shared" ca="1" si="142"/>
        <v>-2273210057.732029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-2273210057.732029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-9471708.5738834534</v>
      </c>
      <c r="L2166" s="444">
        <f t="shared" ca="1" si="142"/>
        <v>-2282681766.3059125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-2282681766.3059125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-9511174.0262746345</v>
      </c>
      <c r="L2167" s="444">
        <f t="shared" ca="1" si="142"/>
        <v>-2292192940.3321872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-2292192940.3321872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-9550803.918050779</v>
      </c>
      <c r="L2168" s="444">
        <f t="shared" ca="1" si="142"/>
        <v>-2301743744.2502379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-2301743744.2502379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-9590598.934375992</v>
      </c>
      <c r="L2169" s="444">
        <f t="shared" ca="1" si="142"/>
        <v>-2311334343.1846137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-2311334343.1846137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-9630559.7632692233</v>
      </c>
      <c r="L2170" s="444">
        <f t="shared" ca="1" si="142"/>
        <v>-2320964902.9478831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-2320964902.9478831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-9670687.0956161804</v>
      </c>
      <c r="L2171" s="444">
        <f t="shared" ca="1" si="142"/>
        <v>-2330635590.0434995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-2330635590.0434995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-9710981.6251812484</v>
      </c>
      <c r="L2172" s="444">
        <f t="shared" ca="1" si="142"/>
        <v>-2340346571.6686807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-2340346571.6686807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-9751444.0486195032</v>
      </c>
      <c r="L2173" s="444">
        <f t="shared" ca="1" si="142"/>
        <v>-2350098015.7172999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-2350098015.7172999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-9792075.0654887501</v>
      </c>
      <c r="L2174" s="444">
        <f t="shared" ca="1" si="142"/>
        <v>-2359890090.7827888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-2359890090.7827888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-9832875.3782616202</v>
      </c>
      <c r="L2175" s="444">
        <f t="shared" ca="1" si="142"/>
        <v>-2369722966.1610503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-2369722966.1610503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-9873845.6923377104</v>
      </c>
      <c r="L2176" s="444">
        <f t="shared" ca="1" si="142"/>
        <v>-2379596811.8533878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-2379596811.8533878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-9914986.7160557825</v>
      </c>
      <c r="L2177" s="444">
        <f t="shared" ca="1" si="142"/>
        <v>-2389511798.5694437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-2389511798.5694437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-9956299.1607060153</v>
      </c>
      <c r="L2178" s="444">
        <f t="shared" ca="1" si="142"/>
        <v>-2399468097.7301497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-2399468097.7301497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-9997783.7405422907</v>
      </c>
      <c r="L2179" s="444">
        <f t="shared" ca="1" si="142"/>
        <v>-2409465881.4706922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-2409465881.4706922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-10039441.172794551</v>
      </c>
      <c r="L2180" s="444">
        <f t="shared" ca="1" si="142"/>
        <v>-2419505322.6434865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-2419505322.6434865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-10081272.177681193</v>
      </c>
      <c r="L2181" s="444">
        <f t="shared" ca="1" si="142"/>
        <v>-2429586594.8211675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-2429586594.8211675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-10123277.478421532</v>
      </c>
      <c r="L2182" s="444">
        <f t="shared" ca="1" si="142"/>
        <v>-2439709872.2995892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-2439709872.2995892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-10165457.801248288</v>
      </c>
      <c r="L2183" s="444">
        <f t="shared" ca="1" si="142"/>
        <v>-2449875330.1008372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-2449875330.1008372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-10207813.875420155</v>
      </c>
      <c r="L2184" s="444">
        <f t="shared" ca="1" si="142"/>
        <v>-2460083143.9762573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-2460083143.9762573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-10250346.433234405</v>
      </c>
      <c r="L2185" s="444">
        <f t="shared" ca="1" si="142"/>
        <v>-2470333490.4094915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-2470333490.4094915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-10293056.210039549</v>
      </c>
      <c r="L2186" s="444">
        <f t="shared" ca="1" si="142"/>
        <v>-2480626546.6195312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-2480626546.6195312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-10335943.944248047</v>
      </c>
      <c r="L2187" s="444">
        <f t="shared" ca="1" si="142"/>
        <v>-2490962490.5637794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-2490962490.5637794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-10379010.377349081</v>
      </c>
      <c r="L2188" s="444">
        <f t="shared" ca="1" si="142"/>
        <v>-2501341500.9411283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-2501341500.9411283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-10422256.253921367</v>
      </c>
      <c r="L2189" s="444">
        <f t="shared" ca="1" si="142"/>
        <v>-2511763757.1950498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-2511763757.1950498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-10465682.32164604</v>
      </c>
      <c r="L2190" s="444">
        <f t="shared" ca="1" si="142"/>
        <v>-2522229439.516696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-2522229439.516696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-10509289.331319567</v>
      </c>
      <c r="L2191" s="444">
        <f t="shared" ca="1" si="142"/>
        <v>-2532738728.8480153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-2532738728.8480153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-10553078.03686673</v>
      </c>
      <c r="L2192" s="444">
        <f t="shared" ca="1" si="142"/>
        <v>-2543291806.884882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-2543291806.884882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-10597049.195353676</v>
      </c>
      <c r="L2193" s="444">
        <f t="shared" ca="1" si="142"/>
        <v>-2553888856.0802355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-2553888856.0802355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-10641203.567000981</v>
      </c>
      <c r="L2194" s="444">
        <f t="shared" ca="1" si="142"/>
        <v>-2564530059.6472363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-2564530059.6472363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-10685541.915196817</v>
      </c>
      <c r="L2195" s="444">
        <f t="shared" ca="1" si="142"/>
        <v>-2575215601.5624332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-2575215601.5624332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-10730065.006510139</v>
      </c>
      <c r="L2196" s="444">
        <f t="shared" ca="1" si="142"/>
        <v>-2585945666.5689435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-2585945666.5689435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-10774773.61070393</v>
      </c>
      <c r="L2197" s="444">
        <f t="shared" ca="1" si="142"/>
        <v>-2596720440.1796474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-2596720440.1796474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-10819668.50074853</v>
      </c>
      <c r="L2198" s="444">
        <f t="shared" ca="1" si="142"/>
        <v>-2607540108.6803961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-2607540108.6803961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-10864750.452834984</v>
      </c>
      <c r="L2199" s="444">
        <f t="shared" ca="1" si="142"/>
        <v>-2618404859.1332312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-2618404859.1332312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-10910020.246388463</v>
      </c>
      <c r="L2200" s="444">
        <f t="shared" ca="1" si="142"/>
        <v>-2629314879.3796196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-2629314879.3796196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-10955478.664081749</v>
      </c>
      <c r="L2201" s="444">
        <f t="shared" ca="1" si="142"/>
        <v>-2640270358.0437012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-2640270358.0437012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-11001126.491848756</v>
      </c>
      <c r="L2202" s="444">
        <f t="shared" ca="1" si="142"/>
        <v>-2651271484.5355501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-2651271484.5355501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-11046964.518898126</v>
      </c>
      <c r="L2203" s="444">
        <f t="shared" ca="1" si="142"/>
        <v>-2662318449.0544481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-2662318449.0544481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-11092993.537726868</v>
      </c>
      <c r="L2204" s="444">
        <f t="shared" ca="1" si="142"/>
        <v>-2673411442.592175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-2673411442.592175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-11139214.344134063</v>
      </c>
      <c r="L2205" s="444">
        <f t="shared" ca="1" si="142"/>
        <v>-2684550656.9363089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-2684550656.9363089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-11185627.73723462</v>
      </c>
      <c r="L2206" s="444">
        <f t="shared" ca="1" si="142"/>
        <v>-2695736284.6735435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-2695736284.6735435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-11232234.519473098</v>
      </c>
      <c r="L2207" s="444">
        <f t="shared" ca="1" si="142"/>
        <v>-2706968519.1930165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-2706968519.1930165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-11279035.496637568</v>
      </c>
      <c r="L2208" s="444">
        <f t="shared" ca="1" si="142"/>
        <v>-2718247554.6896539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-2718247554.6896539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-11326031.477873558</v>
      </c>
      <c r="L2209" s="444">
        <f t="shared" ca="1" si="142"/>
        <v>-2729573586.1675272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-2729573586.1675272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-11373223.27569803</v>
      </c>
      <c r="L2210" s="444">
        <f t="shared" ca="1" si="142"/>
        <v>-2740946809.4432254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-2740946809.4432254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-11420611.706013439</v>
      </c>
      <c r="L2211" s="444">
        <f t="shared" ca="1" si="142"/>
        <v>-2752367421.1492386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-2752367421.1492386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-11468197.588121828</v>
      </c>
      <c r="L2212" s="444">
        <f t="shared" ca="1" si="142"/>
        <v>-2763835618.7373605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-2763835618.7373605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-11515981.744739002</v>
      </c>
      <c r="L2213" s="444">
        <f t="shared" ca="1" si="142"/>
        <v>-2775351600.4820995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-2775351600.4820995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-11563965.002008747</v>
      </c>
      <c r="L2214" s="444">
        <f t="shared" ca="1" si="142"/>
        <v>-2786915565.4841084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-2786915565.4841084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-11612148.189517118</v>
      </c>
      <c r="L2215" s="444">
        <f t="shared" ca="1" si="142"/>
        <v>-2798527713.6736255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-2798527713.6736255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-11660532.140306773</v>
      </c>
      <c r="L2216" s="444">
        <f t="shared" ca="1" si="142"/>
        <v>-2810188245.8139324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-2810188245.8139324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-11709117.690891385</v>
      </c>
      <c r="L2217" s="444">
        <f t="shared" ca="1" si="142"/>
        <v>-2821897363.5048237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-2821897363.5048237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-11757905.681270098</v>
      </c>
      <c r="L2218" s="444">
        <f t="shared" ca="1" si="142"/>
        <v>-2833655269.1860938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-2833655269.1860938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-11806896.954942057</v>
      </c>
      <c r="L2219" s="444">
        <f t="shared" ca="1" si="142"/>
        <v>-2845462166.141036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-2845462166.141036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-11856092.358920984</v>
      </c>
      <c r="L2220" s="444">
        <f t="shared" ca="1" si="142"/>
        <v>-2857318258.4999571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-2857318258.4999571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-11905492.743749822</v>
      </c>
      <c r="L2221" s="444">
        <f t="shared" ca="1" si="142"/>
        <v>-2869223751.2437067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-2869223751.2437067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-11955098.963515444</v>
      </c>
      <c r="L2222" s="444">
        <f t="shared" ca="1" si="142"/>
        <v>-2881178850.207222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-2881178850.207222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-12004911.875863425</v>
      </c>
      <c r="L2223" s="444">
        <f t="shared" ca="1" si="142"/>
        <v>-2893183762.0830855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-2893183762.0830855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-12054932.342012856</v>
      </c>
      <c r="L2224" s="444">
        <f t="shared" ca="1" si="142"/>
        <v>-2905238694.4250984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-2905238694.4250984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-12105161.226771243</v>
      </c>
      <c r="L2225" s="444">
        <f t="shared" ca="1" si="142"/>
        <v>-2917343855.6518698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-2917343855.6518698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-12155599.398549458</v>
      </c>
      <c r="L2226" s="444">
        <f t="shared" ca="1" si="142"/>
        <v>-2929499455.0504193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-2929499455.0504193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-12206247.729376746</v>
      </c>
      <c r="L2227" s="444">
        <f t="shared" ca="1" si="142"/>
        <v>-2941705702.7797961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-2941705702.7797961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-12257107.094915817</v>
      </c>
      <c r="L2228" s="444">
        <f t="shared" ca="1" si="142"/>
        <v>-2953962809.874712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-2953962809.874712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-12308178.374477966</v>
      </c>
      <c r="L2229" s="444">
        <f t="shared" ca="1" si="142"/>
        <v>-2966270988.2491899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-2966270988.2491899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-12359462.451038292</v>
      </c>
      <c r="L2230" s="444">
        <f t="shared" ca="1" si="142"/>
        <v>-2978630450.7002282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-2978630450.7002282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-12410960.211250952</v>
      </c>
      <c r="L2231" s="444">
        <f t="shared" ca="1" si="142"/>
        <v>-2991041410.911479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-2991041410.911479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-12462672.545464495</v>
      </c>
      <c r="L2232" s="444">
        <f t="shared" ca="1" si="142"/>
        <v>-3003504083.4569435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-3003504083.4569435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-12514600.347737264</v>
      </c>
      <c r="L2233" s="444">
        <f t="shared" ca="1" si="142"/>
        <v>-3016018683.8046808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-3016018683.8046808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-12566744.515852837</v>
      </c>
      <c r="L2234" s="444">
        <f t="shared" ca="1" si="142"/>
        <v>-3028585428.3205338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-3028585428.3205338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-12619105.951335557</v>
      </c>
      <c r="L2235" s="444">
        <f t="shared" ca="1" si="142"/>
        <v>-3041204534.2718692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-3041204534.2718692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-12671685.559466122</v>
      </c>
      <c r="L2236" s="444">
        <f t="shared" ca="1" si="142"/>
        <v>-3053876219.8313351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-3053876219.8313351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-12724484.24929723</v>
      </c>
      <c r="L2237" s="444">
        <f t="shared" ca="1" si="142"/>
        <v>-3066600704.0806322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-3066600704.0806322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-12777502.933669301</v>
      </c>
      <c r="L2238" s="444">
        <f t="shared" ca="1" si="142"/>
        <v>-3079378207.0143013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-3079378207.0143013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-12830742.529226255</v>
      </c>
      <c r="L2239" s="444">
        <f t="shared" ca="1" si="142"/>
        <v>-3092208949.5435276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-3092208949.5435276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-12884203.956431365</v>
      </c>
      <c r="L2240" s="444">
        <f t="shared" ca="1" si="142"/>
        <v>-3105093153.499959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-3105093153.499959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-12937888.139583163</v>
      </c>
      <c r="L2241" s="444">
        <f t="shared" ca="1" si="142"/>
        <v>-3118031041.6395421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-3118031041.6395421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-12991796.006831426</v>
      </c>
      <c r="L2242" s="444">
        <f t="shared" ca="1" si="142"/>
        <v>-3131022837.6463737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-3131022837.6463737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-13045928.490193224</v>
      </c>
      <c r="L2243" s="444">
        <f t="shared" ca="1" si="142"/>
        <v>-3144068766.1365671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-3144068766.1365671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-13100286.525569029</v>
      </c>
      <c r="L2244" s="444">
        <f t="shared" ca="1" si="142"/>
        <v>-3157169052.6621361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-3157169052.6621361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-13154871.0527589</v>
      </c>
      <c r="L2245" s="444">
        <f t="shared" ca="1" si="142"/>
        <v>-3170323923.7148948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-3170323923.7148948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-13209683.015478728</v>
      </c>
      <c r="L2246" s="444">
        <f t="shared" ca="1" si="142"/>
        <v>-3183533606.7303734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-3183533606.7303734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-13264723.361376556</v>
      </c>
      <c r="L2247" s="444">
        <f t="shared" ca="1" si="142"/>
        <v>-3196798330.0917501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-3196798330.0917501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-13319993.042048959</v>
      </c>
      <c r="L2248" s="444">
        <f t="shared" ca="1" si="142"/>
        <v>-3210118323.1337991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-3210118323.1337991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-13375493.013057496</v>
      </c>
      <c r="L2249" s="444">
        <f t="shared" ca="1" si="142"/>
        <v>-3223493816.1468568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-3223493816.1468568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-13431224.233945236</v>
      </c>
      <c r="L2250" s="444">
        <f t="shared" ca="1" si="142"/>
        <v>-3236925040.3808022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-3236925040.3808022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-13487187.668253342</v>
      </c>
      <c r="L2251" s="444">
        <f t="shared" ca="1" si="142"/>
        <v>-3250412228.0490556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-3250412228.0490556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-13543384.283537731</v>
      </c>
      <c r="L2252" s="444">
        <f t="shared" ca="1" si="142"/>
        <v>-3263955612.3325934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-3263955612.3325934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-13599815.051385805</v>
      </c>
      <c r="L2253" s="444">
        <f t="shared" ca="1" si="142"/>
        <v>-3277555427.3839793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-3277555427.3839793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-13656480.947433246</v>
      </c>
      <c r="L2254" s="444">
        <f t="shared" ca="1" si="142"/>
        <v>-3291211908.3314128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-3291211908.3314128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-13713382.951380886</v>
      </c>
      <c r="L2255" s="444">
        <f t="shared" ca="1" si="142"/>
        <v>-3304925291.2827935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-3304925291.2827935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-13770522.04701164</v>
      </c>
      <c r="L2256" s="444">
        <f t="shared" ca="1" si="142"/>
        <v>-3318695813.3298054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-3318695813.3298054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-13827899.222207522</v>
      </c>
      <c r="L2257" s="444">
        <f t="shared" ca="1" si="142"/>
        <v>-3332523712.5520129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-3332523712.5520129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-13885515.468966721</v>
      </c>
      <c r="L2258" s="444">
        <f t="shared" ca="1" si="142"/>
        <v>-3346409228.0209794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-3346409228.0209794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-13943371.783420745</v>
      </c>
      <c r="L2259" s="444">
        <f t="shared" ca="1" si="142"/>
        <v>-3360352599.8044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-3360352599.8044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-14001469.165851666</v>
      </c>
      <c r="L2260" s="444">
        <f t="shared" ca="1" si="142"/>
        <v>-3374354068.9702516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-3374354068.9702516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-14059808.620709384</v>
      </c>
      <c r="L2261" s="444">
        <f t="shared" ca="1" si="142"/>
        <v>-3388413877.590961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-3388413877.590961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-14118391.156629004</v>
      </c>
      <c r="L2262" s="444">
        <f t="shared" ca="1" si="142"/>
        <v>-3402532268.7475901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-3402532268.7475901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-14177217.786448292</v>
      </c>
      <c r="L2263" s="444">
        <f t="shared" ca="1" si="142"/>
        <v>-3416709486.5340385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-3416709486.5340385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-14236289.527225161</v>
      </c>
      <c r="L2264" s="444">
        <f t="shared" ca="1" si="142"/>
        <v>-3430945776.0612636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-3430945776.0612636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-14295607.400255265</v>
      </c>
      <c r="L2265" s="444">
        <f t="shared" ca="1" si="142"/>
        <v>-3445241383.4615188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-3445241383.4615188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-14355172.431089662</v>
      </c>
      <c r="L2266" s="444">
        <f t="shared" ca="1" si="142"/>
        <v>-3459596555.8926086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-3459596555.8926086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-14414985.649552537</v>
      </c>
      <c r="L2267" s="444">
        <f t="shared" ca="1" si="142"/>
        <v>-3474011541.542161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-3474011541.542161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-14475048.089759003</v>
      </c>
      <c r="L2268" s="444">
        <f t="shared" ca="1" si="142"/>
        <v>-3488486589.6319199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-3488486589.6319199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-14535360.790132999</v>
      </c>
      <c r="L2269" s="444">
        <f t="shared" ca="1" si="142"/>
        <v>-3503021950.4220529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-3503021950.4220529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-14595924.793425219</v>
      </c>
      <c r="L2270" s="444">
        <f t="shared" ca="1" si="142"/>
        <v>-3517617875.2154779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-3517617875.2154779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-14656741.146731161</v>
      </c>
      <c r="L2271" s="444">
        <f t="shared" ca="1" si="142"/>
        <v>-3532274616.3622093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-3532274616.3622093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-14717810.901509207</v>
      </c>
      <c r="L2272" s="444">
        <f t="shared" ca="1" si="142"/>
        <v>-3546992427.2637186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-3546992427.2637186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-14779135.113598827</v>
      </c>
      <c r="L2273" s="444">
        <f t="shared" ca="1" si="142"/>
        <v>-3561771562.3773174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-3561771562.3773174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-14840714.843238823</v>
      </c>
      <c r="L2274" s="444">
        <f t="shared" ca="1" si="142"/>
        <v>-3576612277.2205563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-3576612277.2205563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-14902551.155085651</v>
      </c>
      <c r="L2275" s="444">
        <f t="shared" ca="1" si="142"/>
        <v>-3591514828.3756418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-3591514828.3756418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-14964645.118231842</v>
      </c>
      <c r="L2276" s="444">
        <f t="shared" ca="1" si="142"/>
        <v>-3606479473.4938736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-3606479473.4938736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-15026997.806224473</v>
      </c>
      <c r="L2277" s="444">
        <f t="shared" ca="1" si="142"/>
        <v>-3621506471.3000979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-3621506471.3000979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-15089610.297083741</v>
      </c>
      <c r="L2278" s="444">
        <f t="shared" ca="1" si="142"/>
        <v>-3636596081.5971818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-3636596081.5971818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-15152483.67332159</v>
      </c>
      <c r="L2279" s="444">
        <f t="shared" ca="1" si="142"/>
        <v>-3651748565.2705035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-3651748565.2705035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-15215619.021960432</v>
      </c>
      <c r="L2280" s="444">
        <f t="shared" ca="1" si="142"/>
        <v>-3666964184.2924638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-3666964184.2924638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-15279017.434551932</v>
      </c>
      <c r="L2281" s="444">
        <f t="shared" ca="1" si="142"/>
        <v>-3682243201.7270155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-3682243201.7270155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-15342680.007195899</v>
      </c>
      <c r="L2282" s="444">
        <f t="shared" ca="1" si="142"/>
        <v>-3697585881.7342114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-3697585881.7342114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-15406607.840559214</v>
      </c>
      <c r="L2283" s="444">
        <f t="shared" ca="1" si="142"/>
        <v>-3712992489.5747705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-3712992489.5747705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-15470802.039894877</v>
      </c>
      <c r="L2284" s="444">
        <f t="shared" ca="1" si="142"/>
        <v>-3728463291.6146655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-3728463291.6146655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-15535263.715061106</v>
      </c>
      <c r="L2285" s="444">
        <f t="shared" ca="1" si="142"/>
        <v>-3743998555.3297267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-3743998555.3297267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-15599993.980540527</v>
      </c>
      <c r="L2286" s="444">
        <f t="shared" ca="1" si="142"/>
        <v>-3759598549.3102674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-3759598549.3102674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-15664993.955459446</v>
      </c>
      <c r="L2287" s="444">
        <f t="shared" ca="1" si="142"/>
        <v>-3775263543.265727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-3775263543.265727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-15730264.763607198</v>
      </c>
      <c r="L2288" s="444">
        <f t="shared" ca="1" si="142"/>
        <v>-3790993808.0293341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-3790993808.0293341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-15795807.533455558</v>
      </c>
      <c r="L2289" s="444">
        <f t="shared" ca="1" si="142"/>
        <v>-3806789615.5627894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-3806789615.5627894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-15861623.398178289</v>
      </c>
      <c r="L2290" s="444">
        <f t="shared" ca="1" si="142"/>
        <v>-3822651238.9609675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-3822651238.9609675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-15927713.495670699</v>
      </c>
      <c r="L2291" s="444">
        <f t="shared" ca="1" si="142"/>
        <v>-3838578952.4566383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-3838578952.4566383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-15994078.968569325</v>
      </c>
      <c r="L2292" s="444">
        <f t="shared" ca="1" si="142"/>
        <v>-3854573031.4252076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-3854573031.4252076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-16060720.964271698</v>
      </c>
      <c r="L2293" s="444">
        <f t="shared" ca="1" si="142"/>
        <v>-3870633752.3894792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-3870633752.3894792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-16127640.634956162</v>
      </c>
      <c r="L2294" s="444">
        <f t="shared" ca="1" si="142"/>
        <v>-3886761393.0244355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-3886761393.0244355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-16194839.137601815</v>
      </c>
      <c r="L2295" s="444">
        <f t="shared" ca="1" si="142"/>
        <v>-3902956232.1620374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-3902956232.1620374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-16262317.63400849</v>
      </c>
      <c r="L2296" s="444">
        <f t="shared" ca="1" si="142"/>
        <v>-3919218549.7960458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-3919218549.7960458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-16330077.290816857</v>
      </c>
      <c r="L2297" s="444">
        <f t="shared" ca="1" si="142"/>
        <v>-3935548627.0868626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-3935548627.0868626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-16398119.279528594</v>
      </c>
      <c r="L2298" s="444">
        <f t="shared" ca="1" si="142"/>
        <v>-3951946746.3663912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-3951946746.3663912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-16466444.776526632</v>
      </c>
      <c r="L2299" s="444">
        <f t="shared" ca="1" si="142"/>
        <v>-3968413191.1429176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-3968413191.1429176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-16535054.96309549</v>
      </c>
      <c r="L2300" s="444">
        <f t="shared" ca="1" si="142"/>
        <v>-3984948246.1060133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-3984948246.1060133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-16603951.025441721</v>
      </c>
      <c r="L2301" s="444">
        <f t="shared" ca="1" si="142"/>
        <v>-4001552197.1314549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-4001552197.1314549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-16673134.154714392</v>
      </c>
      <c r="L2302" s="444">
        <f t="shared" ca="1" si="142"/>
        <v>-4018225331.2861695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-4018225331.2861695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-16742605.547025705</v>
      </c>
      <c r="L2303" s="444">
        <f t="shared" ref="L2303:L2557" ca="1" si="147">I2303-J2303+K2303</f>
        <v>-4034967936.8331952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-4034967936.8331952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-16812366.403471645</v>
      </c>
      <c r="L2304" s="444">
        <f t="shared" ca="1" si="147"/>
        <v>-4051780303.2366667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-4051780303.2366667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-16882417.930152778</v>
      </c>
      <c r="L2305" s="444">
        <f t="shared" ca="1" si="147"/>
        <v>-4068662721.1668196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-4068662721.1668196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-16952761.338195082</v>
      </c>
      <c r="L2306" s="444">
        <f t="shared" ca="1" si="147"/>
        <v>-4085615482.5050144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-4085615482.5050144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-17023397.843770891</v>
      </c>
      <c r="L2307" s="444">
        <f t="shared" ca="1" si="147"/>
        <v>-4102638880.3487854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-4102638880.3487854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-17094328.668119937</v>
      </c>
      <c r="L2308" s="444">
        <f t="shared" ca="1" si="147"/>
        <v>-4119733209.0169053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-4119733209.0169053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-17165555.037570436</v>
      </c>
      <c r="L2309" s="444">
        <f t="shared" ca="1" si="147"/>
        <v>-4136898764.0544758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-4136898764.0544758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-17237078.183560316</v>
      </c>
      <c r="L2310" s="444">
        <f t="shared" ca="1" si="147"/>
        <v>-4154135842.2380362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-4154135842.2380362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-17308899.342658486</v>
      </c>
      <c r="L2311" s="444">
        <f t="shared" ca="1" si="147"/>
        <v>-4171444741.5806947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-4171444741.5806947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-17381019.756586231</v>
      </c>
      <c r="L2312" s="444">
        <f t="shared" ca="1" si="147"/>
        <v>-4188825761.3372808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-4188825761.3372808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-17453440.67223867</v>
      </c>
      <c r="L2313" s="444">
        <f t="shared" ca="1" si="147"/>
        <v>-4206279202.0095196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-4206279202.0095196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-17526163.341706328</v>
      </c>
      <c r="L2314" s="444">
        <f t="shared" ca="1" si="147"/>
        <v>-4223805365.3512259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-4223805365.3512259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-17599189.022296775</v>
      </c>
      <c r="L2315" s="444">
        <f t="shared" ca="1" si="147"/>
        <v>-4241404554.3735228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-4241404554.3735228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-17672518.976556342</v>
      </c>
      <c r="L2316" s="444">
        <f t="shared" ca="1" si="147"/>
        <v>-4259077073.3500791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-4259077073.3500791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-17746154.472291995</v>
      </c>
      <c r="L2317" s="444">
        <f t="shared" ca="1" si="147"/>
        <v>-4276823227.822371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-4276823227.822371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-17820096.782593213</v>
      </c>
      <c r="L2318" s="444">
        <f t="shared" ca="1" si="147"/>
        <v>-4294643324.6049643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-4294643324.6049643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-17894347.185854018</v>
      </c>
      <c r="L2319" s="444">
        <f t="shared" ca="1" si="147"/>
        <v>-4312537671.7908182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-4312537671.7908182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-17968906.965795077</v>
      </c>
      <c r="L2320" s="444">
        <f t="shared" ca="1" si="147"/>
        <v>-4330506578.7566137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-4330506578.7566137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-18043777.411485892</v>
      </c>
      <c r="L2321" s="444">
        <f t="shared" ca="1" si="147"/>
        <v>-4348550356.1680994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-4348550356.1680994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-18118959.817367081</v>
      </c>
      <c r="L2322" s="444">
        <f t="shared" ca="1" si="147"/>
        <v>-4366669315.985467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-4366669315.985467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-18194455.48327278</v>
      </c>
      <c r="L2323" s="444">
        <f t="shared" ca="1" si="147"/>
        <v>-4384863771.4687395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-4384863771.4687395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-18270265.714453083</v>
      </c>
      <c r="L2324" s="444">
        <f t="shared" ca="1" si="147"/>
        <v>-4403134037.1831923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-4403134037.1831923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-18346391.821596634</v>
      </c>
      <c r="L2325" s="444">
        <f t="shared" ca="1" si="147"/>
        <v>-4421480429.0047894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-4421480429.0047894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-18422835.12085329</v>
      </c>
      <c r="L2326" s="444">
        <f t="shared" ca="1" si="147"/>
        <v>-4439903264.1256428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-4439903264.1256428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-18499596.933856845</v>
      </c>
      <c r="L2327" s="444">
        <f t="shared" ca="1" si="147"/>
        <v>-4458402861.0594997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-4458402861.0594997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-18576678.587747917</v>
      </c>
      <c r="L2328" s="444">
        <f t="shared" ca="1" si="147"/>
        <v>-4476979539.6472473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-4476979539.6472473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-18654081.415196862</v>
      </c>
      <c r="L2329" s="444">
        <f t="shared" ca="1" si="147"/>
        <v>-4495633621.0624437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-4495633621.0624437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-18731806.754426848</v>
      </c>
      <c r="L2330" s="444">
        <f t="shared" ca="1" si="147"/>
        <v>-4514365427.8168707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-4514365427.8168707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-18809855.949236959</v>
      </c>
      <c r="L2331" s="444">
        <f t="shared" ca="1" si="147"/>
        <v>-4533175283.7661076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-4533175283.7661076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-18888230.349025447</v>
      </c>
      <c r="L2332" s="444">
        <f t="shared" ca="1" si="147"/>
        <v>-4552063514.1151333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-4552063514.1151333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-18966931.308813054</v>
      </c>
      <c r="L2333" s="444">
        <f t="shared" ca="1" si="147"/>
        <v>-4571030445.4239464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-4571030445.4239464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-19045960.189266443</v>
      </c>
      <c r="L2334" s="444">
        <f t="shared" ca="1" si="147"/>
        <v>-4590076405.6132126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-4590076405.6132126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-19125318.356721718</v>
      </c>
      <c r="L2335" s="444">
        <f t="shared" ca="1" si="147"/>
        <v>-4609201723.9699345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-4609201723.9699345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-19205007.18320806</v>
      </c>
      <c r="L2336" s="444">
        <f t="shared" ca="1" si="147"/>
        <v>-4628406731.1531429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-4628406731.1531429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-19285028.046471428</v>
      </c>
      <c r="L2337" s="444">
        <f t="shared" ca="1" si="147"/>
        <v>-4647691759.1996145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-4647691759.1996145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-19365382.329998393</v>
      </c>
      <c r="L2338" s="444">
        <f t="shared" ca="1" si="147"/>
        <v>-4667057141.5296125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-4667057141.5296125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-19446071.423040051</v>
      </c>
      <c r="L2339" s="444">
        <f t="shared" ca="1" si="147"/>
        <v>-4686503212.9526529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-4686503212.9526529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-19527096.720636055</v>
      </c>
      <c r="L2340" s="444">
        <f t="shared" ca="1" si="147"/>
        <v>-4706030309.6732893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-4706030309.6732893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-19608459.623638704</v>
      </c>
      <c r="L2341" s="444">
        <f t="shared" ca="1" si="147"/>
        <v>-4725638769.2969284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-4725638769.2969284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-19690161.5387372</v>
      </c>
      <c r="L2342" s="444">
        <f t="shared" ca="1" si="147"/>
        <v>-4745328930.8356657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-4745328930.8356657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-19772203.878481939</v>
      </c>
      <c r="L2343" s="444">
        <f t="shared" ca="1" si="147"/>
        <v>-4765101134.7141476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-4765101134.7141476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-19854588.061308946</v>
      </c>
      <c r="L2344" s="444">
        <f t="shared" ca="1" si="147"/>
        <v>-4784955722.7754564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-4784955722.7754564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-19937315.5115644</v>
      </c>
      <c r="L2345" s="444">
        <f t="shared" ca="1" si="147"/>
        <v>-4804893038.2870207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-4804893038.2870207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-20020387.659529254</v>
      </c>
      <c r="L2346" s="444">
        <f t="shared" ca="1" si="147"/>
        <v>-4824913425.9465504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-4824913425.9465504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-20103805.941443961</v>
      </c>
      <c r="L2347" s="444">
        <f t="shared" ca="1" si="147"/>
        <v>-4845017231.8879948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-4845017231.8879948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-20187571.799533311</v>
      </c>
      <c r="L2348" s="444">
        <f t="shared" ca="1" si="147"/>
        <v>-4865204803.6875277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-4865204803.6875277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-20271686.682031363</v>
      </c>
      <c r="L2349" s="444">
        <f t="shared" ca="1" si="147"/>
        <v>-4885476490.3695593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-4885476490.3695593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-20356152.043206498</v>
      </c>
      <c r="L2350" s="444">
        <f t="shared" ca="1" si="147"/>
        <v>-4905832642.4127655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-4905832642.4127655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-20440969.343386523</v>
      </c>
      <c r="L2351" s="444">
        <f t="shared" ca="1" si="147"/>
        <v>-4926273611.7561522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-4926273611.7561522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-20526140.048983969</v>
      </c>
      <c r="L2352" s="444">
        <f t="shared" ca="1" si="147"/>
        <v>-4946799751.8051357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-4946799751.8051357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-20611665.632521398</v>
      </c>
      <c r="L2353" s="444">
        <f t="shared" ca="1" si="147"/>
        <v>-4967411417.4376574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-4967411417.4376574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-20697547.572656907</v>
      </c>
      <c r="L2354" s="444">
        <f t="shared" ca="1" si="147"/>
        <v>-4988108965.010314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-4988108965.010314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-20783787.354209643</v>
      </c>
      <c r="L2355" s="444">
        <f t="shared" ca="1" si="147"/>
        <v>-5008892752.3645239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-5008892752.3645239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-20870386.468185514</v>
      </c>
      <c r="L2356" s="444">
        <f t="shared" ca="1" si="147"/>
        <v>-5029763138.8327093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-5029763138.8327093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-20957346.411802955</v>
      </c>
      <c r="L2357" s="444">
        <f t="shared" ca="1" si="147"/>
        <v>-5050720485.2445126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-5050720485.2445126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-21044668.688518804</v>
      </c>
      <c r="L2358" s="444">
        <f t="shared" ca="1" si="147"/>
        <v>-5071765153.9330311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-5071765153.9330311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-21132354.808054294</v>
      </c>
      <c r="L2359" s="444">
        <f t="shared" ca="1" si="147"/>
        <v>-5092897508.7410851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-5092897508.7410851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-21220406.286421187</v>
      </c>
      <c r="L2360" s="444">
        <f t="shared" ca="1" si="147"/>
        <v>-5114117915.0275059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-5114117915.0275059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-21308824.645947941</v>
      </c>
      <c r="L2361" s="444">
        <f t="shared" ca="1" si="147"/>
        <v>-5135426739.6734543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-5135426739.6734543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-21397611.415306058</v>
      </c>
      <c r="L2362" s="444">
        <f t="shared" ca="1" si="147"/>
        <v>-5156824351.0887604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-5156824351.0887604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-21486768.129536502</v>
      </c>
      <c r="L2363" s="444">
        <f t="shared" ca="1" si="147"/>
        <v>-5178311119.218297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-5178311119.218297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-21576296.330076236</v>
      </c>
      <c r="L2364" s="444">
        <f t="shared" ca="1" si="147"/>
        <v>-5199887415.5483732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-5199887415.5483732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-21666197.564784888</v>
      </c>
      <c r="L2365" s="444">
        <f t="shared" ca="1" si="147"/>
        <v>-5221553613.1131582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-5221553613.1131582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-21756473.387971491</v>
      </c>
      <c r="L2366" s="444">
        <f t="shared" ca="1" si="147"/>
        <v>-5243310086.5011301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-5243310086.5011301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-21847125.360421374</v>
      </c>
      <c r="L2367" s="444">
        <f t="shared" ca="1" si="147"/>
        <v>-5265157211.8615513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-5265157211.8615513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-21938155.049423128</v>
      </c>
      <c r="L2368" s="444">
        <f t="shared" ca="1" si="147"/>
        <v>-5287095366.9109745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-5287095366.9109745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-22029564.028795727</v>
      </c>
      <c r="L2369" s="444">
        <f t="shared" ca="1" si="147"/>
        <v>-5309124930.9397707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-5309124930.9397707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-22121353.878915712</v>
      </c>
      <c r="L2370" s="444">
        <f t="shared" ca="1" si="147"/>
        <v>-5331246284.8186865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-5331246284.8186865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-22213526.186744526</v>
      </c>
      <c r="L2371" s="444">
        <f t="shared" ca="1" si="147"/>
        <v>-5353459811.0054312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-5353459811.0054312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-22306082.545855962</v>
      </c>
      <c r="L2372" s="444">
        <f t="shared" ca="1" si="147"/>
        <v>-5375765893.5512867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-5375765893.5512867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-22399024.556463696</v>
      </c>
      <c r="L2373" s="444">
        <f t="shared" ca="1" si="147"/>
        <v>-5398164918.1077499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-5398164918.1077499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-22492353.825448956</v>
      </c>
      <c r="L2374" s="444">
        <f t="shared" ca="1" si="147"/>
        <v>-5420657271.9331989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-5420657271.9331989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-22586071.96638833</v>
      </c>
      <c r="L2375" s="444">
        <f t="shared" ca="1" si="147"/>
        <v>-5443243343.8995876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-5443243343.8995876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-22680180.599581614</v>
      </c>
      <c r="L2376" s="444">
        <f t="shared" ca="1" si="147"/>
        <v>-5465923524.4991693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-5465923524.4991693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-22774681.352079872</v>
      </c>
      <c r="L2377" s="444">
        <f t="shared" ca="1" si="147"/>
        <v>-5488698205.8512497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-5488698205.8512497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-22869575.857713539</v>
      </c>
      <c r="L2378" s="444">
        <f t="shared" ca="1" si="147"/>
        <v>-5511567781.7089634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-5511567781.7089634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-22964865.75712068</v>
      </c>
      <c r="L2379" s="444">
        <f t="shared" ca="1" si="147"/>
        <v>-5534532647.4660845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-5534532647.4660845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-23060552.697775353</v>
      </c>
      <c r="L2380" s="444">
        <f t="shared" ca="1" si="147"/>
        <v>-5557593200.1638594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-5557593200.1638594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-23156638.334016081</v>
      </c>
      <c r="L2381" s="444">
        <f t="shared" ca="1" si="147"/>
        <v>-5580749838.4978752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-5580749838.4978752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-23253124.327074479</v>
      </c>
      <c r="L2382" s="444">
        <f t="shared" ca="1" si="147"/>
        <v>-5604002962.8249493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-5604002962.8249493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-23350012.345103957</v>
      </c>
      <c r="L2383" s="444">
        <f t="shared" ca="1" si="147"/>
        <v>-5627352975.1700535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-5627352975.1700535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-23447304.063208558</v>
      </c>
      <c r="L2384" s="444">
        <f t="shared" ca="1" si="147"/>
        <v>-5650800279.2332621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-5650800279.2332621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-23545001.163471926</v>
      </c>
      <c r="L2385" s="444">
        <f t="shared" ca="1" si="147"/>
        <v>-5674345280.3967342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-5674345280.3967342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-23643105.334986392</v>
      </c>
      <c r="L2386" s="444">
        <f t="shared" ca="1" si="147"/>
        <v>-5697988385.7317209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-5697988385.7317209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-23741618.273882169</v>
      </c>
      <c r="L2387" s="444">
        <f t="shared" ca="1" si="147"/>
        <v>-5721730004.0056028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-5721730004.0056028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-23840541.68335668</v>
      </c>
      <c r="L2388" s="444">
        <f t="shared" ca="1" si="147"/>
        <v>-5745570545.6889591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-5745570545.6889591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-23939877.273703996</v>
      </c>
      <c r="L2389" s="444">
        <f t="shared" ca="1" si="147"/>
        <v>-5769510422.9626627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-5769510422.9626627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-24039626.762344427</v>
      </c>
      <c r="L2390" s="444">
        <f t="shared" ca="1" si="147"/>
        <v>-5793550049.7250071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-5793550049.7250071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-24139791.873854198</v>
      </c>
      <c r="L2391" s="444">
        <f t="shared" ca="1" si="147"/>
        <v>-5817689841.5988617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-5817689841.5988617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-24240374.339995258</v>
      </c>
      <c r="L2392" s="444">
        <f t="shared" ca="1" si="147"/>
        <v>-5841930215.9388571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-5841930215.9388571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-24341375.899745237</v>
      </c>
      <c r="L2393" s="444">
        <f t="shared" ca="1" si="147"/>
        <v>-5866271591.8386021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-5866271591.8386021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-24442798.299327508</v>
      </c>
      <c r="L2394" s="444">
        <f t="shared" ca="1" si="147"/>
        <v>-5890714390.1379299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-5890714390.1379299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-24544643.292241376</v>
      </c>
      <c r="L2395" s="444">
        <f t="shared" ca="1" si="147"/>
        <v>-5915259033.430171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-5915259033.430171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-24646912.639292378</v>
      </c>
      <c r="L2396" s="444">
        <f t="shared" ca="1" si="147"/>
        <v>-5939905946.0694637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-5939905946.0694637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-24749608.108622767</v>
      </c>
      <c r="L2397" s="444">
        <f t="shared" ca="1" si="147"/>
        <v>-5964655554.1780863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-5964655554.1780863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-24852731.475742027</v>
      </c>
      <c r="L2398" s="444">
        <f t="shared" ca="1" si="147"/>
        <v>-5989508285.6538286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-5989508285.6538286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-24956284.523557618</v>
      </c>
      <c r="L2399" s="444">
        <f t="shared" ca="1" si="147"/>
        <v>-6014464570.1773863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-6014464570.1773863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-25060269.042405777</v>
      </c>
      <c r="L2400" s="444">
        <f t="shared" ca="1" si="147"/>
        <v>-6039524839.2197924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-6039524839.2197924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-25164686.830082469</v>
      </c>
      <c r="L2401" s="444">
        <f t="shared" ca="1" si="147"/>
        <v>-6064689526.0498753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-6064689526.0498753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-25269539.691874482</v>
      </c>
      <c r="L2402" s="444">
        <f t="shared" ca="1" si="147"/>
        <v>-6089959065.7417498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-6089959065.7417498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-25374829.440590624</v>
      </c>
      <c r="L2403" s="444">
        <f t="shared" ca="1" si="147"/>
        <v>-6115333895.1823406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-6115333895.1823406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-25480557.896593086</v>
      </c>
      <c r="L2404" s="444">
        <f t="shared" ca="1" si="147"/>
        <v>-6140814453.0789337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-6140814453.0789337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-25586726.88782889</v>
      </c>
      <c r="L2405" s="444">
        <f t="shared" ca="1" si="147"/>
        <v>-6166401179.9667625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-6166401179.9667625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-25693338.249861509</v>
      </c>
      <c r="L2406" s="444">
        <f t="shared" ca="1" si="147"/>
        <v>-6192094518.2166243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-6192094518.2166243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-25800393.8259026</v>
      </c>
      <c r="L2407" s="444">
        <f t="shared" ca="1" si="147"/>
        <v>-6217894912.0425272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-6217894912.0425272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-25907895.466843862</v>
      </c>
      <c r="L2408" s="444">
        <f t="shared" ca="1" si="147"/>
        <v>-6243802807.5093708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-6243802807.5093708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-26015845.031289045</v>
      </c>
      <c r="L2409" s="444">
        <f t="shared" ca="1" si="147"/>
        <v>-6269818652.5406599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-6269818652.5406599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-26124244.385586083</v>
      </c>
      <c r="L2410" s="444">
        <f t="shared" ca="1" si="147"/>
        <v>-6295942896.9262457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-6295942896.9262457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-26233095.403859358</v>
      </c>
      <c r="L2411" s="444">
        <f t="shared" ca="1" si="147"/>
        <v>-6322175992.3301048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-6322175992.3301048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-26342399.968042102</v>
      </c>
      <c r="L2412" s="444">
        <f t="shared" ca="1" si="147"/>
        <v>-6348518392.2981472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-6348518392.2981472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-26452159.967908945</v>
      </c>
      <c r="L2413" s="444">
        <f t="shared" ca="1" si="147"/>
        <v>-6374970552.2660561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-6374970552.2660561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-26562377.301108565</v>
      </c>
      <c r="L2414" s="444">
        <f t="shared" ca="1" si="147"/>
        <v>-6401532929.5671644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-6401532929.5671644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-26673053.87319652</v>
      </c>
      <c r="L2415" s="444">
        <f t="shared" ca="1" si="147"/>
        <v>-6428205983.440361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-6428205983.440361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-26784191.597668171</v>
      </c>
      <c r="L2416" s="444">
        <f t="shared" ca="1" si="147"/>
        <v>-6454990175.0380287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-6454990175.0380287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-26895792.395991787</v>
      </c>
      <c r="L2417" s="444">
        <f t="shared" ca="1" si="147"/>
        <v>-6481885967.43402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-6481885967.43402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-27007858.197641749</v>
      </c>
      <c r="L2418" s="444">
        <f t="shared" ca="1" si="147"/>
        <v>-6508893825.6316614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-6508893825.6316614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-27120390.940131921</v>
      </c>
      <c r="L2419" s="444">
        <f t="shared" ca="1" si="147"/>
        <v>-6536014216.5717936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-6536014216.5717936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-27233392.569049139</v>
      </c>
      <c r="L2420" s="444">
        <f t="shared" ca="1" si="147"/>
        <v>-6563247609.1408424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-6563247609.1408424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-27346865.038086843</v>
      </c>
      <c r="L2421" s="444">
        <f t="shared" ca="1" si="147"/>
        <v>-6590594474.1789293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-6590594474.1789293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-27460810.309078872</v>
      </c>
      <c r="L2422" s="444">
        <f t="shared" ca="1" si="147"/>
        <v>-6618055284.4880085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-6618055284.4880085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-27575230.352033369</v>
      </c>
      <c r="L2423" s="444">
        <f t="shared" ca="1" si="147"/>
        <v>-6645630514.8400421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-6645630514.8400421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-27690127.14516684</v>
      </c>
      <c r="L2424" s="444">
        <f t="shared" ca="1" si="147"/>
        <v>-6673320641.9852085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-6673320641.9852085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-27805502.67493837</v>
      </c>
      <c r="L2425" s="444">
        <f t="shared" ca="1" si="147"/>
        <v>-6701126144.6601467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-6701126144.6601467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-27921358.936083946</v>
      </c>
      <c r="L2426" s="444">
        <f t="shared" ca="1" si="147"/>
        <v>-6729047503.5962305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-6729047503.5962305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-28037697.931650959</v>
      </c>
      <c r="L2427" s="444">
        <f t="shared" ca="1" si="147"/>
        <v>-6757085201.5278816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-6757085201.5278816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-28154521.673032843</v>
      </c>
      <c r="L2428" s="444">
        <f t="shared" ca="1" si="147"/>
        <v>-6785239723.2009144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-6785239723.2009144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-28271832.180003814</v>
      </c>
      <c r="L2429" s="444">
        <f t="shared" ca="1" si="147"/>
        <v>-6813511555.3809185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-6813511555.3809185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-28389631.480753828</v>
      </c>
      <c r="L2430" s="444">
        <f t="shared" ca="1" si="147"/>
        <v>-6841901186.8616724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-6841901186.8616724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-28507921.611923639</v>
      </c>
      <c r="L2431" s="444">
        <f t="shared" ca="1" si="147"/>
        <v>-6870409108.4735956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-6870409108.4735956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-28626704.618639987</v>
      </c>
      <c r="L2432" s="444">
        <f t="shared" ca="1" si="147"/>
        <v>-6899035813.0922356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-6899035813.0922356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-28745982.554550979</v>
      </c>
      <c r="L2433" s="444">
        <f t="shared" ca="1" si="147"/>
        <v>-6927781795.6467867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-6927781795.6467867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-28865757.48186161</v>
      </c>
      <c r="L2434" s="444">
        <f t="shared" ca="1" si="147"/>
        <v>-6956647553.1286488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-6956647553.1286488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-28986031.471369375</v>
      </c>
      <c r="L2435" s="444">
        <f t="shared" ca="1" si="147"/>
        <v>-6985633584.6000185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-6985633584.6000185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-29106806.602500074</v>
      </c>
      <c r="L2436" s="444">
        <f t="shared" ca="1" si="147"/>
        <v>-7014740391.2025185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-7014740391.2025185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-29228084.963343829</v>
      </c>
      <c r="L2437" s="444">
        <f t="shared" ca="1" si="147"/>
        <v>-7043968476.1658621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-7043968476.1658621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-29349868.650691092</v>
      </c>
      <c r="L2438" s="444">
        <f t="shared" ca="1" si="147"/>
        <v>-7073318344.8165531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-7073318344.8165531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-29472159.77006897</v>
      </c>
      <c r="L2439" s="444">
        <f t="shared" ca="1" si="147"/>
        <v>-7102790504.5866222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-7102790504.5866222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-29594960.43577759</v>
      </c>
      <c r="L2440" s="444">
        <f t="shared" ca="1" si="147"/>
        <v>-7132385465.0223999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-7132385465.0223999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-29718272.770926666</v>
      </c>
      <c r="L2441" s="444">
        <f t="shared" ca="1" si="147"/>
        <v>-7162103737.7933264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-7162103737.7933264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-29842098.907472193</v>
      </c>
      <c r="L2442" s="444">
        <f t="shared" ca="1" si="147"/>
        <v>-7191945836.700799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-7191945836.700799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-29966440.986253329</v>
      </c>
      <c r="L2443" s="444">
        <f t="shared" ca="1" si="147"/>
        <v>-7221912277.6870527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-7221912277.6870527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-30091301.157029387</v>
      </c>
      <c r="L2444" s="444">
        <f t="shared" ca="1" si="147"/>
        <v>-7252003578.8440819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-7252003578.8440819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-30216681.578517005</v>
      </c>
      <c r="L2445" s="444">
        <f t="shared" ca="1" si="147"/>
        <v>-7282220260.4225988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-7282220260.4225988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-30342584.418427497</v>
      </c>
      <c r="L2446" s="444">
        <f t="shared" ca="1" si="147"/>
        <v>-7312562844.8410263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-7312562844.8410263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-30469011.853504274</v>
      </c>
      <c r="L2447" s="444">
        <f t="shared" ca="1" si="147"/>
        <v>-7343031856.6945305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-7343031856.6945305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-30595966.069560543</v>
      </c>
      <c r="L2448" s="444">
        <f t="shared" ca="1" si="147"/>
        <v>-7373627822.7640915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-7373627822.7640915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-30723449.261517048</v>
      </c>
      <c r="L2449" s="444">
        <f t="shared" ca="1" si="147"/>
        <v>-7404351272.0256081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-7404351272.0256081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-30851463.633440029</v>
      </c>
      <c r="L2450" s="444">
        <f t="shared" ca="1" si="147"/>
        <v>-7435202735.6590481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-7435202735.6590481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-30980011.398579367</v>
      </c>
      <c r="L2451" s="444">
        <f t="shared" ca="1" si="147"/>
        <v>-7466182747.0576277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-7466182747.0576277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-31109094.779406782</v>
      </c>
      <c r="L2452" s="444">
        <f t="shared" ca="1" si="147"/>
        <v>-7497291841.8370342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-7497291841.8370342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-31238716.007654309</v>
      </c>
      <c r="L2453" s="444">
        <f t="shared" ca="1" si="147"/>
        <v>-7528530557.8446884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-7528530557.8446884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-31368877.324352868</v>
      </c>
      <c r="L2454" s="444">
        <f t="shared" ca="1" si="147"/>
        <v>-7559899435.1690416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-7559899435.1690416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-31499580.979871005</v>
      </c>
      <c r="L2455" s="444">
        <f t="shared" ca="1" si="147"/>
        <v>-7591399016.1489124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-7591399016.1489124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-31630829.2339538</v>
      </c>
      <c r="L2456" s="444">
        <f t="shared" ca="1" si="147"/>
        <v>-7623029845.3828659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-7623029845.3828659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-31762624.355761942</v>
      </c>
      <c r="L2457" s="444">
        <f t="shared" ca="1" si="147"/>
        <v>-7654792469.7386274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-7654792469.7386274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-31894968.623910945</v>
      </c>
      <c r="L2458" s="444">
        <f t="shared" ca="1" si="147"/>
        <v>-7686687438.3625383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-7686687438.3625383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-32027864.326510575</v>
      </c>
      <c r="L2459" s="444">
        <f t="shared" ca="1" si="147"/>
        <v>-7718715302.6890488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-7718715302.6890488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-32161313.761204369</v>
      </c>
      <c r="L2460" s="444">
        <f t="shared" ca="1" si="147"/>
        <v>-7750876616.4502535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-7750876616.4502535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-32295319.235209391</v>
      </c>
      <c r="L2461" s="444">
        <f t="shared" ca="1" si="147"/>
        <v>-7783171935.685463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-7783171935.685463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-32429883.065356091</v>
      </c>
      <c r="L2462" s="444">
        <f t="shared" ca="1" si="147"/>
        <v>-7815601818.7508192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-7815601818.7508192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-32565007.578128412</v>
      </c>
      <c r="L2463" s="444">
        <f t="shared" ca="1" si="147"/>
        <v>-7848166826.328948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-7848166826.328948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-32700695.109703951</v>
      </c>
      <c r="L2464" s="444">
        <f t="shared" ca="1" si="147"/>
        <v>-7880867521.438652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-7880867521.438652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-32836948.005994383</v>
      </c>
      <c r="L2465" s="444">
        <f t="shared" ca="1" si="147"/>
        <v>-7913704469.4446468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-7913704469.4446468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-32973768.622686025</v>
      </c>
      <c r="L2466" s="444">
        <f t="shared" ca="1" si="147"/>
        <v>-7946678238.0673332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-7946678238.0673332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-33111159.325280555</v>
      </c>
      <c r="L2467" s="444">
        <f t="shared" ca="1" si="147"/>
        <v>-7979789397.3926134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-7979789397.3926134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-33249122.489135887</v>
      </c>
      <c r="L2468" s="444">
        <f t="shared" ca="1" si="147"/>
        <v>-8013038519.8817492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-8013038519.8817492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-33387660.499507293</v>
      </c>
      <c r="L2469" s="444">
        <f t="shared" ca="1" si="147"/>
        <v>-8046426180.3812561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-8046426180.3812561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-33526775.751588568</v>
      </c>
      <c r="L2470" s="444">
        <f t="shared" ca="1" si="147"/>
        <v>-8079952956.1328449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-8079952956.1328449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-33666470.650553517</v>
      </c>
      <c r="L2471" s="444">
        <f t="shared" ca="1" si="147"/>
        <v>-8113619426.7833986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-8113619426.7833986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-33806747.611597501</v>
      </c>
      <c r="L2472" s="444">
        <f t="shared" ca="1" si="147"/>
        <v>-8147426174.3949957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-8147426174.3949957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-33947609.059979148</v>
      </c>
      <c r="L2473" s="444">
        <f t="shared" ca="1" si="147"/>
        <v>-8181373783.4549751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-8181373783.4549751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-34089057.4310624</v>
      </c>
      <c r="L2474" s="444">
        <f t="shared" ca="1" si="147"/>
        <v>-8215462840.8860378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-8215462840.8860378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-34231095.170358494</v>
      </c>
      <c r="L2475" s="444">
        <f t="shared" ca="1" si="147"/>
        <v>-8249693936.0563965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-8249693936.0563965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-34373724.733568326</v>
      </c>
      <c r="L2476" s="444">
        <f t="shared" ca="1" si="147"/>
        <v>-8284067660.7899647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-8284067660.7899647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-34516948.586624853</v>
      </c>
      <c r="L2477" s="444">
        <f t="shared" ca="1" si="147"/>
        <v>-8318584609.3765898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-8318584609.3765898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-34660769.205735788</v>
      </c>
      <c r="L2478" s="444">
        <f t="shared" ca="1" si="147"/>
        <v>-8353245378.5823259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-8353245378.5823259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-34805189.077426359</v>
      </c>
      <c r="L2479" s="444">
        <f t="shared" ca="1" si="147"/>
        <v>-8388050567.6597519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-8388050567.6597519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-34950210.698582299</v>
      </c>
      <c r="L2480" s="444">
        <f t="shared" ca="1" si="147"/>
        <v>-8423000778.3583345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-8423000778.3583345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-35095836.576493062</v>
      </c>
      <c r="L2481" s="444">
        <f t="shared" ca="1" si="147"/>
        <v>-8458096614.9348278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-8458096614.9348278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-35242069.228895113</v>
      </c>
      <c r="L2482" s="444">
        <f t="shared" ca="1" si="147"/>
        <v>-8493338684.163723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-8493338684.163723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-35388911.184015505</v>
      </c>
      <c r="L2483" s="444">
        <f t="shared" ca="1" si="147"/>
        <v>-8528727595.3477383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-8528727595.3477383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-35536364.980615579</v>
      </c>
      <c r="L2484" s="444">
        <f t="shared" ca="1" si="147"/>
        <v>-8564263960.3283539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-8564263960.3283539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-35684433.168034807</v>
      </c>
      <c r="L2485" s="444">
        <f t="shared" ca="1" si="147"/>
        <v>-8599948393.4963894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-8599948393.4963894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-35833118.306234956</v>
      </c>
      <c r="L2486" s="444">
        <f t="shared" ca="1" si="147"/>
        <v>-8635781511.8026237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-8635781511.8026237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-35982422.965844266</v>
      </c>
      <c r="L2487" s="444">
        <f t="shared" ca="1" si="147"/>
        <v>-8671763934.7684689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-8671763934.7684689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-36132349.728201956</v>
      </c>
      <c r="L2488" s="444">
        <f t="shared" ca="1" si="147"/>
        <v>-8707896284.4966717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-8707896284.4966717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-36282901.185402796</v>
      </c>
      <c r="L2489" s="444">
        <f t="shared" ca="1" si="147"/>
        <v>-8744179185.6820736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-8744179185.6820736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-36434079.940341972</v>
      </c>
      <c r="L2490" s="444">
        <f t="shared" ca="1" si="147"/>
        <v>-8780613265.6224155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-8780613265.6224155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-36585888.606760062</v>
      </c>
      <c r="L2491" s="444">
        <f t="shared" ca="1" si="147"/>
        <v>-8817199154.2291756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-8817199154.2291756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-36738329.809288234</v>
      </c>
      <c r="L2492" s="444">
        <f t="shared" ca="1" si="147"/>
        <v>-8853937484.0384636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-8853937484.0384636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-36891406.183493599</v>
      </c>
      <c r="L2493" s="444">
        <f t="shared" ca="1" si="147"/>
        <v>-8890828890.2219563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-8890828890.2219563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-37045120.375924818</v>
      </c>
      <c r="L2494" s="444">
        <f t="shared" ca="1" si="147"/>
        <v>-8927874010.5978813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-8927874010.5978813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-37199475.04415784</v>
      </c>
      <c r="L2495" s="444">
        <f t="shared" ca="1" si="147"/>
        <v>-8965073485.6420383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-8965073485.6420383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-37354472.856841825</v>
      </c>
      <c r="L2496" s="444">
        <f t="shared" ca="1" si="147"/>
        <v>-9002427958.4988804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-9002427958.4988804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-37510116.493745334</v>
      </c>
      <c r="L2497" s="444">
        <f t="shared" ca="1" si="147"/>
        <v>-9039938074.9926262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-9039938074.9926262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-37666408.64580261</v>
      </c>
      <c r="L2498" s="444">
        <f t="shared" ca="1" si="147"/>
        <v>-9077604483.6384296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-9077604483.6384296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-37823352.015160121</v>
      </c>
      <c r="L2499" s="444">
        <f t="shared" ca="1" si="147"/>
        <v>-9115427835.6535892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-9115427835.6535892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-37980949.315223292</v>
      </c>
      <c r="L2500" s="444">
        <f t="shared" ca="1" si="147"/>
        <v>-9153408784.9688129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-9153408784.9688129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-38139203.27070339</v>
      </c>
      <c r="L2501" s="444">
        <f t="shared" ca="1" si="147"/>
        <v>-9191547988.2395172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-9191547988.2395172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-38298116.617664658</v>
      </c>
      <c r="L2502" s="444">
        <f t="shared" ca="1" si="147"/>
        <v>-9229846104.8571815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-9229846104.8571815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-38457692.103571586</v>
      </c>
      <c r="L2503" s="444">
        <f t="shared" ca="1" si="147"/>
        <v>-9268303796.9607525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-9268303796.9607525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-38617932.487336472</v>
      </c>
      <c r="L2504" s="444">
        <f t="shared" ca="1" si="147"/>
        <v>-9306921729.4480896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-9306921729.4480896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-38778840.539367042</v>
      </c>
      <c r="L2505" s="444">
        <f t="shared" ca="1" si="147"/>
        <v>-9345700569.9874573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-9345700569.9874573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-38940419.041614406</v>
      </c>
      <c r="L2506" s="444">
        <f t="shared" ca="1" si="147"/>
        <v>-9384640989.0290718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-9384640989.0290718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-39102670.787621133</v>
      </c>
      <c r="L2507" s="444">
        <f t="shared" ca="1" si="147"/>
        <v>-9423743659.8166924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-9423743659.8166924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-39265598.582569554</v>
      </c>
      <c r="L2508" s="444">
        <f t="shared" ca="1" si="147"/>
        <v>-9463009258.3992615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-9463009258.3992615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-39429205.243330255</v>
      </c>
      <c r="L2509" s="444">
        <f t="shared" ca="1" si="147"/>
        <v>-9502438463.6425915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-9502438463.6425915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-39593493.598510794</v>
      </c>
      <c r="L2510" s="444">
        <f t="shared" ca="1" si="147"/>
        <v>-9542031957.2411022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-9542031957.2411022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-39758466.488504589</v>
      </c>
      <c r="L2511" s="444">
        <f t="shared" ca="1" si="147"/>
        <v>-9581790423.7296066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-9581790423.7296066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-39924126.765540026</v>
      </c>
      <c r="L2512" s="444">
        <f t="shared" ca="1" si="147"/>
        <v>-9621714550.4951458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-9621714550.4951458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-40090477.293729775</v>
      </c>
      <c r="L2513" s="444">
        <f t="shared" ca="1" si="147"/>
        <v>-9661805027.7888756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-9661805027.7888756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-40257520.949120313</v>
      </c>
      <c r="L2514" s="444">
        <f t="shared" ca="1" si="147"/>
        <v>-9702062548.7379951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-9702062548.7379951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-40425260.619741648</v>
      </c>
      <c r="L2515" s="444">
        <f t="shared" ca="1" si="147"/>
        <v>-9742487809.3577366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-9742487809.3577366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-40593699.205657236</v>
      </c>
      <c r="L2516" s="444">
        <f t="shared" ca="1" si="147"/>
        <v>-9783081508.5633945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-9783081508.5633945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-40762839.619014144</v>
      </c>
      <c r="L2517" s="444">
        <f t="shared" ca="1" si="147"/>
        <v>-9823844348.1824093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-9823844348.1824093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-40932684.784093373</v>
      </c>
      <c r="L2518" s="444">
        <f t="shared" ca="1" si="147"/>
        <v>-9864777032.9665031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-9864777032.9665031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-41103237.637360431</v>
      </c>
      <c r="L2519" s="444">
        <f t="shared" ca="1" si="147"/>
        <v>-9905880270.6038628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-9905880270.6038628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-41274501.127516091</v>
      </c>
      <c r="L2520" s="444">
        <f t="shared" ca="1" si="147"/>
        <v>-9947154771.7313786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-9947154771.7313786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-41446478.215547413</v>
      </c>
      <c r="L2521" s="444">
        <f t="shared" ca="1" si="147"/>
        <v>-9988601249.9469261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-9988601249.9469261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-41619171.874778859</v>
      </c>
      <c r="L2522" s="444">
        <f t="shared" ca="1" si="147"/>
        <v>-10030220421.821705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-10030220421.821705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-41792585.090923771</v>
      </c>
      <c r="L2523" s="444">
        <f t="shared" ca="1" si="147"/>
        <v>-10072013006.912628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-10072013006.912628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-41966720.862135947</v>
      </c>
      <c r="L2524" s="444">
        <f t="shared" ca="1" si="147"/>
        <v>-10113979727.774765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-10113979727.774765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-42141582.19906152</v>
      </c>
      <c r="L2525" s="444">
        <f t="shared" ca="1" si="147"/>
        <v>-10156121309.973827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-10156121309.973827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-42317172.124890946</v>
      </c>
      <c r="L2526" s="444">
        <f t="shared" ca="1" si="147"/>
        <v>-10198438482.098719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-10198438482.098719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-42493493.675411329</v>
      </c>
      <c r="L2527" s="444">
        <f t="shared" ca="1" si="147"/>
        <v>-10240931975.77413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-10240931975.77413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-42670549.899058871</v>
      </c>
      <c r="L2528" s="444">
        <f t="shared" ca="1" si="147"/>
        <v>-10283602525.673189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-10283602525.673189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-42848343.856971622</v>
      </c>
      <c r="L2529" s="444">
        <f t="shared" ca="1" si="147"/>
        <v>-10326450869.530161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-10326450869.530161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-43026878.623042338</v>
      </c>
      <c r="L2530" s="444">
        <f t="shared" ca="1" si="147"/>
        <v>-10369477748.153204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-10369477748.153204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-43206157.283971682</v>
      </c>
      <c r="L2531" s="444">
        <f t="shared" ca="1" si="147"/>
        <v>-10412683905.437176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-10412683905.437176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-43386182.939321563</v>
      </c>
      <c r="L2532" s="444">
        <f t="shared" ca="1" si="147"/>
        <v>-10456070088.376497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-10456070088.376497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-43566958.701568738</v>
      </c>
      <c r="L2533" s="444">
        <f t="shared" ca="1" si="147"/>
        <v>-10499637047.078066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-10499637047.078066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-43748487.69615861</v>
      </c>
      <c r="L2534" s="444">
        <f t="shared" ca="1" si="147"/>
        <v>-10543385534.774225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-10543385534.774225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-43930773.061559275</v>
      </c>
      <c r="L2535" s="444">
        <f t="shared" ca="1" si="147"/>
        <v>-10587316307.835785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-10587316307.835785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-44113817.949315771</v>
      </c>
      <c r="L2536" s="444">
        <f t="shared" ca="1" si="147"/>
        <v>-10631430125.785101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-10631430125.785101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-44297625.524104588</v>
      </c>
      <c r="L2537" s="444">
        <f t="shared" ca="1" si="147"/>
        <v>-10675727751.309206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-10675727751.309206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-44482198.96378836</v>
      </c>
      <c r="L2538" s="444">
        <f t="shared" ca="1" si="147"/>
        <v>-10720209950.272995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-10720209950.272995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-44667541.459470809</v>
      </c>
      <c r="L2539" s="444">
        <f t="shared" ca="1" si="147"/>
        <v>-10764877491.732466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-10764877491.732466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-44853656.215551943</v>
      </c>
      <c r="L2540" s="444">
        <f t="shared" ca="1" si="147"/>
        <v>-10809731147.948017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-10809731147.948017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-45040546.449783407</v>
      </c>
      <c r="L2541" s="444">
        <f t="shared" ca="1" si="147"/>
        <v>-10854771694.3978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-10854771694.3978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-45228215.393324167</v>
      </c>
      <c r="L2542" s="444">
        <f t="shared" ca="1" si="147"/>
        <v>-10899999909.791124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-10899999909.791124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-45416666.290796354</v>
      </c>
      <c r="L2543" s="444">
        <f t="shared" ca="1" si="147"/>
        <v>-10945416576.081921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-10945416576.081921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-45605902.400341332</v>
      </c>
      <c r="L2544" s="444">
        <f t="shared" ca="1" si="147"/>
        <v>-10991022478.482262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-10991022478.482262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-45795926.993676089</v>
      </c>
      <c r="L2545" s="444">
        <f t="shared" ca="1" si="147"/>
        <v>-11036818405.475937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-11036818405.475937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-45986743.356149733</v>
      </c>
      <c r="L2546" s="444">
        <f t="shared" ca="1" si="147"/>
        <v>-11082805148.832087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-11082805148.832087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-46178354.786800362</v>
      </c>
      <c r="L2547" s="444">
        <f t="shared" ca="1" si="147"/>
        <v>-11128983503.618887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-11128983503.618887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-46370764.598412029</v>
      </c>
      <c r="L2548" s="444">
        <f t="shared" ca="1" si="147"/>
        <v>-11175354268.217299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-11175354268.217299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-46563976.117572077</v>
      </c>
      <c r="L2549" s="444">
        <f t="shared" ca="1" si="147"/>
        <v>-11221918244.334871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-11221918244.334871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-46757992.68472863</v>
      </c>
      <c r="L2550" s="444">
        <f t="shared" ca="1" si="147"/>
        <v>-11268676237.0196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-11268676237.0196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-46952817.654248334</v>
      </c>
      <c r="L2551" s="444">
        <f t="shared" ca="1" si="147"/>
        <v>-11315629054.673849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-11315629054.673849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-47148454.394474372</v>
      </c>
      <c r="L2552" s="444">
        <f t="shared" ca="1" si="147"/>
        <v>-11362777509.068323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-11362777509.068323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-47344906.287784681</v>
      </c>
      <c r="L2553" s="444">
        <f t="shared" ca="1" si="147"/>
        <v>-11410122415.356108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-11410122415.356108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-47542176.730650447</v>
      </c>
      <c r="L2554" s="444">
        <f t="shared" ca="1" si="147"/>
        <v>-11457664592.086758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-11457664592.086758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-47740269.13369482</v>
      </c>
      <c r="L2555" s="444">
        <f t="shared" ca="1" si="147"/>
        <v>-11505404861.220453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-11505404861.220453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-47939186.921751887</v>
      </c>
      <c r="L2556" s="444">
        <f t="shared" ca="1" si="147"/>
        <v>-11553344048.142204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-11553344048.142204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-48138933.533925854</v>
      </c>
      <c r="L2557" s="444">
        <f t="shared" ca="1" si="147"/>
        <v>-11601482981.67613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-11601482981.67613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-48339512.42365054</v>
      </c>
      <c r="L2558" s="444">
        <f t="shared" ref="L2558:L2812" ca="1" si="152">I2558-J2558+K2558</f>
        <v>-11649822494.099781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-11649822494.099781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-48540927.058749087</v>
      </c>
      <c r="L2559" s="444">
        <f t="shared" ca="1" si="152"/>
        <v>-11698363421.158529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-11698363421.158529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-48743180.921493873</v>
      </c>
      <c r="L2560" s="444">
        <f t="shared" ca="1" si="152"/>
        <v>-11747106602.080023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-11747106602.080023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-48946277.508666761</v>
      </c>
      <c r="L2561" s="444">
        <f t="shared" ca="1" si="152"/>
        <v>-11796052879.58869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-11796052879.58869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-49150220.331619538</v>
      </c>
      <c r="L2562" s="444">
        <f t="shared" ca="1" si="152"/>
        <v>-11845203099.920309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-11845203099.920309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-49355012.916334622</v>
      </c>
      <c r="L2563" s="444">
        <f t="shared" ca="1" si="152"/>
        <v>-11894558112.836643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-11894558112.836643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-49560658.803486012</v>
      </c>
      <c r="L2564" s="444">
        <f t="shared" ca="1" si="152"/>
        <v>-11944118771.640129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-11944118771.640129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-49767161.548500538</v>
      </c>
      <c r="L2565" s="444">
        <f t="shared" ca="1" si="152"/>
        <v>-11993885933.188629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-11993885933.188629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-49974524.721619286</v>
      </c>
      <c r="L2566" s="444">
        <f t="shared" ca="1" si="152"/>
        <v>-12043860457.910248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-12043860457.910248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-50182751.907959364</v>
      </c>
      <c r="L2567" s="444">
        <f t="shared" ca="1" si="152"/>
        <v>-12094043209.818207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-12094043209.818207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-50391846.707575858</v>
      </c>
      <c r="L2568" s="444">
        <f t="shared" ca="1" si="152"/>
        <v>-12144435056.525784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-12144435056.525784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-50601812.735524096</v>
      </c>
      <c r="L2569" s="444">
        <f t="shared" ca="1" si="152"/>
        <v>-12195036869.261307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-12195036869.261307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-50812653.621922113</v>
      </c>
      <c r="L2570" s="444">
        <f t="shared" ca="1" si="152"/>
        <v>-12245849522.883228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-12245849522.883228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-51024373.01201345</v>
      </c>
      <c r="L2571" s="444">
        <f t="shared" ca="1" si="152"/>
        <v>-12296873895.895243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-12296873895.895243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-51236974.566230178</v>
      </c>
      <c r="L2572" s="444">
        <f t="shared" ca="1" si="152"/>
        <v>-12348110870.461473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-12348110870.461473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-51450461.960256137</v>
      </c>
      <c r="L2573" s="444">
        <f t="shared" ca="1" si="152"/>
        <v>-12399561332.42173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-12399561332.42173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-51664838.885090545</v>
      </c>
      <c r="L2574" s="444">
        <f t="shared" ca="1" si="152"/>
        <v>-12451226171.30682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-12451226171.30682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-51880109.04711175</v>
      </c>
      <c r="L2575" s="444">
        <f t="shared" ca="1" si="152"/>
        <v>-12503106280.353931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-12503106280.353931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-52096276.16814138</v>
      </c>
      <c r="L2576" s="444">
        <f t="shared" ca="1" si="152"/>
        <v>-12555202556.522074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-12555202556.522074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-52313343.985508643</v>
      </c>
      <c r="L2577" s="444">
        <f t="shared" ca="1" si="152"/>
        <v>-12607515900.507582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-12607515900.507582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-52531316.252114922</v>
      </c>
      <c r="L2578" s="444">
        <f t="shared" ca="1" si="152"/>
        <v>-12660047216.759697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-12660047216.759697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-52750196.736498736</v>
      </c>
      <c r="L2579" s="444">
        <f t="shared" ca="1" si="152"/>
        <v>-12712797413.496195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-12712797413.496195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-52969989.222900808</v>
      </c>
      <c r="L2580" s="444">
        <f t="shared" ca="1" si="152"/>
        <v>-12765767402.719095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-12765767402.719095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-53190697.511329561</v>
      </c>
      <c r="L2581" s="444">
        <f t="shared" ca="1" si="152"/>
        <v>-12818958100.230425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-12818958100.230425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-53412325.417626768</v>
      </c>
      <c r="L2582" s="444">
        <f t="shared" ca="1" si="152"/>
        <v>-12872370425.648052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-12872370425.648052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-53634876.773533553</v>
      </c>
      <c r="L2583" s="444">
        <f t="shared" ca="1" si="152"/>
        <v>-12926005302.421585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-12926005302.421585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-53858355.426756606</v>
      </c>
      <c r="L2584" s="444">
        <f t="shared" ca="1" si="152"/>
        <v>-12979863657.848341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-12979863657.848341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-54082765.241034754</v>
      </c>
      <c r="L2585" s="444">
        <f t="shared" ca="1" si="152"/>
        <v>-13033946423.089376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-13033946423.089376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-54308110.096205734</v>
      </c>
      <c r="L2586" s="444">
        <f t="shared" ca="1" si="152"/>
        <v>-13088254533.185583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-13088254533.185583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-54534393.888273261</v>
      </c>
      <c r="L2587" s="444">
        <f t="shared" ca="1" si="152"/>
        <v>-13142788927.073856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-13142788927.073856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-54761620.5294744</v>
      </c>
      <c r="L2588" s="444">
        <f t="shared" ca="1" si="152"/>
        <v>-13197550547.603331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-13197550547.603331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-54989793.948347211</v>
      </c>
      <c r="L2589" s="444">
        <f t="shared" ca="1" si="152"/>
        <v>-13252540341.551678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-13252540341.551678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-55218918.089798659</v>
      </c>
      <c r="L2590" s="444">
        <f t="shared" ca="1" si="152"/>
        <v>-13307759259.641476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-13307759259.641476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-55448996.915172815</v>
      </c>
      <c r="L2591" s="444">
        <f t="shared" ca="1" si="152"/>
        <v>-13363208256.556648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-13363208256.556648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-55680034.402319364</v>
      </c>
      <c r="L2592" s="444">
        <f t="shared" ca="1" si="152"/>
        <v>-13418888290.958967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-13418888290.958967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-55912034.545662366</v>
      </c>
      <c r="L2593" s="444">
        <f t="shared" ca="1" si="152"/>
        <v>-13474800325.504629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-13474800325.504629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-56145001.356269285</v>
      </c>
      <c r="L2594" s="444">
        <f t="shared" ca="1" si="152"/>
        <v>-13530945326.860899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-13530945326.860899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-56378938.861920409</v>
      </c>
      <c r="L2595" s="444">
        <f t="shared" ca="1" si="152"/>
        <v>-13587324265.72282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-13587324265.72282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-56613851.10717842</v>
      </c>
      <c r="L2596" s="444">
        <f t="shared" ca="1" si="152"/>
        <v>-13643938116.829998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-13643938116.829998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-56849742.153458327</v>
      </c>
      <c r="L2597" s="444">
        <f t="shared" ca="1" si="152"/>
        <v>-13700787858.983456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-13700787858.983456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-57086616.079097733</v>
      </c>
      <c r="L2598" s="444">
        <f t="shared" ca="1" si="152"/>
        <v>-13757874475.062553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-13757874475.062553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-57324476.979427308</v>
      </c>
      <c r="L2599" s="444">
        <f t="shared" ca="1" si="152"/>
        <v>-13815198952.041981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-13815198952.041981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-57563328.966841586</v>
      </c>
      <c r="L2600" s="444">
        <f t="shared" ca="1" si="152"/>
        <v>-13872762281.008821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-13872762281.008821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-57803176.170870095</v>
      </c>
      <c r="L2601" s="444">
        <f t="shared" ca="1" si="152"/>
        <v>-13930565457.179691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-13930565457.179691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-58044022.738248713</v>
      </c>
      <c r="L2602" s="444">
        <f t="shared" ca="1" si="152"/>
        <v>-13988609479.91794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-13988609479.91794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-58285872.832991414</v>
      </c>
      <c r="L2603" s="444">
        <f t="shared" ca="1" si="152"/>
        <v>-14046895352.750931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-14046895352.750931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-58528730.636462212</v>
      </c>
      <c r="L2604" s="444">
        <f t="shared" ca="1" si="152"/>
        <v>-14105424083.387394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-14105424083.387394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-58772600.347447477</v>
      </c>
      <c r="L2605" s="444">
        <f t="shared" ca="1" si="152"/>
        <v>-14164196683.734842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-14164196683.734842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-59017486.182228513</v>
      </c>
      <c r="L2606" s="444">
        <f t="shared" ca="1" si="152"/>
        <v>-14223214169.91707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-14223214169.91707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-59263392.374654457</v>
      </c>
      <c r="L2607" s="444">
        <f t="shared" ca="1" si="152"/>
        <v>-14282477562.291725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-14282477562.291725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-59510323.176215522</v>
      </c>
      <c r="L2608" s="444">
        <f t="shared" ca="1" si="152"/>
        <v>-14341987885.467941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-14341987885.467941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-59758282.856116422</v>
      </c>
      <c r="L2609" s="444">
        <f t="shared" ca="1" si="152"/>
        <v>-14401746168.324059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-14401746168.324059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-60007275.701350249</v>
      </c>
      <c r="L2610" s="444">
        <f t="shared" ca="1" si="152"/>
        <v>-14461753444.02541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-14461753444.02541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-60257306.016772538</v>
      </c>
      <c r="L2611" s="444">
        <f t="shared" ca="1" si="152"/>
        <v>-14522010750.042183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-14522010750.042183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-60508378.125175759</v>
      </c>
      <c r="L2612" s="444">
        <f t="shared" ca="1" si="152"/>
        <v>-14582519128.167358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-14582519128.167358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-60760496.367363989</v>
      </c>
      <c r="L2613" s="444">
        <f t="shared" ca="1" si="152"/>
        <v>-14643279624.534723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-14643279624.534723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-61013665.102228016</v>
      </c>
      <c r="L2614" s="444">
        <f t="shared" ca="1" si="152"/>
        <v>-14704293289.636951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-14704293289.636951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-61267888.70682063</v>
      </c>
      <c r="L2615" s="444">
        <f t="shared" ca="1" si="152"/>
        <v>-14765561178.343773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-14765561178.343773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-61523171.576432377</v>
      </c>
      <c r="L2616" s="444">
        <f t="shared" ca="1" si="152"/>
        <v>-14827084349.920206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-14827084349.920206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-61779518.124667533</v>
      </c>
      <c r="L2617" s="444">
        <f t="shared" ca="1" si="152"/>
        <v>-14888863868.044874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-14888863868.044874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-62036932.783520311</v>
      </c>
      <c r="L2618" s="444">
        <f t="shared" ca="1" si="152"/>
        <v>-14950900800.828394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-14950900800.828394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-62295420.00345163</v>
      </c>
      <c r="L2619" s="444">
        <f t="shared" ca="1" si="152"/>
        <v>-15013196220.831846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-15013196220.831846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-62554984.253466025</v>
      </c>
      <c r="L2620" s="444">
        <f t="shared" ca="1" si="152"/>
        <v>-15075751205.085312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-15075751205.085312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-62815630.021188796</v>
      </c>
      <c r="L2621" s="444">
        <f t="shared" ca="1" si="152"/>
        <v>-15138566835.106501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-15138566835.106501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-63077361.812943749</v>
      </c>
      <c r="L2622" s="444">
        <f t="shared" ca="1" si="152"/>
        <v>-15201644196.919445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-15201644196.919445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-63340184.15383102</v>
      </c>
      <c r="L2623" s="444">
        <f t="shared" ca="1" si="152"/>
        <v>-15264984381.073277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-15264984381.073277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-63604101.587805316</v>
      </c>
      <c r="L2624" s="444">
        <f t="shared" ca="1" si="152"/>
        <v>-15328588482.661081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-15328588482.661081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-63869118.677754506</v>
      </c>
      <c r="L2625" s="444">
        <f t="shared" ca="1" si="152"/>
        <v>-15392457601.338837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-15392457601.338837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-64135240.005578481</v>
      </c>
      <c r="L2626" s="444">
        <f t="shared" ca="1" si="152"/>
        <v>-15456592841.344416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-15456592841.344416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-64402470.172268391</v>
      </c>
      <c r="L2627" s="444">
        <f t="shared" ca="1" si="152"/>
        <v>-15520995311.516684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-15520995311.516684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-64670813.797986187</v>
      </c>
      <c r="L2628" s="444">
        <f t="shared" ca="1" si="152"/>
        <v>-15585666125.314671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-15585666125.314671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-64940275.522144459</v>
      </c>
      <c r="L2629" s="444">
        <f t="shared" ca="1" si="152"/>
        <v>-15650606400.836815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-15650606400.836815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-65210860.00348673</v>
      </c>
      <c r="L2630" s="444">
        <f t="shared" ca="1" si="152"/>
        <v>-15715817260.840302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-15715817260.840302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-65482571.920167923</v>
      </c>
      <c r="L2631" s="444">
        <f t="shared" ca="1" si="152"/>
        <v>-15781299832.760469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-15781299832.760469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-65755415.969835289</v>
      </c>
      <c r="L2632" s="444">
        <f t="shared" ca="1" si="152"/>
        <v>-15847055248.730305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-15847055248.730305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-66029396.869709603</v>
      </c>
      <c r="L2633" s="444">
        <f t="shared" ca="1" si="152"/>
        <v>-15913084645.600014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-15913084645.600014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-66304519.356666721</v>
      </c>
      <c r="L2634" s="444">
        <f t="shared" ca="1" si="152"/>
        <v>-15979389164.95668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-15979389164.95668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-66580788.187319495</v>
      </c>
      <c r="L2635" s="444">
        <f t="shared" ca="1" si="152"/>
        <v>-16045969953.143999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-16045969953.143999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-66858208.138099998</v>
      </c>
      <c r="L2636" s="444">
        <f t="shared" ca="1" si="152"/>
        <v>-16112828161.282099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-16112828161.282099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-67136784.005342081</v>
      </c>
      <c r="L2637" s="444">
        <f t="shared" ca="1" si="152"/>
        <v>-16179964945.287441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-16179964945.287441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-67416520.605364338</v>
      </c>
      <c r="L2638" s="444">
        <f t="shared" ca="1" si="152"/>
        <v>-16247381465.892805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-16247381465.892805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-67697422.774553359</v>
      </c>
      <c r="L2639" s="444">
        <f t="shared" ca="1" si="152"/>
        <v>-16315078888.667358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-16315078888.667358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-67979495.369447321</v>
      </c>
      <c r="L2640" s="444">
        <f t="shared" ca="1" si="152"/>
        <v>-16383058384.036806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-16383058384.036806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-68262743.266820014</v>
      </c>
      <c r="L2641" s="444">
        <f t="shared" ca="1" si="152"/>
        <v>-16451321127.303627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-16451321127.303627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-68547171.363765106</v>
      </c>
      <c r="L2642" s="444">
        <f t="shared" ca="1" si="152"/>
        <v>-16519868298.667393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-16519868298.667393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-68832784.577780798</v>
      </c>
      <c r="L2643" s="444">
        <f t="shared" ca="1" si="152"/>
        <v>-16588701083.245174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-16588701083.245174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-69119587.846854895</v>
      </c>
      <c r="L2644" s="444">
        <f t="shared" ca="1" si="152"/>
        <v>-16657820671.09203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-16657820671.09203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-69407586.129550114</v>
      </c>
      <c r="L2645" s="444">
        <f t="shared" ca="1" si="152"/>
        <v>-16727228257.221581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-16727228257.221581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-69696784.405089915</v>
      </c>
      <c r="L2646" s="444">
        <f t="shared" ca="1" si="152"/>
        <v>-16796925041.626671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-16796925041.626671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-69987187.673444465</v>
      </c>
      <c r="L2647" s="444">
        <f t="shared" ca="1" si="152"/>
        <v>-16866912229.300116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-16866912229.300116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-70278800.955417141</v>
      </c>
      <c r="L2648" s="444">
        <f t="shared" ca="1" si="152"/>
        <v>-16937191030.255533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-16937191030.255533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-70571629.292731389</v>
      </c>
      <c r="L2649" s="444">
        <f t="shared" ca="1" si="152"/>
        <v>-17007762659.548265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-17007762659.548265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-70865677.748117775</v>
      </c>
      <c r="L2650" s="444">
        <f t="shared" ca="1" si="152"/>
        <v>-17078628337.296383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-17078628337.296383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-71160951.405401587</v>
      </c>
      <c r="L2651" s="444">
        <f t="shared" ca="1" si="152"/>
        <v>-17149789288.701784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-17149789288.701784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-71457455.369590759</v>
      </c>
      <c r="L2652" s="444">
        <f t="shared" ca="1" si="152"/>
        <v>-17221246744.071373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-17221246744.071373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-71755194.766964048</v>
      </c>
      <c r="L2653" s="444">
        <f t="shared" ca="1" si="152"/>
        <v>-17293001938.838337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-17293001938.838337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-72054174.74515973</v>
      </c>
      <c r="L2654" s="444">
        <f t="shared" ca="1" si="152"/>
        <v>-17365056113.583496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-17365056113.583496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-72354400.47326456</v>
      </c>
      <c r="L2655" s="444">
        <f t="shared" ca="1" si="152"/>
        <v>-17437410514.056759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-17437410514.056759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-72655877.141903162</v>
      </c>
      <c r="L2656" s="444">
        <f t="shared" ca="1" si="152"/>
        <v>-17510066391.198662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-17510066391.198662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-72958609.963327751</v>
      </c>
      <c r="L2657" s="444">
        <f t="shared" ca="1" si="152"/>
        <v>-17583025001.161991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-17583025001.161991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-73262604.171508297</v>
      </c>
      <c r="L2658" s="444">
        <f t="shared" ca="1" si="152"/>
        <v>-17656287605.3335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-17656287605.3335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-73567865.022222921</v>
      </c>
      <c r="L2659" s="444">
        <f t="shared" ca="1" si="152"/>
        <v>-17729855470.355724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-17729855470.355724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-73874397.793148845</v>
      </c>
      <c r="L2660" s="444">
        <f t="shared" ca="1" si="152"/>
        <v>-17803729868.148872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-17803729868.148872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-74182207.783953637</v>
      </c>
      <c r="L2661" s="444">
        <f t="shared" ca="1" si="152"/>
        <v>-17877912075.932827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-17877912075.932827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-74491300.316386774</v>
      </c>
      <c r="L2662" s="444">
        <f t="shared" ca="1" si="152"/>
        <v>-17952403376.249214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-17952403376.249214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-74801680.734371722</v>
      </c>
      <c r="L2663" s="444">
        <f t="shared" ca="1" si="152"/>
        <v>-18027205056.983585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-18027205056.983585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-75113354.404098272</v>
      </c>
      <c r="L2664" s="444">
        <f t="shared" ca="1" si="152"/>
        <v>-18102318411.387684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-18102318411.387684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-75426326.714115351</v>
      </c>
      <c r="L2665" s="444">
        <f t="shared" ca="1" si="152"/>
        <v>-18177744738.101799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-18177744738.101799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-75740603.075424165</v>
      </c>
      <c r="L2666" s="444">
        <f t="shared" ca="1" si="152"/>
        <v>-18253485341.177223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-18253485341.177223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-76056188.921571761</v>
      </c>
      <c r="L2667" s="444">
        <f t="shared" ca="1" si="152"/>
        <v>-18329541530.098797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-18329541530.098797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-76373089.708744988</v>
      </c>
      <c r="L2668" s="444">
        <f t="shared" ca="1" si="152"/>
        <v>-18405914619.807541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-18405914619.807541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-76691310.915864751</v>
      </c>
      <c r="L2669" s="444">
        <f t="shared" ca="1" si="152"/>
        <v>-18482605930.723404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-18482605930.723404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-77010858.044680849</v>
      </c>
      <c r="L2670" s="444">
        <f t="shared" ca="1" si="152"/>
        <v>-18559616788.768085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-18559616788.768085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-77331736.619867027</v>
      </c>
      <c r="L2671" s="444">
        <f t="shared" ca="1" si="152"/>
        <v>-18636948525.387951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-18636948525.387951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-77653952.189116463</v>
      </c>
      <c r="L2672" s="444">
        <f t="shared" ca="1" si="152"/>
        <v>-18714602477.577068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-18714602477.577068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-77977510.323237777</v>
      </c>
      <c r="L2673" s="444">
        <f t="shared" ca="1" si="152"/>
        <v>-18792579987.900307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-18792579987.900307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-78302416.616251275</v>
      </c>
      <c r="L2674" s="444">
        <f t="shared" ca="1" si="152"/>
        <v>-18870882404.51656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-18870882404.51656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-78628676.685485661</v>
      </c>
      <c r="L2675" s="444">
        <f t="shared" ca="1" si="152"/>
        <v>-18949511081.202045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-18949511081.202045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-78956296.17167519</v>
      </c>
      <c r="L2676" s="444">
        <f t="shared" ca="1" si="152"/>
        <v>-19028467377.373722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-19028467377.373722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-79285280.739057168</v>
      </c>
      <c r="L2677" s="444">
        <f t="shared" ca="1" si="152"/>
        <v>-19107752658.112778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-19107752658.112778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-79615636.075469911</v>
      </c>
      <c r="L2678" s="444">
        <f t="shared" ca="1" si="152"/>
        <v>-19187368294.188248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-19187368294.188248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-79947367.892451033</v>
      </c>
      <c r="L2679" s="444">
        <f t="shared" ca="1" si="152"/>
        <v>-19267315662.0807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-19267315662.0807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-80280481.925336242</v>
      </c>
      <c r="L2680" s="444">
        <f t="shared" ca="1" si="152"/>
        <v>-19347596144.006035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-19347596144.006035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-80614983.933358476</v>
      </c>
      <c r="L2681" s="444">
        <f t="shared" ca="1" si="152"/>
        <v>-19428211127.939392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-19428211127.939392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-80950879.699747473</v>
      </c>
      <c r="L2682" s="444">
        <f t="shared" ca="1" si="152"/>
        <v>-19509162007.639141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-19509162007.639141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-81288175.031829759</v>
      </c>
      <c r="L2683" s="444">
        <f t="shared" ca="1" si="152"/>
        <v>-19590450182.670971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-19590450182.670971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-81626875.761129051</v>
      </c>
      <c r="L2684" s="444">
        <f t="shared" ca="1" si="152"/>
        <v>-19672077058.432098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-19672077058.432098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-81966987.743467078</v>
      </c>
      <c r="L2685" s="444">
        <f t="shared" ca="1" si="152"/>
        <v>-19754044046.175564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-19754044046.175564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-82308516.859064847</v>
      </c>
      <c r="L2686" s="444">
        <f t="shared" ca="1" si="152"/>
        <v>-19836352563.03463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-19836352563.03463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-82651469.012644291</v>
      </c>
      <c r="L2687" s="444">
        <f t="shared" ca="1" si="152"/>
        <v>-19919004032.047276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-19919004032.047276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-82995850.133530319</v>
      </c>
      <c r="L2688" s="444">
        <f t="shared" ca="1" si="152"/>
        <v>-20001999882.180805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-20001999882.180805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-83341666.175753355</v>
      </c>
      <c r="L2689" s="444">
        <f t="shared" ca="1" si="152"/>
        <v>-20085341548.35656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-20085341548.35656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-83688923.118152335</v>
      </c>
      <c r="L2690" s="444">
        <f t="shared" ca="1" si="152"/>
        <v>-20169030471.474712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-20169030471.474712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-84037626.964477971</v>
      </c>
      <c r="L2691" s="444">
        <f t="shared" ca="1" si="152"/>
        <v>-20253068098.43919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-20253068098.43919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-84387783.743496627</v>
      </c>
      <c r="L2692" s="444">
        <f t="shared" ca="1" si="152"/>
        <v>-20337455882.182686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-20337455882.182686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-84739399.509094521</v>
      </c>
      <c r="L2693" s="444">
        <f t="shared" ca="1" si="152"/>
        <v>-20422195281.69178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-20422195281.69178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-85092480.340382412</v>
      </c>
      <c r="L2694" s="444">
        <f t="shared" ca="1" si="152"/>
        <v>-20507287762.032162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-20507287762.032162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-85447032.341800675</v>
      </c>
      <c r="L2695" s="444">
        <f t="shared" ca="1" si="152"/>
        <v>-20592734794.373962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-20592734794.373962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-85803061.643224835</v>
      </c>
      <c r="L2696" s="444">
        <f t="shared" ca="1" si="152"/>
        <v>-20678537856.017189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-20678537856.017189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-86160574.400071621</v>
      </c>
      <c r="L2697" s="444">
        <f t="shared" ca="1" si="152"/>
        <v>-20764698430.417259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-20764698430.417259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-86519576.79340525</v>
      </c>
      <c r="L2698" s="444">
        <f t="shared" ca="1" si="152"/>
        <v>-20851218007.210663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-20851218007.210663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-86880075.030044422</v>
      </c>
      <c r="L2699" s="444">
        <f t="shared" ca="1" si="152"/>
        <v>-20938098082.240707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-20938098082.240707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-87242075.342669606</v>
      </c>
      <c r="L2700" s="444">
        <f t="shared" ca="1" si="152"/>
        <v>-21025340157.583378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-21025340157.583378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-87605583.989930734</v>
      </c>
      <c r="L2701" s="444">
        <f t="shared" ca="1" si="152"/>
        <v>-21112945741.573307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-21112945741.573307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-87970607.256555438</v>
      </c>
      <c r="L2702" s="444">
        <f t="shared" ca="1" si="152"/>
        <v>-21200916348.829861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-21200916348.829861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-88337151.453457758</v>
      </c>
      <c r="L2703" s="444">
        <f t="shared" ca="1" si="152"/>
        <v>-21289253500.283318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-21289253500.283318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-88705222.917847157</v>
      </c>
      <c r="L2704" s="444">
        <f t="shared" ca="1" si="152"/>
        <v>-21377958723.201164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-21377958723.201164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-89074828.013338178</v>
      </c>
      <c r="L2705" s="444">
        <f t="shared" ca="1" si="152"/>
        <v>-21467033551.214504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-21467033551.214504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-89445973.130060434</v>
      </c>
      <c r="L2706" s="444">
        <f t="shared" ca="1" si="152"/>
        <v>-21556479524.344566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-21556479524.344566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-89818664.684769019</v>
      </c>
      <c r="L2707" s="444">
        <f t="shared" ca="1" si="152"/>
        <v>-21646298189.029335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-21646298189.029335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-90192909.120955557</v>
      </c>
      <c r="L2708" s="444">
        <f t="shared" ca="1" si="152"/>
        <v>-21736491098.150291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-21736491098.150291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-90568712.908959553</v>
      </c>
      <c r="L2709" s="444">
        <f t="shared" ca="1" si="152"/>
        <v>-21827059811.05925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-21827059811.05925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-90946082.546080202</v>
      </c>
      <c r="L2710" s="444">
        <f t="shared" ca="1" si="152"/>
        <v>-21918005893.605331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-21918005893.605331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-91325024.556688875</v>
      </c>
      <c r="L2711" s="444">
        <f t="shared" ca="1" si="152"/>
        <v>-22009330918.162022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-22009330918.162022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-91705545.492341757</v>
      </c>
      <c r="L2712" s="444">
        <f t="shared" ca="1" si="152"/>
        <v>-22101036463.654362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-22101036463.654362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-92087651.93189317</v>
      </c>
      <c r="L2713" s="444">
        <f t="shared" ca="1" si="152"/>
        <v>-22193124115.586254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-22193124115.586254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-92471350.481609389</v>
      </c>
      <c r="L2714" s="444">
        <f t="shared" ca="1" si="152"/>
        <v>-22285595466.067863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-22285595466.067863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-92856647.77528277</v>
      </c>
      <c r="L2715" s="444">
        <f t="shared" ca="1" si="152"/>
        <v>-22378452113.843147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-22378452113.843147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-93243550.474346444</v>
      </c>
      <c r="L2716" s="444">
        <f t="shared" ca="1" si="152"/>
        <v>-22471695664.317493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-22471695664.317493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-93632065.267989561</v>
      </c>
      <c r="L2717" s="444">
        <f t="shared" ca="1" si="152"/>
        <v>-22565327729.585484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-22565327729.585484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-94022198.873272851</v>
      </c>
      <c r="L2718" s="444">
        <f t="shared" ca="1" si="152"/>
        <v>-22659349928.458755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-22659349928.458755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-94413958.035244808</v>
      </c>
      <c r="L2719" s="444">
        <f t="shared" ca="1" si="152"/>
        <v>-22753763886.493999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-22753763886.493999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-94807349.527058333</v>
      </c>
      <c r="L2720" s="444">
        <f t="shared" ca="1" si="152"/>
        <v>-22848571236.021057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-22848571236.021057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-95202380.150087744</v>
      </c>
      <c r="L2721" s="444">
        <f t="shared" ca="1" si="152"/>
        <v>-22943773616.171146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-22943773616.171146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-95599056.734046444</v>
      </c>
      <c r="L2722" s="444">
        <f t="shared" ca="1" si="152"/>
        <v>-23039372672.905193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-23039372672.905193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-95997386.137104973</v>
      </c>
      <c r="L2723" s="444">
        <f t="shared" ca="1" si="152"/>
        <v>-23135370059.042297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-23135370059.042297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-96397375.246009573</v>
      </c>
      <c r="L2724" s="444">
        <f t="shared" ca="1" si="152"/>
        <v>-23231767434.288307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-23231767434.288307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-96799030.976201281</v>
      </c>
      <c r="L2725" s="444">
        <f t="shared" ca="1" si="152"/>
        <v>-23328566465.264507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-23328566465.264507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-97202360.271935448</v>
      </c>
      <c r="L2726" s="444">
        <f t="shared" ca="1" si="152"/>
        <v>-23425768825.536442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-23425768825.536442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-97607370.106401846</v>
      </c>
      <c r="L2727" s="444">
        <f t="shared" ca="1" si="152"/>
        <v>-23523376195.642845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-23523376195.642845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-98014067.481845185</v>
      </c>
      <c r="L2728" s="444">
        <f t="shared" ca="1" si="152"/>
        <v>-23621390263.124691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-23621390263.124691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-98422459.429686219</v>
      </c>
      <c r="L2729" s="444">
        <f t="shared" ca="1" si="152"/>
        <v>-23719812722.554379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-23719812722.554379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-98832553.010643244</v>
      </c>
      <c r="L2730" s="444">
        <f t="shared" ca="1" si="152"/>
        <v>-23818645275.565022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-23818645275.565022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-99244355.314854249</v>
      </c>
      <c r="L2731" s="444">
        <f t="shared" ca="1" si="152"/>
        <v>-23917889630.879875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-23917889630.879875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-99657873.461999476</v>
      </c>
      <c r="L2732" s="444">
        <f t="shared" ca="1" si="152"/>
        <v>-24017547504.341873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-24017547504.341873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-100073114.60142447</v>
      </c>
      <c r="L2733" s="444">
        <f t="shared" ca="1" si="152"/>
        <v>-24117620618.943298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-24117620618.943298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-100490085.91226374</v>
      </c>
      <c r="L2734" s="444">
        <f t="shared" ca="1" si="152"/>
        <v>-24218110704.85556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-24218110704.85556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-100908794.60356483</v>
      </c>
      <c r="L2735" s="444">
        <f t="shared" ca="1" si="152"/>
        <v>-24319019499.459126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-24319019499.459126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-101329247.91441302</v>
      </c>
      <c r="L2736" s="444">
        <f t="shared" ca="1" si="152"/>
        <v>-24420348747.373539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-24420348747.373539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-101751453.11405641</v>
      </c>
      <c r="L2737" s="444">
        <f t="shared" ca="1" si="152"/>
        <v>-24522100200.487595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-24522100200.487595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-102175417.50203164</v>
      </c>
      <c r="L2738" s="444">
        <f t="shared" ca="1" si="152"/>
        <v>-24624275617.989628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-24624275617.989628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-102601148.40829012</v>
      </c>
      <c r="L2739" s="444">
        <f t="shared" ca="1" si="152"/>
        <v>-24726876766.397919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-24726876766.397919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-103028653.19332466</v>
      </c>
      <c r="L2740" s="444">
        <f t="shared" ca="1" si="152"/>
        <v>-24829905419.591244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-24829905419.591244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-103457939.24829684</v>
      </c>
      <c r="L2741" s="444">
        <f t="shared" ca="1" si="152"/>
        <v>-24933363358.839542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-24933363358.839542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-103889013.99516475</v>
      </c>
      <c r="L2742" s="444">
        <f t="shared" ca="1" si="152"/>
        <v>-25037252372.834705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-25037252372.834705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-104321884.88681127</v>
      </c>
      <c r="L2743" s="444">
        <f t="shared" ca="1" si="152"/>
        <v>-25141574257.721516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-25141574257.721516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-104756559.40717298</v>
      </c>
      <c r="L2744" s="444">
        <f t="shared" ca="1" si="152"/>
        <v>-25246330817.128689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-25246330817.128689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-105193045.07136953</v>
      </c>
      <c r="L2745" s="444">
        <f t="shared" ca="1" si="152"/>
        <v>-25351523862.200058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-25351523862.200058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-105631349.42583357</v>
      </c>
      <c r="L2746" s="444">
        <f t="shared" ca="1" si="152"/>
        <v>-25457155211.625893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-25457155211.625893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-106071480.04844122</v>
      </c>
      <c r="L2747" s="444">
        <f t="shared" ca="1" si="152"/>
        <v>-25563226691.674335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-25563226691.674335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-106513444.54864307</v>
      </c>
      <c r="L2748" s="444">
        <f t="shared" ca="1" si="152"/>
        <v>-25669740136.222977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-25669740136.222977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-106957250.56759574</v>
      </c>
      <c r="L2749" s="444">
        <f t="shared" ca="1" si="152"/>
        <v>-25776697386.790573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-25776697386.790573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-107402905.77829406</v>
      </c>
      <c r="L2750" s="444">
        <f t="shared" ca="1" si="152"/>
        <v>-25884100292.568867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-25884100292.568867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-107850417.88570361</v>
      </c>
      <c r="L2751" s="444">
        <f t="shared" ca="1" si="152"/>
        <v>-25991950710.454571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-25991950710.454571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-108299794.62689404</v>
      </c>
      <c r="L2752" s="444">
        <f t="shared" ca="1" si="152"/>
        <v>-26100250505.081467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-26100250505.081467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-108751043.77117278</v>
      </c>
      <c r="L2753" s="444">
        <f t="shared" ca="1" si="152"/>
        <v>-26209001548.852638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-26209001548.852638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-109204173.12021932</v>
      </c>
      <c r="L2754" s="444">
        <f t="shared" ca="1" si="152"/>
        <v>-26318205721.972858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-26318205721.972858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-109659190.50822024</v>
      </c>
      <c r="L2755" s="444">
        <f t="shared" ca="1" si="152"/>
        <v>-26427864912.481079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-26427864912.481079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-110116103.8020045</v>
      </c>
      <c r="L2756" s="444">
        <f t="shared" ca="1" si="152"/>
        <v>-26537981016.283085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-26537981016.283085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-110574920.90117952</v>
      </c>
      <c r="L2757" s="444">
        <f t="shared" ca="1" si="152"/>
        <v>-26648555937.184265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-26648555937.184265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-111035649.73826776</v>
      </c>
      <c r="L2758" s="444">
        <f t="shared" ca="1" si="152"/>
        <v>-26759591586.922531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-26759591586.922531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-111498298.27884388</v>
      </c>
      <c r="L2759" s="444">
        <f t="shared" ca="1" si="152"/>
        <v>-26871089885.201374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-26871089885.201374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-111962874.52167238</v>
      </c>
      <c r="L2760" s="444">
        <f t="shared" ca="1" si="152"/>
        <v>-26983052759.723045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-26983052759.723045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-112429386.49884604</v>
      </c>
      <c r="L2761" s="444">
        <f t="shared" ca="1" si="152"/>
        <v>-27095482146.221889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-27095482146.221889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-112897842.27592452</v>
      </c>
      <c r="L2762" s="444">
        <f t="shared" ca="1" si="152"/>
        <v>-27208379988.497814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-27208379988.497814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-113368249.95207423</v>
      </c>
      <c r="L2763" s="444">
        <f t="shared" ca="1" si="152"/>
        <v>-27321748238.44989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-27321748238.44989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-113840617.66020788</v>
      </c>
      <c r="L2764" s="444">
        <f t="shared" ca="1" si="152"/>
        <v>-27435588856.1101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-27435588856.1101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-114314953.56712541</v>
      </c>
      <c r="L2765" s="444">
        <f t="shared" ca="1" si="152"/>
        <v>-27549903809.677227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-27549903809.677227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-114791265.87365511</v>
      </c>
      <c r="L2766" s="444">
        <f t="shared" ca="1" si="152"/>
        <v>-27664695075.55088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-27664695075.55088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-115269562.81479533</v>
      </c>
      <c r="L2767" s="444">
        <f t="shared" ca="1" si="152"/>
        <v>-27779964638.365677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-27779964638.365677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-115749852.65985699</v>
      </c>
      <c r="L2768" s="444">
        <f t="shared" ca="1" si="152"/>
        <v>-27895714491.025536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-27895714491.025536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-116232143.7126064</v>
      </c>
      <c r="L2769" s="444">
        <f t="shared" ca="1" si="152"/>
        <v>-28011946634.73814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-28011946634.73814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-116716444.31140892</v>
      </c>
      <c r="L2770" s="444">
        <f t="shared" ca="1" si="152"/>
        <v>-28128663079.049549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-28128663079.049549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-117202762.82937311</v>
      </c>
      <c r="L2771" s="444">
        <f t="shared" ca="1" si="152"/>
        <v>-28245865841.878922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-28245865841.878922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-117691107.6744955</v>
      </c>
      <c r="L2772" s="444">
        <f t="shared" ca="1" si="152"/>
        <v>-28363556949.553417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-28363556949.553417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-118181487.28980592</v>
      </c>
      <c r="L2773" s="444">
        <f t="shared" ca="1" si="152"/>
        <v>-28481738436.843224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-28481738436.843224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-118673910.15351343</v>
      </c>
      <c r="L2774" s="444">
        <f t="shared" ca="1" si="152"/>
        <v>-28600412346.996738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-28600412346.996738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-119168384.77915309</v>
      </c>
      <c r="L2775" s="444">
        <f t="shared" ca="1" si="152"/>
        <v>-28719580731.77589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-28719580731.77589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-119664919.71573287</v>
      </c>
      <c r="L2776" s="444">
        <f t="shared" ca="1" si="152"/>
        <v>-28839245651.491623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-28839245651.491623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-120163523.54788174</v>
      </c>
      <c r="L2777" s="444">
        <f t="shared" ca="1" si="152"/>
        <v>-28959409175.039505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-28959409175.039505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-120664204.89599793</v>
      </c>
      <c r="L2778" s="444">
        <f t="shared" ca="1" si="152"/>
        <v>-29080073379.935501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-29080073379.935501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-121166972.41639791</v>
      </c>
      <c r="L2779" s="444">
        <f t="shared" ca="1" si="152"/>
        <v>-29201240352.351898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-29201240352.351898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-121671834.80146623</v>
      </c>
      <c r="L2780" s="444">
        <f t="shared" ca="1" si="152"/>
        <v>-29322912187.153366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-29322912187.153366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-122178800.77980569</v>
      </c>
      <c r="L2781" s="444">
        <f t="shared" ca="1" si="152"/>
        <v>-29445090987.93317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-29445090987.93317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-122687879.1163882</v>
      </c>
      <c r="L2782" s="444">
        <f t="shared" ca="1" si="152"/>
        <v>-29567778867.049557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-29567778867.049557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-123199078.61270648</v>
      </c>
      <c r="L2783" s="444">
        <f t="shared" ca="1" si="152"/>
        <v>-29690977945.662262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-29690977945.662262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-123712408.1069261</v>
      </c>
      <c r="L2784" s="444">
        <f t="shared" ca="1" si="152"/>
        <v>-29814690353.769188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-29814690353.769188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-124227876.47403829</v>
      </c>
      <c r="L2785" s="444">
        <f t="shared" ca="1" si="152"/>
        <v>-29938918230.243225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-29938918230.243225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-124745492.62601341</v>
      </c>
      <c r="L2786" s="444">
        <f t="shared" ca="1" si="152"/>
        <v>-30063663722.86924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-30063663722.86924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-125265265.51195514</v>
      </c>
      <c r="L2787" s="444">
        <f t="shared" ca="1" si="152"/>
        <v>-30188928988.381195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-30188928988.381195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-125787204.11825497</v>
      </c>
      <c r="L2788" s="444">
        <f t="shared" ca="1" si="152"/>
        <v>-30314716192.499451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-30314716192.499451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-126311317.46874771</v>
      </c>
      <c r="L2789" s="444">
        <f t="shared" ca="1" si="152"/>
        <v>-30441027509.968197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-30441027509.968197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-126837614.62486748</v>
      </c>
      <c r="L2790" s="444">
        <f t="shared" ca="1" si="152"/>
        <v>-30567865124.593063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-30567865124.593063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-127366104.68580441</v>
      </c>
      <c r="L2791" s="444">
        <f t="shared" ca="1" si="152"/>
        <v>-30695231229.27887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-30695231229.27887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-127896796.78866194</v>
      </c>
      <c r="L2792" s="444">
        <f t="shared" ca="1" si="152"/>
        <v>-30823128026.067532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-30823128026.067532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-128429700.10861471</v>
      </c>
      <c r="L2793" s="444">
        <f t="shared" ca="1" si="152"/>
        <v>-30951557726.176147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-30951557726.176147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-128964823.85906728</v>
      </c>
      <c r="L2794" s="444">
        <f t="shared" ca="1" si="152"/>
        <v>-31080522550.035213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-31080522550.035213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-129502177.29181339</v>
      </c>
      <c r="L2795" s="444">
        <f t="shared" ca="1" si="152"/>
        <v>-31210024727.327026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-31210024727.327026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-130041769.69719596</v>
      </c>
      <c r="L2796" s="444">
        <f t="shared" ca="1" si="152"/>
        <v>-31340066497.024223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-31340066497.024223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-130583610.40426761</v>
      </c>
      <c r="L2797" s="444">
        <f t="shared" ca="1" si="152"/>
        <v>-31470650107.42849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-31470650107.42849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-131127708.78095204</v>
      </c>
      <c r="L2798" s="444">
        <f t="shared" ca="1" si="152"/>
        <v>-31601777816.209442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-31601777816.209442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-131674074.23420601</v>
      </c>
      <c r="L2799" s="444">
        <f t="shared" ca="1" si="152"/>
        <v>-31733451890.443649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-31733451890.443649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-132222716.21018188</v>
      </c>
      <c r="L2800" s="444">
        <f t="shared" ca="1" si="152"/>
        <v>-31865674606.653831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-31865674606.653831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-132773644.19439098</v>
      </c>
      <c r="L2801" s="444">
        <f t="shared" ca="1" si="152"/>
        <v>-31998448250.848221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-31998448250.848221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-133326867.7118676</v>
      </c>
      <c r="L2802" s="444">
        <f t="shared" ca="1" si="152"/>
        <v>-32131775118.560089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-32131775118.560089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-133882396.3273337</v>
      </c>
      <c r="L2803" s="444">
        <f t="shared" ca="1" si="152"/>
        <v>-32265657514.887424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-32265657514.887424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-134440239.64536428</v>
      </c>
      <c r="L2804" s="444">
        <f t="shared" ca="1" si="152"/>
        <v>-32400097754.532787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-32400097754.532787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-135000407.31055325</v>
      </c>
      <c r="L2805" s="444">
        <f t="shared" ca="1" si="152"/>
        <v>-32535098161.843342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-32535098161.843342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-135562909.00768059</v>
      </c>
      <c r="L2806" s="444">
        <f t="shared" ca="1" si="152"/>
        <v>-32670661070.851021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-32670661070.851021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-136127754.46187925</v>
      </c>
      <c r="L2807" s="444">
        <f t="shared" ca="1" si="152"/>
        <v>-32806788825.312901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-32806788825.312901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-136694953.43880376</v>
      </c>
      <c r="L2808" s="444">
        <f t="shared" ca="1" si="152"/>
        <v>-32943483778.751705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-32943483778.751705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-137264515.74479878</v>
      </c>
      <c r="L2809" s="444">
        <f t="shared" ca="1" si="152"/>
        <v>-33080748294.496506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-33080748294.496506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-137836451.22706878</v>
      </c>
      <c r="L2810" s="444">
        <f t="shared" ca="1" si="152"/>
        <v>-33218584745.723576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-33218584745.723576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-138410769.77384821</v>
      </c>
      <c r="L2811" s="444">
        <f t="shared" ca="1" si="152"/>
        <v>-33356995515.497425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-33356995515.497425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-138987481.31457257</v>
      </c>
      <c r="L2812" s="444">
        <f t="shared" ca="1" si="152"/>
        <v>-33495982996.811996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-33495982996.811996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-139566595.82004997</v>
      </c>
      <c r="L2813" s="444">
        <f t="shared" ref="L2813:L3067" ca="1" si="157">I2813-J2813+K2813</f>
        <v>-33635549592.632046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-33635549592.632046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-140148123.30263352</v>
      </c>
      <c r="L2814" s="444">
        <f t="shared" ca="1" si="157"/>
        <v>-33775697715.934681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-33775697715.934681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-140732073.81639451</v>
      </c>
      <c r="L2815" s="444">
        <f t="shared" ca="1" si="157"/>
        <v>-33916429789.751076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-33916429789.751076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-141318457.45729613</v>
      </c>
      <c r="L2816" s="444">
        <f t="shared" ca="1" si="157"/>
        <v>-34057748247.20837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-34057748247.20837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-141907284.36336821</v>
      </c>
      <c r="L2817" s="444">
        <f t="shared" ca="1" si="157"/>
        <v>-34199655531.571739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-34199655531.571739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-142498564.71488225</v>
      </c>
      <c r="L2818" s="444">
        <f t="shared" ca="1" si="157"/>
        <v>-34342154096.286621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-34342154096.286621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-143092308.73452756</v>
      </c>
      <c r="L2819" s="444">
        <f t="shared" ca="1" si="157"/>
        <v>-34485246405.021149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-34485246405.021149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-143688526.68758813</v>
      </c>
      <c r="L2820" s="444">
        <f t="shared" ca="1" si="157"/>
        <v>-34628934931.70874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-34628934931.70874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-144287228.88211975</v>
      </c>
      <c r="L2821" s="444">
        <f t="shared" ca="1" si="157"/>
        <v>-34773222160.590858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-34773222160.590858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-144888425.66912857</v>
      </c>
      <c r="L2822" s="444">
        <f t="shared" ca="1" si="157"/>
        <v>-34918110586.259987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-34918110586.259987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-145492127.44274995</v>
      </c>
      <c r="L2823" s="444">
        <f t="shared" ca="1" si="157"/>
        <v>-35063602713.702736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-35063602713.702736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-146098344.64042807</v>
      </c>
      <c r="L2824" s="444">
        <f t="shared" ca="1" si="157"/>
        <v>-35209701058.343163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-35209701058.343163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-146707087.7430965</v>
      </c>
      <c r="L2825" s="444">
        <f t="shared" ca="1" si="157"/>
        <v>-35356408146.086258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-35356408146.086258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-147318367.27535939</v>
      </c>
      <c r="L2826" s="444">
        <f t="shared" ca="1" si="157"/>
        <v>-35503726513.361618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-35503726513.361618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-147932193.80567342</v>
      </c>
      <c r="L2827" s="444">
        <f t="shared" ca="1" si="157"/>
        <v>-35651658707.16729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-35651658707.16729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-148548577.94653037</v>
      </c>
      <c r="L2828" s="444">
        <f t="shared" ca="1" si="157"/>
        <v>-35800207285.113823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-35800207285.113823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-149167530.35464093</v>
      </c>
      <c r="L2829" s="444">
        <f t="shared" ca="1" si="157"/>
        <v>-35949374815.46846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-35949374815.46846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-149789061.73111859</v>
      </c>
      <c r="L2830" s="444">
        <f t="shared" ca="1" si="157"/>
        <v>-36099163877.199577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-36099163877.199577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-150413182.8216649</v>
      </c>
      <c r="L2831" s="444">
        <f t="shared" ca="1" si="157"/>
        <v>-36249577060.02124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-36249577060.02124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-151039904.41675517</v>
      </c>
      <c r="L2832" s="444">
        <f t="shared" ca="1" si="157"/>
        <v>-36400616964.437996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-36400616964.437996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-151669237.35182497</v>
      </c>
      <c r="L2833" s="444">
        <f t="shared" ca="1" si="157"/>
        <v>-36552286201.789818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-36552286201.789818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-152301192.50745758</v>
      </c>
      <c r="L2834" s="444">
        <f t="shared" ca="1" si="157"/>
        <v>-36704587394.297272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-36704587394.297272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-152935780.80957195</v>
      </c>
      <c r="L2835" s="444">
        <f t="shared" ca="1" si="157"/>
        <v>-36857523175.106842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-36857523175.106842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-153573013.22961184</v>
      </c>
      <c r="L2836" s="444">
        <f t="shared" ca="1" si="157"/>
        <v>-37011096188.336456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-37011096188.336456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-154212900.78473523</v>
      </c>
      <c r="L2837" s="444">
        <f t="shared" ca="1" si="157"/>
        <v>-37165309089.121193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-37165309089.121193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-154855454.53800496</v>
      </c>
      <c r="L2838" s="444">
        <f t="shared" ca="1" si="157"/>
        <v>-37320164543.659195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-37320164543.659195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-155500685.59857997</v>
      </c>
      <c r="L2839" s="444">
        <f t="shared" ca="1" si="157"/>
        <v>-37475665229.257774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-37475665229.257774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-156148605.12190738</v>
      </c>
      <c r="L2840" s="444">
        <f t="shared" ca="1" si="157"/>
        <v>-37631813834.379684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-37631813834.379684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-156799224.30991536</v>
      </c>
      <c r="L2841" s="444">
        <f t="shared" ca="1" si="157"/>
        <v>-37788613058.689598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-37788613058.689598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-157452554.41120666</v>
      </c>
      <c r="L2842" s="444">
        <f t="shared" ca="1" si="157"/>
        <v>-37946065613.100807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-37946065613.100807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-158108606.72125337</v>
      </c>
      <c r="L2843" s="444">
        <f t="shared" ca="1" si="157"/>
        <v>-38104174219.82206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-38104174219.82206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-158767392.58259192</v>
      </c>
      <c r="L2844" s="444">
        <f t="shared" ca="1" si="157"/>
        <v>-38262941612.404648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-38262941612.404648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-159428923.38501936</v>
      </c>
      <c r="L2845" s="444">
        <f t="shared" ca="1" si="157"/>
        <v>-38422370535.789665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-38422370535.789665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-160093210.56579027</v>
      </c>
      <c r="L2846" s="444">
        <f t="shared" ca="1" si="157"/>
        <v>-38582463746.355453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-38582463746.355453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-160760265.60981438</v>
      </c>
      <c r="L2847" s="444">
        <f t="shared" ca="1" si="157"/>
        <v>-38743224011.965271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-38743224011.965271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-161430100.04985529</v>
      </c>
      <c r="L2848" s="444">
        <f t="shared" ca="1" si="157"/>
        <v>-38904654112.015129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-38904654112.015129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-162102725.4667297</v>
      </c>
      <c r="L2849" s="444">
        <f t="shared" ca="1" si="157"/>
        <v>-39066756837.481857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-39066756837.481857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-162778153.48950773</v>
      </c>
      <c r="L2850" s="444">
        <f t="shared" ca="1" si="157"/>
        <v>-39229534990.971367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-39229534990.971367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-163456395.79571402</v>
      </c>
      <c r="L2851" s="444">
        <f t="shared" ca="1" si="157"/>
        <v>-39392991386.767082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-39392991386.767082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-164137464.1115295</v>
      </c>
      <c r="L2852" s="444">
        <f t="shared" ca="1" si="157"/>
        <v>-39557128850.878609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-39557128850.878609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-164821370.2119942</v>
      </c>
      <c r="L2853" s="444">
        <f t="shared" ca="1" si="157"/>
        <v>-39721950221.090607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-39721950221.090607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-165508125.92121086</v>
      </c>
      <c r="L2854" s="444">
        <f t="shared" ca="1" si="157"/>
        <v>-39887458347.011818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-39887458347.011818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-166197743.11254925</v>
      </c>
      <c r="L2855" s="444">
        <f t="shared" ca="1" si="157"/>
        <v>-40053656090.124367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-40053656090.124367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-166890233.70885152</v>
      </c>
      <c r="L2856" s="444">
        <f t="shared" ca="1" si="157"/>
        <v>-40220546323.833221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-40220546323.833221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-167585609.68263841</v>
      </c>
      <c r="L2857" s="444">
        <f t="shared" ca="1" si="157"/>
        <v>-40388131933.515862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-40388131933.515862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-168283883.05631608</v>
      </c>
      <c r="L2858" s="444">
        <f t="shared" ca="1" si="157"/>
        <v>-40556415816.572174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-40556415816.572174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-168985065.90238404</v>
      </c>
      <c r="L2859" s="444">
        <f t="shared" ca="1" si="157"/>
        <v>-40725400882.474556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-40725400882.474556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-169689170.34364399</v>
      </c>
      <c r="L2860" s="444">
        <f t="shared" ca="1" si="157"/>
        <v>-40895090052.818199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-40895090052.818199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-170396208.55340916</v>
      </c>
      <c r="L2861" s="444">
        <f t="shared" ca="1" si="157"/>
        <v>-41065486261.371605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-41065486261.371605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-171106192.75571501</v>
      </c>
      <c r="L2862" s="444">
        <f t="shared" ca="1" si="157"/>
        <v>-41236592454.127319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-41236592454.127319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-171819135.22553051</v>
      </c>
      <c r="L2863" s="444">
        <f t="shared" ca="1" si="157"/>
        <v>-41408411589.352852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-41408411589.352852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-172535048.2889702</v>
      </c>
      <c r="L2864" s="444">
        <f t="shared" ca="1" si="157"/>
        <v>-41580946637.641823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-41580946637.641823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-173253944.32350761</v>
      </c>
      <c r="L2865" s="444">
        <f t="shared" ca="1" si="157"/>
        <v>-41754200581.965332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-41754200581.965332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-173975835.75818887</v>
      </c>
      <c r="L2866" s="444">
        <f t="shared" ca="1" si="157"/>
        <v>-41928176417.723518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-41928176417.723518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-174700735.07384798</v>
      </c>
      <c r="L2867" s="444">
        <f t="shared" ca="1" si="157"/>
        <v>-42102877152.797363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-42102877152.797363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-175428654.80332235</v>
      </c>
      <c r="L2868" s="444">
        <f t="shared" ca="1" si="157"/>
        <v>-42278305807.600685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-42278305807.600685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-176159607.53166953</v>
      </c>
      <c r="L2869" s="444">
        <f t="shared" ca="1" si="157"/>
        <v>-42454465415.132355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-42454465415.132355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-176893605.89638481</v>
      </c>
      <c r="L2870" s="444">
        <f t="shared" ca="1" si="157"/>
        <v>-42631359021.02874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-42631359021.02874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-177630662.58761975</v>
      </c>
      <c r="L2871" s="444">
        <f t="shared" ca="1" si="157"/>
        <v>-42808989683.616356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-42808989683.616356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-178370790.34840149</v>
      </c>
      <c r="L2872" s="444">
        <f t="shared" ca="1" si="157"/>
        <v>-42987360473.96476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-42987360473.96476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-179114001.97485316</v>
      </c>
      <c r="L2873" s="444">
        <f t="shared" ca="1" si="157"/>
        <v>-43166474475.939613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-43166474475.939613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-179860310.31641504</v>
      </c>
      <c r="L2874" s="444">
        <f t="shared" ca="1" si="157"/>
        <v>-43346334786.256027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-43346334786.256027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-180609728.27606678</v>
      </c>
      <c r="L2875" s="444">
        <f t="shared" ca="1" si="157"/>
        <v>-43526944514.532097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-43526944514.532097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-181362268.81055039</v>
      </c>
      <c r="L2876" s="444">
        <f t="shared" ca="1" si="157"/>
        <v>-43708306783.342644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-43708306783.342644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-182117944.93059435</v>
      </c>
      <c r="L2877" s="444">
        <f t="shared" ca="1" si="157"/>
        <v>-43890424728.273239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-43890424728.273239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-182876769.7011385</v>
      </c>
      <c r="L2878" s="444">
        <f t="shared" ca="1" si="157"/>
        <v>-44073301497.97438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-44073301497.97438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-183638756.24155992</v>
      </c>
      <c r="L2879" s="444">
        <f t="shared" ca="1" si="157"/>
        <v>-44256940254.215942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-44256940254.215942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-184403917.72589976</v>
      </c>
      <c r="L2880" s="444">
        <f t="shared" ca="1" si="157"/>
        <v>-44441344171.941841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-44441344171.941841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-185172267.383091</v>
      </c>
      <c r="L2881" s="444">
        <f t="shared" ca="1" si="157"/>
        <v>-44626516439.324936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-44626516439.324936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-185943818.49718723</v>
      </c>
      <c r="L2882" s="444">
        <f t="shared" ca="1" si="157"/>
        <v>-44812460257.822121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-44812460257.822121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-186718584.40759218</v>
      </c>
      <c r="L2883" s="444">
        <f t="shared" ca="1" si="157"/>
        <v>-44999178842.229713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-44999178842.229713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-187496578.50929046</v>
      </c>
      <c r="L2884" s="444">
        <f t="shared" ca="1" si="157"/>
        <v>-45186675420.739006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-45186675420.739006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-188277814.25307918</v>
      </c>
      <c r="L2885" s="444">
        <f t="shared" ca="1" si="157"/>
        <v>-45374953234.992088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-45374953234.992088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-189062305.14580035</v>
      </c>
      <c r="L2886" s="444">
        <f t="shared" ca="1" si="157"/>
        <v>-45564015540.137886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-45564015540.137886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-189850064.75057453</v>
      </c>
      <c r="L2887" s="444">
        <f t="shared" ca="1" si="157"/>
        <v>-45753865604.888458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-45753865604.888458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-190641106.68703523</v>
      </c>
      <c r="L2888" s="444">
        <f t="shared" ca="1" si="157"/>
        <v>-45944506711.575493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-45944506711.575493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-191435444.63156456</v>
      </c>
      <c r="L2889" s="444">
        <f t="shared" ca="1" si="157"/>
        <v>-46135942156.207054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-46135942156.207054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-192233092.31752938</v>
      </c>
      <c r="L2890" s="444">
        <f t="shared" ca="1" si="157"/>
        <v>-46328175248.524582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-46328175248.524582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-193034063.53551909</v>
      </c>
      <c r="L2891" s="444">
        <f t="shared" ca="1" si="157"/>
        <v>-46521209312.060104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-46521209312.060104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-193838372.13358375</v>
      </c>
      <c r="L2892" s="444">
        <f t="shared" ca="1" si="157"/>
        <v>-46715047684.193687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-46715047684.193687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-194646032.0174737</v>
      </c>
      <c r="L2893" s="444">
        <f t="shared" ca="1" si="157"/>
        <v>-46909693716.211159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-46909693716.211159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-195457057.15087983</v>
      </c>
      <c r="L2894" s="444">
        <f t="shared" ca="1" si="157"/>
        <v>-47105150773.362038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-47105150773.362038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-196271461.55567515</v>
      </c>
      <c r="L2895" s="444">
        <f t="shared" ca="1" si="157"/>
        <v>-47301422234.917709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-47301422234.917709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-197089259.31215712</v>
      </c>
      <c r="L2896" s="444">
        <f t="shared" ca="1" si="157"/>
        <v>-47498511494.229866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-47498511494.229866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-197910464.55929109</v>
      </c>
      <c r="L2897" s="444">
        <f t="shared" ca="1" si="157"/>
        <v>-47696421958.789154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-47696421958.789154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-198735091.49495479</v>
      </c>
      <c r="L2898" s="444">
        <f t="shared" ca="1" si="157"/>
        <v>-47895157050.284111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-47895157050.284111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-199563154.37618381</v>
      </c>
      <c r="L2899" s="444">
        <f t="shared" ca="1" si="157"/>
        <v>-48094720204.660294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-48094720204.660294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-200394667.51941788</v>
      </c>
      <c r="L2900" s="444">
        <f t="shared" ca="1" si="157"/>
        <v>-48295114872.17971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-48295114872.17971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-201229645.3007488</v>
      </c>
      <c r="L2901" s="444">
        <f t="shared" ca="1" si="157"/>
        <v>-48496344517.480461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-48496344517.480461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-202068102.15616858</v>
      </c>
      <c r="L2902" s="444">
        <f t="shared" ca="1" si="157"/>
        <v>-48698412619.636627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-48698412619.636627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-202910052.58181927</v>
      </c>
      <c r="L2903" s="444">
        <f t="shared" ca="1" si="157"/>
        <v>-48901322672.218445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-48901322672.218445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-203755511.13424352</v>
      </c>
      <c r="L2904" s="444">
        <f t="shared" ca="1" si="157"/>
        <v>-49105078183.352692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-49105078183.352692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-204604492.43063623</v>
      </c>
      <c r="L2905" s="444">
        <f t="shared" ca="1" si="157"/>
        <v>-49309682675.783325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-49309682675.783325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-205457011.14909717</v>
      </c>
      <c r="L2906" s="444">
        <f t="shared" ca="1" si="157"/>
        <v>-49515139686.932419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-49515139686.932419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-206313082.02888507</v>
      </c>
      <c r="L2907" s="444">
        <f t="shared" ca="1" si="157"/>
        <v>-49721452768.961304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-49721452768.961304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-207172719.87067211</v>
      </c>
      <c r="L2908" s="444">
        <f t="shared" ca="1" si="157"/>
        <v>-49928625488.831978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-49928625488.831978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-208035939.53679991</v>
      </c>
      <c r="L2909" s="444">
        <f t="shared" ca="1" si="157"/>
        <v>-50136661428.368774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-50136661428.368774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-208902755.95153657</v>
      </c>
      <c r="L2910" s="444">
        <f t="shared" ca="1" si="157"/>
        <v>-50345564184.320313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-50345564184.320313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-209773184.10133463</v>
      </c>
      <c r="L2911" s="444">
        <f t="shared" ca="1" si="157"/>
        <v>-50555337368.421646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-50555337368.421646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-210647239.03509018</v>
      </c>
      <c r="L2912" s="444">
        <f t="shared" ca="1" si="157"/>
        <v>-50765984607.456734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-50765984607.456734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-211524935.86440307</v>
      </c>
      <c r="L2913" s="444">
        <f t="shared" ca="1" si="157"/>
        <v>-50977509543.321136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-50977509543.321136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-212406289.76383805</v>
      </c>
      <c r="L2914" s="444">
        <f t="shared" ca="1" si="157"/>
        <v>-51189915833.084976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-51189915833.084976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-213291315.97118741</v>
      </c>
      <c r="L2915" s="444">
        <f t="shared" ca="1" si="157"/>
        <v>-51403207149.05616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-51403207149.05616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-214180029.787734</v>
      </c>
      <c r="L2916" s="444">
        <f t="shared" ca="1" si="157"/>
        <v>-51617387178.843895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-51617387178.843895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-215072446.57851622</v>
      </c>
      <c r="L2917" s="444">
        <f t="shared" ca="1" si="157"/>
        <v>-51832459625.422409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-51832459625.422409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-215968581.77259338</v>
      </c>
      <c r="L2918" s="444">
        <f t="shared" ca="1" si="157"/>
        <v>-52048428207.195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-52048428207.195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-216868450.86331248</v>
      </c>
      <c r="L2919" s="444">
        <f t="shared" ca="1" si="157"/>
        <v>-52265296658.058311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-52265296658.058311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-217772069.40857628</v>
      </c>
      <c r="L2920" s="444">
        <f t="shared" ca="1" si="157"/>
        <v>-52483068727.466888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-52483068727.466888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-218679453.03111205</v>
      </c>
      <c r="L2921" s="444">
        <f t="shared" ca="1" si="157"/>
        <v>-52701748180.498001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-52701748180.498001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-219590617.41874167</v>
      </c>
      <c r="L2922" s="444">
        <f t="shared" ca="1" si="157"/>
        <v>-52921338797.91674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-52921338797.91674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-220505578.32465309</v>
      </c>
      <c r="L2923" s="444">
        <f t="shared" ca="1" si="157"/>
        <v>-53141844376.241394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-53141844376.241394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-221424351.56767246</v>
      </c>
      <c r="L2924" s="444">
        <f t="shared" ca="1" si="157"/>
        <v>-53363268727.809067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-53363268727.809067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-222346953.03253779</v>
      </c>
      <c r="L2925" s="444">
        <f t="shared" ca="1" si="157"/>
        <v>-53585615680.841606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-53585615680.841606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-223273398.67017335</v>
      </c>
      <c r="L2926" s="444">
        <f t="shared" ca="1" si="157"/>
        <v>-53808889079.51178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-53808889079.51178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-224203704.49796578</v>
      </c>
      <c r="L2927" s="444">
        <f t="shared" ca="1" si="157"/>
        <v>-54033092784.009743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-54033092784.009743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-225137886.60004061</v>
      </c>
      <c r="L2928" s="444">
        <f t="shared" ca="1" si="157"/>
        <v>-54258230670.609787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-54258230670.609787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-226075961.12754077</v>
      </c>
      <c r="L2929" s="444">
        <f t="shared" ca="1" si="157"/>
        <v>-54484306631.737328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-54484306631.737328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-227017944.29890549</v>
      </c>
      <c r="L2930" s="444">
        <f t="shared" ca="1" si="157"/>
        <v>-54711324576.036232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-54711324576.036232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-227963852.40015098</v>
      </c>
      <c r="L2931" s="444">
        <f t="shared" ca="1" si="157"/>
        <v>-54939288428.436386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-54939288428.436386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-228913701.7851516</v>
      </c>
      <c r="L2932" s="444">
        <f t="shared" ca="1" si="157"/>
        <v>-55168202130.221535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-55168202130.221535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-229867508.87592307</v>
      </c>
      <c r="L2933" s="444">
        <f t="shared" ca="1" si="157"/>
        <v>-55398069639.097458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-55398069639.097458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-230825290.16290611</v>
      </c>
      <c r="L2934" s="444">
        <f t="shared" ca="1" si="157"/>
        <v>-55628894929.260361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-55628894929.260361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-231787062.20525149</v>
      </c>
      <c r="L2935" s="444">
        <f t="shared" ca="1" si="157"/>
        <v>-55860681991.465614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-55860681991.465614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-232752841.63110676</v>
      </c>
      <c r="L2936" s="444">
        <f t="shared" ca="1" si="157"/>
        <v>-56093434833.096718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-56093434833.096718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-233722645.13790298</v>
      </c>
      <c r="L2937" s="444">
        <f t="shared" ca="1" si="157"/>
        <v>-56327157478.234619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-56327157478.234619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-234696489.49264425</v>
      </c>
      <c r="L2938" s="444">
        <f t="shared" ca="1" si="157"/>
        <v>-56561853967.727264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-56561853967.727264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-235674391.53219694</v>
      </c>
      <c r="L2939" s="444">
        <f t="shared" ca="1" si="157"/>
        <v>-56797528359.25946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-56797528359.25946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-236656368.16358107</v>
      </c>
      <c r="L2940" s="444">
        <f t="shared" ca="1" si="157"/>
        <v>-57034184727.423042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-57034184727.423042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-237642436.36426267</v>
      </c>
      <c r="L2941" s="444">
        <f t="shared" ca="1" si="157"/>
        <v>-57271827163.787308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-57271827163.787308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-238632613.18244711</v>
      </c>
      <c r="L2942" s="444">
        <f t="shared" ca="1" si="157"/>
        <v>-57510459776.969757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-57510459776.969757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-239626915.73737398</v>
      </c>
      <c r="L2943" s="444">
        <f t="shared" ca="1" si="157"/>
        <v>-57750086692.70713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-57750086692.70713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-240625361.21961305</v>
      </c>
      <c r="L2944" s="444">
        <f t="shared" ca="1" si="157"/>
        <v>-57990712053.926743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-57990712053.926743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-241627966.89136142</v>
      </c>
      <c r="L2945" s="444">
        <f t="shared" ca="1" si="157"/>
        <v>-58232340020.818108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-58232340020.818108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-242634750.0867421</v>
      </c>
      <c r="L2946" s="444">
        <f t="shared" ca="1" si="157"/>
        <v>-58474974770.904846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-58474974770.904846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-243645728.21210349</v>
      </c>
      <c r="L2947" s="444">
        <f t="shared" ca="1" si="157"/>
        <v>-58718620499.116951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-58718620499.116951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-244660918.74632064</v>
      </c>
      <c r="L2948" s="444">
        <f t="shared" ca="1" si="157"/>
        <v>-58963281417.863274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-58963281417.863274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-245680339.24109694</v>
      </c>
      <c r="L2949" s="444">
        <f t="shared" ca="1" si="157"/>
        <v>-59208961757.10437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-59208961757.10437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-246704007.32126817</v>
      </c>
      <c r="L2950" s="444">
        <f t="shared" ca="1" si="157"/>
        <v>-59455665764.425636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-59455665764.425636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-247731940.68510681</v>
      </c>
      <c r="L2951" s="444">
        <f t="shared" ca="1" si="157"/>
        <v>-59703397705.110741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-59703397705.110741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-248764157.10462809</v>
      </c>
      <c r="L2952" s="444">
        <f t="shared" ca="1" si="157"/>
        <v>-59952161862.21537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-59952161862.21537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-249800674.42589739</v>
      </c>
      <c r="L2953" s="444">
        <f t="shared" ca="1" si="157"/>
        <v>-60201962536.641266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-60201962536.641266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-250841510.56933865</v>
      </c>
      <c r="L2954" s="444">
        <f t="shared" ca="1" si="157"/>
        <v>-60452804047.210602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-60452804047.210602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-251886683.53004417</v>
      </c>
      <c r="L2955" s="444">
        <f t="shared" ca="1" si="157"/>
        <v>-60704690730.740646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-60704690730.740646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-252936211.37808606</v>
      </c>
      <c r="L2956" s="444">
        <f t="shared" ca="1" si="157"/>
        <v>-60957626942.118729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-60957626942.118729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-253990112.25882807</v>
      </c>
      <c r="L2957" s="444">
        <f t="shared" ca="1" si="157"/>
        <v>-61211617054.377556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-61211617054.377556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-255048404.39323983</v>
      </c>
      <c r="L2958" s="444">
        <f t="shared" ca="1" si="157"/>
        <v>-61466665458.770798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-61466665458.770798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-256111106.07821167</v>
      </c>
      <c r="L2959" s="444">
        <f t="shared" ca="1" si="157"/>
        <v>-61722776564.849007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-61722776564.849007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-257178235.68687081</v>
      </c>
      <c r="L2960" s="444">
        <f t="shared" ca="1" si="157"/>
        <v>-61979954800.535881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-61979954800.535881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-258249811.66889954</v>
      </c>
      <c r="L2961" s="444">
        <f t="shared" ca="1" si="157"/>
        <v>-62238204612.204781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-62238204612.204781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-259325852.55085328</v>
      </c>
      <c r="L2962" s="444">
        <f t="shared" ca="1" si="157"/>
        <v>-62497530464.75563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-62497530464.75563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-260406376.9364818</v>
      </c>
      <c r="L2963" s="444">
        <f t="shared" ca="1" si="157"/>
        <v>-62757936841.692116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-62757936841.692116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-261491403.50705051</v>
      </c>
      <c r="L2964" s="444">
        <f t="shared" ca="1" si="157"/>
        <v>-63019428245.199165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-63019428245.199165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-262580951.02166319</v>
      </c>
      <c r="L2965" s="444">
        <f t="shared" ca="1" si="157"/>
        <v>-63282009196.220825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-63282009196.220825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-263675038.31758675</v>
      </c>
      <c r="L2966" s="444">
        <f t="shared" ca="1" si="157"/>
        <v>-63545684234.538414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-63545684234.538414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-264773684.31057671</v>
      </c>
      <c r="L2967" s="444">
        <f t="shared" ca="1" si="157"/>
        <v>-63810457918.848991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-63810457918.848991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-265876907.99520412</v>
      </c>
      <c r="L2968" s="444">
        <f t="shared" ca="1" si="157"/>
        <v>-64076334826.844193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-64076334826.844193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-266984728.44518411</v>
      </c>
      <c r="L2969" s="444">
        <f t="shared" ca="1" si="157"/>
        <v>-64343319555.289375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-64343319555.289375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-268097164.81370568</v>
      </c>
      <c r="L2970" s="444">
        <f t="shared" ca="1" si="157"/>
        <v>-64611416720.103081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-64611416720.103081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-269214236.33376282</v>
      </c>
      <c r="L2971" s="444">
        <f t="shared" ca="1" si="157"/>
        <v>-64880630956.436844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-64880630956.436844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-270335962.31848687</v>
      </c>
      <c r="L2972" s="444">
        <f t="shared" ca="1" si="157"/>
        <v>-65150966918.755333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-65150966918.755333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-271462362.16148055</v>
      </c>
      <c r="L2973" s="444">
        <f t="shared" ca="1" si="157"/>
        <v>-65422429280.916817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-65422429280.916817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-272593455.33715338</v>
      </c>
      <c r="L2974" s="444">
        <f t="shared" ca="1" si="157"/>
        <v>-65695022736.253967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-65695022736.253967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-273729261.40105814</v>
      </c>
      <c r="L2975" s="444">
        <f t="shared" ca="1" si="157"/>
        <v>-65968751997.655022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-65968751997.655022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-274869799.99022925</v>
      </c>
      <c r="L2976" s="444">
        <f t="shared" ca="1" si="157"/>
        <v>-66243621797.645248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-66243621797.645248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-276015090.82352185</v>
      </c>
      <c r="L2977" s="444">
        <f t="shared" ca="1" si="157"/>
        <v>-66519636888.468773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-66519636888.468773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-277165153.70195323</v>
      </c>
      <c r="L2978" s="444">
        <f t="shared" ca="1" si="157"/>
        <v>-66796802042.170723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-66796802042.170723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-278320008.50904465</v>
      </c>
      <c r="L2979" s="444">
        <f t="shared" ca="1" si="157"/>
        <v>-67075122050.679764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-67075122050.679764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-279479675.21116567</v>
      </c>
      <c r="L2980" s="444">
        <f t="shared" ca="1" si="157"/>
        <v>-67354601725.89093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-67354601725.89093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-280644173.85787886</v>
      </c>
      <c r="L2981" s="444">
        <f t="shared" ca="1" si="157"/>
        <v>-67635245899.74881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-67635245899.74881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-281813524.58228672</v>
      </c>
      <c r="L2982" s="444">
        <f t="shared" ca="1" si="157"/>
        <v>-67917059424.331093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-67917059424.331093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-282987747.60137951</v>
      </c>
      <c r="L2983" s="444">
        <f t="shared" ca="1" si="157"/>
        <v>-68200047171.932472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-68200047171.932472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-284166863.2163853</v>
      </c>
      <c r="L2984" s="444">
        <f t="shared" ca="1" si="157"/>
        <v>-68484214035.148857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-68484214035.148857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-285350891.81312025</v>
      </c>
      <c r="L2985" s="444">
        <f t="shared" ca="1" si="157"/>
        <v>-68769564926.961975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-68769564926.961975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-286539853.86234158</v>
      </c>
      <c r="L2986" s="444">
        <f t="shared" ca="1" si="157"/>
        <v>-69056104780.82431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-69056104780.82431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-287733769.92010128</v>
      </c>
      <c r="L2987" s="444">
        <f t="shared" ca="1" si="157"/>
        <v>-69343838550.744415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-69343838550.744415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-288932660.62810171</v>
      </c>
      <c r="L2988" s="444">
        <f t="shared" ca="1" si="157"/>
        <v>-69632771211.372513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-69632771211.372513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-290136546.71405214</v>
      </c>
      <c r="L2989" s="444">
        <f t="shared" ca="1" si="157"/>
        <v>-69922907758.086563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-69922907758.086563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-291345448.99202734</v>
      </c>
      <c r="L2990" s="444">
        <f t="shared" ca="1" si="157"/>
        <v>-70214253207.078598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-70214253207.078598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-292559388.36282748</v>
      </c>
      <c r="L2991" s="444">
        <f t="shared" ca="1" si="157"/>
        <v>-70506812595.441422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-70506812595.441422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-293778385.81433928</v>
      </c>
      <c r="L2992" s="444">
        <f t="shared" ca="1" si="157"/>
        <v>-70800590981.255768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-70800590981.255768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-295002462.42189902</v>
      </c>
      <c r="L2993" s="444">
        <f t="shared" ca="1" si="157"/>
        <v>-71095593443.677673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-71095593443.677673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-296231639.34865695</v>
      </c>
      <c r="L2994" s="444">
        <f t="shared" ca="1" si="157"/>
        <v>-71391825083.026337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-71391825083.026337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-297465937.84594309</v>
      </c>
      <c r="L2995" s="444">
        <f t="shared" ca="1" si="157"/>
        <v>-71689291020.872284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-71689291020.872284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-298705379.25363451</v>
      </c>
      <c r="L2996" s="444">
        <f t="shared" ca="1" si="157"/>
        <v>-71987996400.125916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-71987996400.125916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-299949985.00052464</v>
      </c>
      <c r="L2997" s="444">
        <f t="shared" ca="1" si="157"/>
        <v>-72287946385.126434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-72287946385.126434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-301199776.60469347</v>
      </c>
      <c r="L2998" s="444">
        <f t="shared" ca="1" si="157"/>
        <v>-72589146161.731125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-72589146161.731125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-302454775.67387968</v>
      </c>
      <c r="L2999" s="444">
        <f t="shared" ca="1" si="157"/>
        <v>-72891600937.404999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-72891600937.404999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-303715003.90585417</v>
      </c>
      <c r="L3000" s="444">
        <f t="shared" ca="1" si="157"/>
        <v>-73195315941.310852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-73195315941.310852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-304980483.08879519</v>
      </c>
      <c r="L3001" s="444">
        <f t="shared" ca="1" si="157"/>
        <v>-73500296424.399643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-73500296424.399643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-306251235.1016652</v>
      </c>
      <c r="L3002" s="444">
        <f t="shared" ca="1" si="157"/>
        <v>-73806547659.501312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-73806547659.501312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-307527281.91458881</v>
      </c>
      <c r="L3003" s="444">
        <f t="shared" ca="1" si="157"/>
        <v>-74114074941.415894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-74114074941.415894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-308808645.58923286</v>
      </c>
      <c r="L3004" s="444">
        <f t="shared" ca="1" si="157"/>
        <v>-74422883587.005127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-74422883587.005127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-310095348.27918804</v>
      </c>
      <c r="L3005" s="444">
        <f t="shared" ca="1" si="157"/>
        <v>-74732978935.284317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-74732978935.284317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-311387412.23035133</v>
      </c>
      <c r="L3006" s="444">
        <f t="shared" ca="1" si="157"/>
        <v>-75044366347.514664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-75044366347.514664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-312684859.78131109</v>
      </c>
      <c r="L3007" s="444">
        <f t="shared" ca="1" si="157"/>
        <v>-75357051207.295975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-75357051207.295975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-313987713.36373323</v>
      </c>
      <c r="L3008" s="444">
        <f t="shared" ca="1" si="157"/>
        <v>-75671038920.659714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-75671038920.659714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-315295995.50274879</v>
      </c>
      <c r="L3009" s="444">
        <f t="shared" ca="1" si="157"/>
        <v>-75986334916.16246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-75986334916.16246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-316609728.81734359</v>
      </c>
      <c r="L3010" s="444">
        <f t="shared" ca="1" si="157"/>
        <v>-76302944644.979797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-76302944644.979797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-317928936.02074915</v>
      </c>
      <c r="L3011" s="444">
        <f t="shared" ca="1" si="157"/>
        <v>-76620873581.000549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-76620873581.000549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-319253639.92083561</v>
      </c>
      <c r="L3012" s="444">
        <f t="shared" ca="1" si="157"/>
        <v>-76940127220.921387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-76940127220.921387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-320583863.42050576</v>
      </c>
      <c r="L3013" s="444">
        <f t="shared" ca="1" si="157"/>
        <v>-77260711084.341888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-77260711084.341888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-321919629.5180912</v>
      </c>
      <c r="L3014" s="444">
        <f t="shared" ca="1" si="157"/>
        <v>-77582630713.859985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-77582630713.859985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-323260961.30774993</v>
      </c>
      <c r="L3015" s="444">
        <f t="shared" ca="1" si="157"/>
        <v>-77905891675.16774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-77905891675.16774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-324607881.97986555</v>
      </c>
      <c r="L3016" s="444">
        <f t="shared" ca="1" si="157"/>
        <v>-78230499557.147598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-78230499557.147598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-325960414.82144833</v>
      </c>
      <c r="L3017" s="444">
        <f t="shared" ca="1" si="157"/>
        <v>-78556459971.96904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-78556459971.96904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-327318583.21653765</v>
      </c>
      <c r="L3018" s="444">
        <f t="shared" ca="1" si="157"/>
        <v>-78883778555.185577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-78883778555.185577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-328682410.64660656</v>
      </c>
      <c r="L3019" s="444">
        <f t="shared" ca="1" si="157"/>
        <v>-79212460965.832184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-79212460965.832184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-330051920.69096744</v>
      </c>
      <c r="L3020" s="444">
        <f t="shared" ca="1" si="157"/>
        <v>-79542512886.523148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-79542512886.523148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-331427137.02717978</v>
      </c>
      <c r="L3021" s="444">
        <f t="shared" ca="1" si="157"/>
        <v>-79873940023.550323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-79873940023.550323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-332808083.43145967</v>
      </c>
      <c r="L3022" s="444">
        <f t="shared" ca="1" si="157"/>
        <v>-80206748106.981781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-80206748106.981781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-334194783.77909076</v>
      </c>
      <c r="L3023" s="444">
        <f t="shared" ca="1" si="157"/>
        <v>-80540942890.760864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-80540942890.760864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-335587262.04483694</v>
      </c>
      <c r="L3024" s="444">
        <f t="shared" ca="1" si="157"/>
        <v>-80876530152.805695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-80876530152.805695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-336985542.30335706</v>
      </c>
      <c r="L3025" s="444">
        <f t="shared" ca="1" si="157"/>
        <v>-81213515695.109055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-81213515695.109055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-338389648.72962105</v>
      </c>
      <c r="L3026" s="444">
        <f t="shared" ca="1" si="157"/>
        <v>-81551905343.838669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-81551905343.838669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-339799605.5993278</v>
      </c>
      <c r="L3027" s="444">
        <f t="shared" ca="1" si="157"/>
        <v>-81891704949.438004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-81891704949.438004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-341215437.289325</v>
      </c>
      <c r="L3028" s="444">
        <f t="shared" ca="1" si="157"/>
        <v>-82232920386.727325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-82232920386.727325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-342637168.27803051</v>
      </c>
      <c r="L3029" s="444">
        <f t="shared" ca="1" si="157"/>
        <v>-82575557555.005356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-82575557555.005356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-344064823.14585567</v>
      </c>
      <c r="L3030" s="444">
        <f t="shared" ca="1" si="157"/>
        <v>-82919622378.151215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-82919622378.151215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-345498426.57563007</v>
      </c>
      <c r="L3031" s="444">
        <f t="shared" ca="1" si="157"/>
        <v>-83265120804.726837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-83265120804.726837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-346938003.35302848</v>
      </c>
      <c r="L3032" s="444">
        <f t="shared" ca="1" si="157"/>
        <v>-83612058808.079865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-83612058808.079865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-348383578.36699945</v>
      </c>
      <c r="L3033" s="444">
        <f t="shared" ca="1" si="157"/>
        <v>-83960442386.446869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-83960442386.446869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-349835176.61019528</v>
      </c>
      <c r="L3034" s="444">
        <f t="shared" ca="1" si="157"/>
        <v>-84310277563.057068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-84310277563.057068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-351292823.17940444</v>
      </c>
      <c r="L3035" s="444">
        <f t="shared" ca="1" si="157"/>
        <v>-84661570386.236465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-84661570386.236465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-352756543.27598524</v>
      </c>
      <c r="L3036" s="444">
        <f t="shared" ca="1" si="157"/>
        <v>-85014326929.512451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-85014326929.512451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-354226362.20630187</v>
      </c>
      <c r="L3037" s="444">
        <f t="shared" ca="1" si="157"/>
        <v>-85368553291.71875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-85368553291.71875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-355702305.38216144</v>
      </c>
      <c r="L3038" s="444">
        <f t="shared" ca="1" si="157"/>
        <v>-85724255597.100906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-85724255597.100906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-357184398.32125378</v>
      </c>
      <c r="L3039" s="444">
        <f t="shared" ca="1" si="157"/>
        <v>-86081439995.422165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-86081439995.422165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-358672666.64759237</v>
      </c>
      <c r="L3040" s="444">
        <f t="shared" ca="1" si="157"/>
        <v>-86440112662.069763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-86440112662.069763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-360167136.09195733</v>
      </c>
      <c r="L3041" s="444">
        <f t="shared" ca="1" si="157"/>
        <v>-86800279798.161728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-86800279798.161728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-361667832.49234051</v>
      </c>
      <c r="L3042" s="444">
        <f t="shared" ca="1" si="157"/>
        <v>-87161947630.654068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-87161947630.654068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-363174781.79439193</v>
      </c>
      <c r="L3043" s="444">
        <f t="shared" ca="1" si="157"/>
        <v>-87525122412.448456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-87525122412.448456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-364688010.05186856</v>
      </c>
      <c r="L3044" s="444">
        <f t="shared" ca="1" si="157"/>
        <v>-87889810422.50032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-87889810422.50032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-366207543.42708468</v>
      </c>
      <c r="L3045" s="444">
        <f t="shared" ca="1" si="157"/>
        <v>-88256017965.927399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-88256017965.927399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-367733408.19136417</v>
      </c>
      <c r="L3046" s="444">
        <f t="shared" ca="1" si="157"/>
        <v>-88623751374.118759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-88623751374.118759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-369265630.7254948</v>
      </c>
      <c r="L3047" s="444">
        <f t="shared" ca="1" si="157"/>
        <v>-88993017004.844254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-88993017004.844254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-370804237.5201844</v>
      </c>
      <c r="L3048" s="444">
        <f t="shared" ca="1" si="157"/>
        <v>-89363821242.364441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-89363821242.364441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-372349255.1765185</v>
      </c>
      <c r="L3049" s="444">
        <f t="shared" ca="1" si="157"/>
        <v>-89736170497.540955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-89736170497.540955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-373900710.40642065</v>
      </c>
      <c r="L3050" s="444">
        <f t="shared" ca="1" si="157"/>
        <v>-90110071207.947372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-90110071207.947372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-375458630.03311408</v>
      </c>
      <c r="L3051" s="444">
        <f t="shared" ca="1" si="157"/>
        <v>-90485529837.980484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-90485529837.980484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-377023040.99158537</v>
      </c>
      <c r="L3052" s="444">
        <f t="shared" ca="1" si="157"/>
        <v>-90862552878.972076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-90862552878.972076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-378593970.3290503</v>
      </c>
      <c r="L3053" s="444">
        <f t="shared" ca="1" si="157"/>
        <v>-91241146849.301132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-91241146849.301132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-380171445.20542139</v>
      </c>
      <c r="L3054" s="444">
        <f t="shared" ca="1" si="157"/>
        <v>-91621318294.506546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-91621318294.506546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-381755492.89377725</v>
      </c>
      <c r="L3055" s="444">
        <f t="shared" ca="1" si="157"/>
        <v>-92003073787.40033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-92003073787.40033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-383346140.78083467</v>
      </c>
      <c r="L3056" s="444">
        <f t="shared" ca="1" si="157"/>
        <v>-92386419928.181168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-92386419928.181168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-384943416.36742151</v>
      </c>
      <c r="L3057" s="444">
        <f t="shared" ca="1" si="157"/>
        <v>-92771363344.548584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-92771363344.548584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-386547347.26895243</v>
      </c>
      <c r="L3058" s="444">
        <f t="shared" ca="1" si="157"/>
        <v>-93157910691.817535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-93157910691.817535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-388157961.21590638</v>
      </c>
      <c r="L3059" s="444">
        <f t="shared" ca="1" si="157"/>
        <v>-93546068653.033447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-93546068653.033447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-389775286.05430603</v>
      </c>
      <c r="L3060" s="444">
        <f t="shared" ca="1" si="157"/>
        <v>-93935843939.087753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-93935843939.087753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-391399349.74619895</v>
      </c>
      <c r="L3061" s="444">
        <f t="shared" ca="1" si="157"/>
        <v>-94327243288.833954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-94327243288.833954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-393030180.37014145</v>
      </c>
      <c r="L3062" s="444">
        <f t="shared" ca="1" si="157"/>
        <v>-94720273469.204102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-94720273469.204102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-394667806.12168378</v>
      </c>
      <c r="L3063" s="444">
        <f t="shared" ca="1" si="157"/>
        <v>-95114941275.32579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-95114941275.32579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-396312255.31385744</v>
      </c>
      <c r="L3064" s="444">
        <f t="shared" ca="1" si="157"/>
        <v>-95511253530.639648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-95511253530.639648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-397963556.37766522</v>
      </c>
      <c r="L3065" s="444">
        <f t="shared" ca="1" si="157"/>
        <v>-95909217087.017319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-95909217087.017319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-399621737.86257213</v>
      </c>
      <c r="L3066" s="444">
        <f t="shared" ca="1" si="157"/>
        <v>-96308838824.879898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-96308838824.879898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-401286828.43699956</v>
      </c>
      <c r="L3067" s="444">
        <f t="shared" ca="1" si="157"/>
        <v>-96710125653.316895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-96710125653.316895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-402958856.88882041</v>
      </c>
      <c r="L3068" s="444">
        <f t="shared" ref="L3068:L3322" ca="1" si="162">I3068-J3068+K3068</f>
        <v>-97113084510.205719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-97113084510.205719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-404637852.12585717</v>
      </c>
      <c r="L3069" s="444">
        <f t="shared" ca="1" si="162"/>
        <v>-97517722362.331573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-97517722362.331573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-406323843.17638153</v>
      </c>
      <c r="L3070" s="444">
        <f t="shared" ca="1" si="162"/>
        <v>-97924046205.50795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-97924046205.50795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-408016859.18961644</v>
      </c>
      <c r="L3071" s="444">
        <f t="shared" ca="1" si="162"/>
        <v>-98332063064.697571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-98332063064.697571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-409716929.4362399</v>
      </c>
      <c r="L3072" s="444">
        <f t="shared" ca="1" si="162"/>
        <v>-98741779994.133804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-98741779994.133804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-411424083.30889082</v>
      </c>
      <c r="L3073" s="444">
        <f t="shared" ca="1" si="162"/>
        <v>-99153204077.442688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-99153204077.442688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-413138350.32267785</v>
      </c>
      <c r="L3074" s="444">
        <f t="shared" ca="1" si="162"/>
        <v>-99566342427.765366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-99566342427.765366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-414859760.11568904</v>
      </c>
      <c r="L3075" s="444">
        <f t="shared" ca="1" si="162"/>
        <v>-99981202187.881058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-99981202187.881058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-416588342.44950438</v>
      </c>
      <c r="L3076" s="444">
        <f t="shared" ca="1" si="162"/>
        <v>-100397790530.33057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-100397790530.33057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-418324127.20971072</v>
      </c>
      <c r="L3077" s="444">
        <f t="shared" ca="1" si="162"/>
        <v>-100816114657.54028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-100816114657.54028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-420067144.40641785</v>
      </c>
      <c r="L3078" s="444">
        <f t="shared" ca="1" si="162"/>
        <v>-101236181801.9467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-101236181801.9467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-421817424.17477793</v>
      </c>
      <c r="L3079" s="444">
        <f t="shared" ca="1" si="162"/>
        <v>-101657999226.12148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-101657999226.12148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-423574996.77550614</v>
      </c>
      <c r="L3080" s="444">
        <f t="shared" ca="1" si="162"/>
        <v>-102081574222.89699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-102081574222.89699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-425339892.59540409</v>
      </c>
      <c r="L3081" s="444">
        <f t="shared" ca="1" si="162"/>
        <v>-102506914115.49239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-102506914115.49239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-427112142.14788496</v>
      </c>
      <c r="L3082" s="444">
        <f t="shared" ca="1" si="162"/>
        <v>-102934026257.64027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-102934026257.64027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-428891776.07350111</v>
      </c>
      <c r="L3083" s="444">
        <f t="shared" ca="1" si="162"/>
        <v>-103362918033.71378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-103362918033.71378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-430678825.14047408</v>
      </c>
      <c r="L3084" s="444">
        <f t="shared" ca="1" si="162"/>
        <v>-103793596858.85425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-103793596858.85425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-432473320.24522603</v>
      </c>
      <c r="L3085" s="444">
        <f t="shared" ca="1" si="162"/>
        <v>-104226070179.09947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-104226070179.09947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-434275292.41291445</v>
      </c>
      <c r="L3086" s="444">
        <f t="shared" ca="1" si="162"/>
        <v>-104660345471.51239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-104660345471.51239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-436084772.79796827</v>
      </c>
      <c r="L3087" s="444">
        <f t="shared" ca="1" si="162"/>
        <v>-105096430244.31036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-105096430244.31036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-437901792.68462652</v>
      </c>
      <c r="L3088" s="444">
        <f t="shared" ca="1" si="162"/>
        <v>-105534332036.995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-105534332036.995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-439726383.48747915</v>
      </c>
      <c r="L3089" s="444">
        <f t="shared" ca="1" si="162"/>
        <v>-105974058420.48247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-105974058420.48247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-441558576.75201029</v>
      </c>
      <c r="L3090" s="444">
        <f t="shared" ca="1" si="162"/>
        <v>-106415616997.23448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-106415616997.23448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-443398404.15514368</v>
      </c>
      <c r="L3091" s="444">
        <f t="shared" ca="1" si="162"/>
        <v>-106859015401.38962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-106859015401.38962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-445245897.50579005</v>
      </c>
      <c r="L3092" s="444">
        <f t="shared" ca="1" si="162"/>
        <v>-107304261298.8954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-107304261298.8954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-447101088.74539757</v>
      </c>
      <c r="L3093" s="444">
        <f t="shared" ca="1" si="162"/>
        <v>-107751362387.64079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-107751362387.64079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-448964009.94850332</v>
      </c>
      <c r="L3094" s="444">
        <f t="shared" ca="1" si="162"/>
        <v>-108200326397.58929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-108200326397.58929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-450834693.3232888</v>
      </c>
      <c r="L3095" s="444">
        <f t="shared" ca="1" si="162"/>
        <v>-108651161090.91258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-108651161090.91258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-452713171.21213567</v>
      </c>
      <c r="L3096" s="444">
        <f t="shared" ca="1" si="162"/>
        <v>-109103874262.12473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-109103874262.12473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-454599476.09218627</v>
      </c>
      <c r="L3097" s="444">
        <f t="shared" ca="1" si="162"/>
        <v>-109558473738.21692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-109558473738.21692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-456493640.57590383</v>
      </c>
      <c r="L3098" s="444">
        <f t="shared" ca="1" si="162"/>
        <v>-110014967378.79282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-110014967378.79282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-458395697.41163677</v>
      </c>
      <c r="L3099" s="444">
        <f t="shared" ca="1" si="162"/>
        <v>-110473363076.20445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-110473363076.20445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-460305679.48418516</v>
      </c>
      <c r="L3100" s="444">
        <f t="shared" ca="1" si="162"/>
        <v>-110933668755.68864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-110933668755.68864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-462223619.81536937</v>
      </c>
      <c r="L3101" s="444">
        <f t="shared" ca="1" si="162"/>
        <v>-111395892375.50401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-111395892375.50401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-464149551.56460005</v>
      </c>
      <c r="L3102" s="444">
        <f t="shared" ca="1" si="162"/>
        <v>-111860041927.06862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-111860041927.06862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-466083508.02945256</v>
      </c>
      <c r="L3103" s="444">
        <f t="shared" ca="1" si="162"/>
        <v>-112326125435.09807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-112326125435.09807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-468025522.64624196</v>
      </c>
      <c r="L3104" s="444">
        <f t="shared" ca="1" si="162"/>
        <v>-112794150957.74431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-112794150957.74431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-469975628.9906013</v>
      </c>
      <c r="L3105" s="444">
        <f t="shared" ca="1" si="162"/>
        <v>-113264126586.73491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-113264126586.73491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-471933860.77806211</v>
      </c>
      <c r="L3106" s="444">
        <f t="shared" ca="1" si="162"/>
        <v>-113736060447.51297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-113736060447.51297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-473900251.86463737</v>
      </c>
      <c r="L3107" s="444">
        <f t="shared" ca="1" si="162"/>
        <v>-114209960699.37761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-114209960699.37761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-475874836.24740666</v>
      </c>
      <c r="L3108" s="444">
        <f t="shared" ca="1" si="162"/>
        <v>-114685835535.62502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-114685835535.62502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-477857648.06510425</v>
      </c>
      <c r="L3109" s="444">
        <f t="shared" ca="1" si="162"/>
        <v>-115163693183.69012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-115163693183.69012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-479848721.59870887</v>
      </c>
      <c r="L3110" s="444">
        <f t="shared" ca="1" si="162"/>
        <v>-115643541905.28883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-115643541905.28883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-481848091.27203685</v>
      </c>
      <c r="L3111" s="444">
        <f t="shared" ca="1" si="162"/>
        <v>-116125389996.56087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-116125389996.56087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-483855791.6523369</v>
      </c>
      <c r="L3112" s="444">
        <f t="shared" ca="1" si="162"/>
        <v>-116609245788.21321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-116609245788.21321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-485871857.4508884</v>
      </c>
      <c r="L3113" s="444">
        <f t="shared" ca="1" si="162"/>
        <v>-117095117645.66409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-117095117645.66409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-487896323.5236004</v>
      </c>
      <c r="L3114" s="444">
        <f t="shared" ca="1" si="162"/>
        <v>-117583013969.1877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-117583013969.1877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-489929224.87161535</v>
      </c>
      <c r="L3115" s="444">
        <f t="shared" ca="1" si="162"/>
        <v>-118072943194.05931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-118072943194.05931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-491970596.64191377</v>
      </c>
      <c r="L3116" s="444">
        <f t="shared" ca="1" si="162"/>
        <v>-118564913790.70122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-118564913790.70122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-494020474.12792176</v>
      </c>
      <c r="L3117" s="444">
        <f t="shared" ca="1" si="162"/>
        <v>-119058934264.82913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-119058934264.82913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-496078892.77012134</v>
      </c>
      <c r="L3118" s="444">
        <f t="shared" ca="1" si="162"/>
        <v>-119555013157.59926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-119555013157.59926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-498145888.1566636</v>
      </c>
      <c r="L3119" s="444">
        <f t="shared" ca="1" si="162"/>
        <v>-120053159045.75592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-120053159045.75592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-500221496.023983</v>
      </c>
      <c r="L3120" s="444">
        <f t="shared" ca="1" si="162"/>
        <v>-120553380541.77991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-120553380541.77991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-502305752.25741625</v>
      </c>
      <c r="L3121" s="444">
        <f t="shared" ca="1" si="162"/>
        <v>-121055686294.03732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-121055686294.03732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-504398692.89182216</v>
      </c>
      <c r="L3122" s="444">
        <f t="shared" ca="1" si="162"/>
        <v>-121560084986.92914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-121560084986.92914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-506500354.11220473</v>
      </c>
      <c r="L3123" s="444">
        <f t="shared" ca="1" si="162"/>
        <v>-122066585341.04134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-122066585341.04134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-508610772.2543388</v>
      </c>
      <c r="L3124" s="444">
        <f t="shared" ca="1" si="162"/>
        <v>-122575196113.29567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-122575196113.29567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-510729983.80539852</v>
      </c>
      <c r="L3125" s="444">
        <f t="shared" ca="1" si="162"/>
        <v>-123085926097.10107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-123085926097.10107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-512858025.40458775</v>
      </c>
      <c r="L3126" s="444">
        <f t="shared" ca="1" si="162"/>
        <v>-123598784122.50566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-123598784122.50566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-514994933.8437736</v>
      </c>
      <c r="L3127" s="444">
        <f t="shared" ca="1" si="162"/>
        <v>-124113779056.34944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-124113779056.34944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-517140746.06812268</v>
      </c>
      <c r="L3128" s="444">
        <f t="shared" ca="1" si="162"/>
        <v>-124630919802.41756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-124630919802.41756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-519295499.17673981</v>
      </c>
      <c r="L3129" s="444">
        <f t="shared" ca="1" si="162"/>
        <v>-125150215301.5943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-125150215301.5943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-521459230.4233095</v>
      </c>
      <c r="L3130" s="444">
        <f t="shared" ca="1" si="162"/>
        <v>-125671674532.01761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-125671674532.01761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-523631977.21674007</v>
      </c>
      <c r="L3131" s="444">
        <f t="shared" ca="1" si="162"/>
        <v>-126195306509.23434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-126195306509.23434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-525813777.12180978</v>
      </c>
      <c r="L3132" s="444">
        <f t="shared" ca="1" si="162"/>
        <v>-126721120286.35616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-126721120286.35616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-528004667.85981733</v>
      </c>
      <c r="L3133" s="444">
        <f t="shared" ca="1" si="162"/>
        <v>-127249124954.21597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-127249124954.21597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-530204687.30923319</v>
      </c>
      <c r="L3134" s="444">
        <f t="shared" ca="1" si="162"/>
        <v>-127779329641.52521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-127779329641.52521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-532413873.50635505</v>
      </c>
      <c r="L3135" s="444">
        <f t="shared" ca="1" si="162"/>
        <v>-128311743515.03156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-128311743515.03156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-534632264.6459648</v>
      </c>
      <c r="L3136" s="444">
        <f t="shared" ca="1" si="162"/>
        <v>-128846375779.67752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-128846375779.67752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-536859899.08198965</v>
      </c>
      <c r="L3137" s="444">
        <f t="shared" ca="1" si="162"/>
        <v>-129383235678.75951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-129383235678.75951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-539096815.3281647</v>
      </c>
      <c r="L3138" s="444">
        <f t="shared" ca="1" si="162"/>
        <v>-129922332494.08768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-129922332494.08768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-541343052.05869853</v>
      </c>
      <c r="L3139" s="444">
        <f t="shared" ca="1" si="162"/>
        <v>-130463675546.14638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-130463675546.14638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-543598648.10894322</v>
      </c>
      <c r="L3140" s="444">
        <f t="shared" ca="1" si="162"/>
        <v>-131007274194.25533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-131007274194.25533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-545863642.47606385</v>
      </c>
      <c r="L3141" s="444">
        <f t="shared" ca="1" si="162"/>
        <v>-131553137836.73138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-131553137836.73138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-548138074.31971407</v>
      </c>
      <c r="L3142" s="444">
        <f t="shared" ca="1" si="162"/>
        <v>-132101275911.0511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-132101275911.0511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-550421982.96271288</v>
      </c>
      <c r="L3143" s="444">
        <f t="shared" ca="1" si="162"/>
        <v>-132651697894.01381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-132651697894.01381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-552715407.89172423</v>
      </c>
      <c r="L3144" s="444">
        <f t="shared" ca="1" si="162"/>
        <v>-133204413301.90553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-133204413301.90553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-555018388.7579397</v>
      </c>
      <c r="L3145" s="444">
        <f t="shared" ca="1" si="162"/>
        <v>-133759431690.66347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-133759431690.66347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-557330965.37776446</v>
      </c>
      <c r="L3146" s="444">
        <f t="shared" ca="1" si="162"/>
        <v>-134316762656.04123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-134316762656.04123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-559653177.73350513</v>
      </c>
      <c r="L3147" s="444">
        <f t="shared" ca="1" si="162"/>
        <v>-134876415833.77473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-134876415833.77473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-561985065.97406137</v>
      </c>
      <c r="L3148" s="444">
        <f t="shared" ca="1" si="162"/>
        <v>-135438400899.74879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-135438400899.74879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-564326670.41561997</v>
      </c>
      <c r="L3149" s="444">
        <f t="shared" ca="1" si="162"/>
        <v>-136002727570.16441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-136002727570.16441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-566678031.54235172</v>
      </c>
      <c r="L3150" s="444">
        <f t="shared" ca="1" si="162"/>
        <v>-136569405601.70677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-136569405601.70677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-569039190.00711155</v>
      </c>
      <c r="L3151" s="444">
        <f t="shared" ca="1" si="162"/>
        <v>-137138444791.71388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-137138444791.71388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-571410186.63214111</v>
      </c>
      <c r="L3152" s="444">
        <f t="shared" ca="1" si="162"/>
        <v>-137709854978.34601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-137709854978.34601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-573791062.40977502</v>
      </c>
      <c r="L3153" s="444">
        <f t="shared" ca="1" si="162"/>
        <v>-138283646040.7558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-138283646040.7558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-576181858.50314915</v>
      </c>
      <c r="L3154" s="444">
        <f t="shared" ca="1" si="162"/>
        <v>-138859827899.25894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-138859827899.25894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-578582616.24691224</v>
      </c>
      <c r="L3155" s="444">
        <f t="shared" ca="1" si="162"/>
        <v>-139438410515.50586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-139438410515.50586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-580993377.14794111</v>
      </c>
      <c r="L3156" s="444">
        <f t="shared" ca="1" si="162"/>
        <v>-140019403892.65381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-140019403892.65381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-583414182.8860575</v>
      </c>
      <c r="L3157" s="444">
        <f t="shared" ca="1" si="162"/>
        <v>-140602818075.53986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-140602818075.53986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-585845075.31474936</v>
      </c>
      <c r="L3158" s="444">
        <f t="shared" ca="1" si="162"/>
        <v>-141188663150.85461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-141188663150.85461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-588286096.46189427</v>
      </c>
      <c r="L3159" s="444">
        <f t="shared" ca="1" si="162"/>
        <v>-141776949247.3165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-141776949247.3165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-590737288.53048539</v>
      </c>
      <c r="L3160" s="444">
        <f t="shared" ca="1" si="162"/>
        <v>-142367686535.84698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-142367686535.84698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-593198693.89936244</v>
      </c>
      <c r="L3161" s="444">
        <f t="shared" ca="1" si="162"/>
        <v>-142960885229.74634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-142960885229.74634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-595670355.12394309</v>
      </c>
      <c r="L3162" s="444">
        <f t="shared" ca="1" si="162"/>
        <v>-143556555584.87027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-143556555584.87027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-598152314.93695951</v>
      </c>
      <c r="L3163" s="444">
        <f t="shared" ca="1" si="162"/>
        <v>-144154707899.80722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-144154707899.80722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-600644616.24919677</v>
      </c>
      <c r="L3164" s="444">
        <f t="shared" ca="1" si="162"/>
        <v>-144755352516.05643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-144755352516.05643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-603147302.15023506</v>
      </c>
      <c r="L3165" s="444">
        <f t="shared" ca="1" si="162"/>
        <v>-145358499818.20667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-145358499818.20667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-605660415.90919447</v>
      </c>
      <c r="L3166" s="444">
        <f t="shared" ca="1" si="162"/>
        <v>-145964160234.11584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-145964160234.11584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-608184000.9754827</v>
      </c>
      <c r="L3167" s="444">
        <f t="shared" ca="1" si="162"/>
        <v>-146572344235.09134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-146572344235.09134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-610718100.97954726</v>
      </c>
      <c r="L3168" s="444">
        <f t="shared" ca="1" si="162"/>
        <v>-147183062336.07089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-147183062336.07089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-613262759.73362875</v>
      </c>
      <c r="L3169" s="444">
        <f t="shared" ca="1" si="162"/>
        <v>-147796325095.80453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-147796325095.80453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-615818021.23251891</v>
      </c>
      <c r="L3170" s="444">
        <f t="shared" ca="1" si="162"/>
        <v>-148412143117.03705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-148412143117.03705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-618383929.65432107</v>
      </c>
      <c r="L3171" s="444">
        <f t="shared" ca="1" si="162"/>
        <v>-149030527046.69138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-149030527046.69138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-620960529.36121404</v>
      </c>
      <c r="L3172" s="444">
        <f t="shared" ca="1" si="162"/>
        <v>-149651487576.05258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-149651487576.05258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-623547864.90021908</v>
      </c>
      <c r="L3173" s="444">
        <f t="shared" ca="1" si="162"/>
        <v>-150275035440.95279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-150275035440.95279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-626145981.00396991</v>
      </c>
      <c r="L3174" s="444">
        <f t="shared" ca="1" si="162"/>
        <v>-150901181421.95676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-150901181421.95676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-628754922.59148645</v>
      </c>
      <c r="L3175" s="444">
        <f t="shared" ca="1" si="162"/>
        <v>-151529936344.54825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-151529936344.54825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-631374734.76895106</v>
      </c>
      <c r="L3176" s="444">
        <f t="shared" ca="1" si="162"/>
        <v>-152161311079.3172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-152161311079.3172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-634005462.83048832</v>
      </c>
      <c r="L3177" s="444">
        <f t="shared" ca="1" si="162"/>
        <v>-152795316542.14767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-152795316542.14767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-636647152.25894868</v>
      </c>
      <c r="L3178" s="444">
        <f t="shared" ca="1" si="162"/>
        <v>-153431963694.40662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-153431963694.40662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-639299848.72669423</v>
      </c>
      <c r="L3179" s="444">
        <f t="shared" ca="1" si="162"/>
        <v>-154071263543.1333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-154071263543.1333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-641963598.0963887</v>
      </c>
      <c r="L3180" s="444">
        <f t="shared" ca="1" si="162"/>
        <v>-154713227141.22968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-154713227141.22968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-644638446.42179036</v>
      </c>
      <c r="L3181" s="444">
        <f t="shared" ca="1" si="162"/>
        <v>-155357865587.65146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-155357865587.65146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-647324439.94854772</v>
      </c>
      <c r="L3182" s="444">
        <f t="shared" ca="1" si="162"/>
        <v>-156005190027.60001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-156005190027.60001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-650021625.11500001</v>
      </c>
      <c r="L3183" s="444">
        <f t="shared" ca="1" si="162"/>
        <v>-156655211652.715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-156655211652.715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-652730048.55297911</v>
      </c>
      <c r="L3184" s="444">
        <f t="shared" ca="1" si="162"/>
        <v>-157307941701.26797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-157307941701.26797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-655449757.08861661</v>
      </c>
      <c r="L3185" s="444">
        <f t="shared" ca="1" si="162"/>
        <v>-157963391458.3566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-157963391458.3566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-658180797.7431525</v>
      </c>
      <c r="L3186" s="444">
        <f t="shared" ca="1" si="162"/>
        <v>-158621572256.09976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-158621572256.09976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-660923217.73374903</v>
      </c>
      <c r="L3187" s="444">
        <f t="shared" ca="1" si="162"/>
        <v>-159282495473.8335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-159282495473.8335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-663677064.47430623</v>
      </c>
      <c r="L3188" s="444">
        <f t="shared" ca="1" si="162"/>
        <v>-159946172538.3078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-159946172538.3078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-666442385.5762825</v>
      </c>
      <c r="L3189" s="444">
        <f t="shared" ca="1" si="162"/>
        <v>-160612614923.88409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-160612614923.88409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-669219228.84951711</v>
      </c>
      <c r="L3190" s="444">
        <f t="shared" ca="1" si="162"/>
        <v>-161281834152.73361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-161281834152.73361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-672007642.30305672</v>
      </c>
      <c r="L3191" s="444">
        <f t="shared" ca="1" si="162"/>
        <v>-161953841795.03668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-161953841795.03668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-674807674.1459862</v>
      </c>
      <c r="L3192" s="444">
        <f t="shared" ca="1" si="162"/>
        <v>-162628649469.18268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-162628649469.18268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-677619372.78826118</v>
      </c>
      <c r="L3193" s="444">
        <f t="shared" ca="1" si="162"/>
        <v>-163306268841.97095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-163306268841.97095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-680442786.84154558</v>
      </c>
      <c r="L3194" s="444">
        <f t="shared" ca="1" si="162"/>
        <v>-163986711628.8125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-163986711628.8125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-683277965.1200521</v>
      </c>
      <c r="L3195" s="444">
        <f t="shared" ca="1" si="162"/>
        <v>-164669989593.93256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-164669989593.93256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-686124956.64138567</v>
      </c>
      <c r="L3196" s="444">
        <f t="shared" ca="1" si="162"/>
        <v>-165356114550.57394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-165356114550.57394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-688983810.62739146</v>
      </c>
      <c r="L3197" s="444">
        <f t="shared" ca="1" si="162"/>
        <v>-166045098361.20132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-166045098361.20132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-691854576.50500548</v>
      </c>
      <c r="L3198" s="444">
        <f t="shared" ca="1" si="162"/>
        <v>-166736952937.70633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-166736952937.70633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-694737303.90710974</v>
      </c>
      <c r="L3199" s="444">
        <f t="shared" ca="1" si="162"/>
        <v>-167431690241.61343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-167431690241.61343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-697632042.67338932</v>
      </c>
      <c r="L3200" s="444">
        <f t="shared" ca="1" si="162"/>
        <v>-168129322284.28683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-168129322284.28683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-700538842.8511951</v>
      </c>
      <c r="L3201" s="444">
        <f t="shared" ca="1" si="162"/>
        <v>-168829861127.13803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-168829861127.13803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-703457754.69640851</v>
      </c>
      <c r="L3202" s="444">
        <f t="shared" ca="1" si="162"/>
        <v>-169533318881.83444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-169533318881.83444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-706388828.67431021</v>
      </c>
      <c r="L3203" s="444">
        <f t="shared" ca="1" si="162"/>
        <v>-170239707710.50876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-170239707710.50876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-709332115.46045315</v>
      </c>
      <c r="L3204" s="444">
        <f t="shared" ca="1" si="162"/>
        <v>-170949039825.96921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-170949039825.96921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-712287665.94153833</v>
      </c>
      <c r="L3205" s="444">
        <f t="shared" ca="1" si="162"/>
        <v>-171661327491.91074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-171661327491.91074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-715255531.21629477</v>
      </c>
      <c r="L3206" s="444">
        <f t="shared" ca="1" si="162"/>
        <v>-172376583023.12704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-172376583023.12704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-718235762.59636271</v>
      </c>
      <c r="L3207" s="444">
        <f t="shared" ca="1" si="162"/>
        <v>-173094818785.72342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-173094818785.72342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-721228411.60718095</v>
      </c>
      <c r="L3208" s="444">
        <f t="shared" ca="1" si="162"/>
        <v>-173816047197.3306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-173816047197.3306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-724233529.98887753</v>
      </c>
      <c r="L3209" s="444">
        <f t="shared" ca="1" si="162"/>
        <v>-174540280727.31949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-174540280727.31949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-727251169.69716454</v>
      </c>
      <c r="L3210" s="444">
        <f t="shared" ca="1" si="162"/>
        <v>-175267531897.01666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-175267531897.01666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-730281382.90423608</v>
      </c>
      <c r="L3211" s="444">
        <f t="shared" ca="1" si="162"/>
        <v>-175997813279.9209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-175997813279.9209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-733324221.99967039</v>
      </c>
      <c r="L3212" s="444">
        <f t="shared" ca="1" si="162"/>
        <v>-176731137501.92056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-176731137501.92056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-736379739.59133565</v>
      </c>
      <c r="L3213" s="444">
        <f t="shared" ca="1" si="162"/>
        <v>-177467517241.5119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-177467517241.5119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-739447988.50629961</v>
      </c>
      <c r="L3214" s="444">
        <f t="shared" ca="1" si="162"/>
        <v>-178206965230.01819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-178206965230.01819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-742529021.79174244</v>
      </c>
      <c r="L3215" s="444">
        <f t="shared" ca="1" si="162"/>
        <v>-178949494251.80994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-178949494251.80994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-745622892.71587467</v>
      </c>
      <c r="L3216" s="444">
        <f t="shared" ca="1" si="162"/>
        <v>-179695117144.52582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-179695117144.52582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-748729654.7688576</v>
      </c>
      <c r="L3217" s="444">
        <f t="shared" ca="1" si="162"/>
        <v>-180443846799.29468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-180443846799.29468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-751849361.66372776</v>
      </c>
      <c r="L3218" s="444">
        <f t="shared" ca="1" si="162"/>
        <v>-181195696160.9584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-181195696160.9584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-754982067.33732665</v>
      </c>
      <c r="L3219" s="444">
        <f t="shared" ca="1" si="162"/>
        <v>-181950678228.29575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-181950678228.29575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-758127825.95123231</v>
      </c>
      <c r="L3220" s="444">
        <f t="shared" ca="1" si="162"/>
        <v>-182708806054.24698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-182708806054.24698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-761286691.89269578</v>
      </c>
      <c r="L3221" s="444">
        <f t="shared" ca="1" si="162"/>
        <v>-183470092746.13968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-183470092746.13968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-764458719.77558196</v>
      </c>
      <c r="L3222" s="444">
        <f t="shared" ca="1" si="162"/>
        <v>-184234551465.91525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-184234551465.91525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-767643964.44131351</v>
      </c>
      <c r="L3223" s="444">
        <f t="shared" ca="1" si="162"/>
        <v>-185002195430.35657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-185002195430.35657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-770842480.95981908</v>
      </c>
      <c r="L3224" s="444">
        <f t="shared" ca="1" si="162"/>
        <v>-185773037911.31638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-185773037911.31638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-774054324.63048494</v>
      </c>
      <c r="L3225" s="444">
        <f t="shared" ca="1" si="162"/>
        <v>-186547092235.94687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-186547092235.94687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-777279550.98311198</v>
      </c>
      <c r="L3226" s="444">
        <f t="shared" ca="1" si="162"/>
        <v>-187324371786.92999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-187324371786.92999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-780518215.77887499</v>
      </c>
      <c r="L3227" s="444">
        <f t="shared" ca="1" si="162"/>
        <v>-188104890002.70886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-188104890002.70886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-783770375.01128697</v>
      </c>
      <c r="L3228" s="444">
        <f t="shared" ca="1" si="162"/>
        <v>-188888660377.72015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-188888660377.72015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-787036084.90716732</v>
      </c>
      <c r="L3229" s="444">
        <f t="shared" ca="1" si="162"/>
        <v>-189675696462.62732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-189675696462.62732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-790315401.92761385</v>
      </c>
      <c r="L3230" s="444">
        <f t="shared" ca="1" si="162"/>
        <v>-190466011864.55493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-190466011864.55493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-793608382.76897883</v>
      </c>
      <c r="L3231" s="444">
        <f t="shared" ca="1" si="162"/>
        <v>-191259620247.32391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-191259620247.32391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-796915084.36384964</v>
      </c>
      <c r="L3232" s="444">
        <f t="shared" ca="1" si="162"/>
        <v>-192056535331.68777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-192056535331.68777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-800235563.88203239</v>
      </c>
      <c r="L3233" s="444">
        <f t="shared" ca="1" si="162"/>
        <v>-192856770895.56979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-192856770895.56979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-803569878.7315408</v>
      </c>
      <c r="L3234" s="444">
        <f t="shared" ca="1" si="162"/>
        <v>-193660340774.30133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-193660340774.30133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-806918086.55958891</v>
      </c>
      <c r="L3235" s="444">
        <f t="shared" ca="1" si="162"/>
        <v>-194467258860.86093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-194467258860.86093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-810280245.25358725</v>
      </c>
      <c r="L3236" s="444">
        <f t="shared" ca="1" si="162"/>
        <v>-195277539106.11453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-195277539106.11453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-813656412.94214392</v>
      </c>
      <c r="L3237" s="444">
        <f t="shared" ca="1" si="162"/>
        <v>-196091195519.05667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-196091195519.05667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-817046647.99606943</v>
      </c>
      <c r="L3238" s="444">
        <f t="shared" ca="1" si="162"/>
        <v>-196908242167.05273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-196908242167.05273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-820451009.0293864</v>
      </c>
      <c r="L3239" s="444">
        <f t="shared" ca="1" si="162"/>
        <v>-197728693176.08212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-197728693176.08212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-823869554.90034223</v>
      </c>
      <c r="L3240" s="444">
        <f t="shared" ca="1" si="162"/>
        <v>-198552562730.98245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-198552562730.98245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-827302344.7124269</v>
      </c>
      <c r="L3241" s="444">
        <f t="shared" ca="1" si="162"/>
        <v>-199379865075.69489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-199379865075.69489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-830749437.81539536</v>
      </c>
      <c r="L3242" s="444">
        <f t="shared" ca="1" si="162"/>
        <v>-200210614513.51028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-200210614513.51028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-834210893.80629289</v>
      </c>
      <c r="L3243" s="444">
        <f t="shared" ca="1" si="162"/>
        <v>-201044825407.31659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-201044825407.31659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-837686772.53048575</v>
      </c>
      <c r="L3244" s="444">
        <f t="shared" ca="1" si="162"/>
        <v>-201882512179.84708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-201882512179.84708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-841177134.0826962</v>
      </c>
      <c r="L3245" s="444">
        <f t="shared" ca="1" si="162"/>
        <v>-202723689313.92978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-202723689313.92978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-844682038.80804074</v>
      </c>
      <c r="L3246" s="444">
        <f t="shared" ca="1" si="162"/>
        <v>-203568371352.73782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-203568371352.73782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-848201547.30307424</v>
      </c>
      <c r="L3247" s="444">
        <f t="shared" ca="1" si="162"/>
        <v>-204416572900.04089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-204416572900.04089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-851735720.4168371</v>
      </c>
      <c r="L3248" s="444">
        <f t="shared" ca="1" si="162"/>
        <v>-205268308620.45773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-205268308620.45773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-855284619.25190723</v>
      </c>
      <c r="L3249" s="444">
        <f t="shared" ca="1" si="162"/>
        <v>-206123593239.70963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-206123593239.70963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-858848305.16545677</v>
      </c>
      <c r="L3250" s="444">
        <f t="shared" ca="1" si="162"/>
        <v>-206982441544.87509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-206982441544.87509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-862426839.77031291</v>
      </c>
      <c r="L3251" s="444">
        <f t="shared" ca="1" si="162"/>
        <v>-207844868384.64542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-207844868384.64542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-866020284.93602252</v>
      </c>
      <c r="L3252" s="444">
        <f t="shared" ca="1" si="162"/>
        <v>-208710888669.58145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-208710888669.58145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-869628702.78992271</v>
      </c>
      <c r="L3253" s="444">
        <f t="shared" ca="1" si="162"/>
        <v>-209580517372.37137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-209580517372.37137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-873252155.71821404</v>
      </c>
      <c r="L3254" s="444">
        <f t="shared" ca="1" si="162"/>
        <v>-210453769528.08957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-210453769528.08957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-876890706.3670398</v>
      </c>
      <c r="L3255" s="444">
        <f t="shared" ca="1" si="162"/>
        <v>-211330660234.4566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-211330660234.4566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-880544417.64356911</v>
      </c>
      <c r="L3256" s="444">
        <f t="shared" ca="1" si="162"/>
        <v>-212211204652.10016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-212211204652.10016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-884213352.71708393</v>
      </c>
      <c r="L3257" s="444">
        <f t="shared" ca="1" si="162"/>
        <v>-213095418004.81723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-213095418004.81723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-887897575.02007174</v>
      </c>
      <c r="L3258" s="444">
        <f t="shared" ca="1" si="162"/>
        <v>-213983315579.83731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-213983315579.83731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-891597148.24932206</v>
      </c>
      <c r="L3259" s="444">
        <f t="shared" ca="1" si="162"/>
        <v>-214874912728.08664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-214874912728.08664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-895312136.36702764</v>
      </c>
      <c r="L3260" s="444">
        <f t="shared" ca="1" si="162"/>
        <v>-215770224864.45367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-215770224864.45367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-899042603.60189044</v>
      </c>
      <c r="L3261" s="444">
        <f t="shared" ca="1" si="162"/>
        <v>-216669267468.05557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-216669267468.05557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-902788614.45023155</v>
      </c>
      <c r="L3262" s="444">
        <f t="shared" ca="1" si="162"/>
        <v>-217572056082.5058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-217572056082.5058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-906550233.67710745</v>
      </c>
      <c r="L3263" s="444">
        <f t="shared" ca="1" si="162"/>
        <v>-218478606316.18289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-218478606316.18289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-910327526.31742883</v>
      </c>
      <c r="L3264" s="444">
        <f t="shared" ca="1" si="162"/>
        <v>-219388933842.50034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-219388933842.50034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-914120557.67708457</v>
      </c>
      <c r="L3265" s="444">
        <f t="shared" ca="1" si="162"/>
        <v>-220303054400.17743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-220303054400.17743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-917929393.33407259</v>
      </c>
      <c r="L3266" s="444">
        <f t="shared" ca="1" si="162"/>
        <v>-221220983793.51151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-221220983793.51151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-921754099.13963127</v>
      </c>
      <c r="L3267" s="444">
        <f t="shared" ca="1" si="162"/>
        <v>-222142737892.65112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-222142737892.65112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-925594741.21937978</v>
      </c>
      <c r="L3268" s="444">
        <f t="shared" ca="1" si="162"/>
        <v>-223068332633.87051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-223068332633.87051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-929451385.97446048</v>
      </c>
      <c r="L3269" s="444">
        <f t="shared" ca="1" si="162"/>
        <v>-223997784019.84497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-223997784019.84497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-933324100.08268738</v>
      </c>
      <c r="L3270" s="444">
        <f t="shared" ca="1" si="162"/>
        <v>-224931108119.92767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-224931108119.92767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-937212950.49969864</v>
      </c>
      <c r="L3271" s="444">
        <f t="shared" ca="1" si="162"/>
        <v>-225868321070.42737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-225868321070.42737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-941118004.46011412</v>
      </c>
      <c r="L3272" s="444">
        <f t="shared" ca="1" si="162"/>
        <v>-226809439074.88748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-226809439074.88748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-945039329.47869778</v>
      </c>
      <c r="L3273" s="444">
        <f t="shared" ca="1" si="162"/>
        <v>-227754478404.36618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-227754478404.36618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-948976993.35152578</v>
      </c>
      <c r="L3274" s="444">
        <f t="shared" ca="1" si="162"/>
        <v>-228703455397.71771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-228703455397.71771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-952931064.1571573</v>
      </c>
      <c r="L3275" s="444">
        <f t="shared" ca="1" si="162"/>
        <v>-229656386461.87488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-229656386461.87488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-956901610.25781214</v>
      </c>
      <c r="L3276" s="444">
        <f t="shared" ca="1" si="162"/>
        <v>-230613288072.13269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-230613288072.13269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-960888700.30055285</v>
      </c>
      <c r="L3277" s="444">
        <f t="shared" ca="1" si="162"/>
        <v>-231574176772.43326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-231574176772.43326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-964892403.21847177</v>
      </c>
      <c r="L3278" s="444">
        <f t="shared" ca="1" si="162"/>
        <v>-232539069175.65173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-232539069175.65173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-968912788.2318821</v>
      </c>
      <c r="L3279" s="444">
        <f t="shared" ca="1" si="162"/>
        <v>-233507981963.88361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-233507981963.88361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-972949924.84951496</v>
      </c>
      <c r="L3280" s="444">
        <f t="shared" ca="1" si="162"/>
        <v>-234480931888.73312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-234480931888.73312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-977003882.86972141</v>
      </c>
      <c r="L3281" s="444">
        <f t="shared" ca="1" si="162"/>
        <v>-235457935771.60284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-235457935771.60284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-981074732.38167846</v>
      </c>
      <c r="L3282" s="444">
        <f t="shared" ca="1" si="162"/>
        <v>-236439010503.98453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-236439010503.98453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-985162543.76660216</v>
      </c>
      <c r="L3283" s="444">
        <f t="shared" ca="1" si="162"/>
        <v>-237424173047.75113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-237424173047.75113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-989267387.69896293</v>
      </c>
      <c r="L3284" s="444">
        <f t="shared" ca="1" si="162"/>
        <v>-238413440435.4501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-238413440435.4501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-993389335.14770889</v>
      </c>
      <c r="L3285" s="444">
        <f t="shared" ca="1" si="162"/>
        <v>-239406829770.59781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-239406829770.59781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-997528457.37749088</v>
      </c>
      <c r="L3286" s="444">
        <f t="shared" ca="1" si="162"/>
        <v>-240404358227.97531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-240404358227.97531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-1001684825.9498972</v>
      </c>
      <c r="L3287" s="444">
        <f t="shared" ca="1" si="162"/>
        <v>-241406043053.9252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-241406043053.9252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-1005858512.7246884</v>
      </c>
      <c r="L3288" s="444">
        <f t="shared" ca="1" si="162"/>
        <v>-242411901566.6499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-242411901566.6499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-1010049589.8610411</v>
      </c>
      <c r="L3289" s="444">
        <f t="shared" ca="1" si="162"/>
        <v>-243421951156.51096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-243421951156.51096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-1014258129.8187958</v>
      </c>
      <c r="L3290" s="444">
        <f t="shared" ca="1" si="162"/>
        <v>-244436209286.32974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-244436209286.32974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-1018484205.3597074</v>
      </c>
      <c r="L3291" s="444">
        <f t="shared" ca="1" si="162"/>
        <v>-245454693491.68945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-245454693491.68945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-1022727889.5487061</v>
      </c>
      <c r="L3292" s="444">
        <f t="shared" ca="1" si="162"/>
        <v>-246477421381.23816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-246477421381.23816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-1026989255.755159</v>
      </c>
      <c r="L3293" s="444">
        <f t="shared" ca="1" si="162"/>
        <v>-247504410636.99332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-247504410636.99332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-1031268377.6541388</v>
      </c>
      <c r="L3294" s="444">
        <f t="shared" ca="1" si="162"/>
        <v>-248535679014.64746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-248535679014.64746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-1035565329.2276977</v>
      </c>
      <c r="L3295" s="444">
        <f t="shared" ca="1" si="162"/>
        <v>-249571244343.87515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-249571244343.87515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-1039880184.7661464</v>
      </c>
      <c r="L3296" s="444">
        <f t="shared" ca="1" si="162"/>
        <v>-250611124528.6413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-250611124528.6413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-1044213018.8693388</v>
      </c>
      <c r="L3297" s="444">
        <f t="shared" ca="1" si="162"/>
        <v>-251655337547.51062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-251655337547.51062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-1048563906.4479609</v>
      </c>
      <c r="L3298" s="444">
        <f t="shared" ca="1" si="162"/>
        <v>-252703901453.95859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-252703901453.95859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-1052932922.7248274</v>
      </c>
      <c r="L3299" s="444">
        <f t="shared" ca="1" si="162"/>
        <v>-253756834376.68341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-253756834376.68341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-1057320143.2361808</v>
      </c>
      <c r="L3300" s="444">
        <f t="shared" ca="1" si="162"/>
        <v>-254814154519.91959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-254814154519.91959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-1061725643.8329983</v>
      </c>
      <c r="L3301" s="444">
        <f t="shared" ca="1" si="162"/>
        <v>-255875880163.75259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-255875880163.75259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-1066149500.6823025</v>
      </c>
      <c r="L3302" s="444">
        <f t="shared" ca="1" si="162"/>
        <v>-256942029664.43491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-256942029664.43491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-1070591790.2684788</v>
      </c>
      <c r="L3303" s="444">
        <f t="shared" ca="1" si="162"/>
        <v>-258012621454.7034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-258012621454.7034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-1075052589.3945975</v>
      </c>
      <c r="L3304" s="444">
        <f t="shared" ca="1" si="162"/>
        <v>-259087674044.09799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-259087674044.09799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-1079531975.1837416</v>
      </c>
      <c r="L3305" s="444">
        <f t="shared" ca="1" si="162"/>
        <v>-260167206019.28174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-260167206019.28174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-1084030025.0803406</v>
      </c>
      <c r="L3306" s="444">
        <f t="shared" ca="1" si="162"/>
        <v>-261251236044.36209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-261251236044.36209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-1088546816.8515086</v>
      </c>
      <c r="L3307" s="444">
        <f t="shared" ca="1" si="162"/>
        <v>-262339782861.21359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-262339782861.21359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-1093082428.5883899</v>
      </c>
      <c r="L3308" s="444">
        <f t="shared" ca="1" si="162"/>
        <v>-263432865289.80197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-263432865289.80197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-1097636938.7075081</v>
      </c>
      <c r="L3309" s="444">
        <f t="shared" ca="1" si="162"/>
        <v>-264530502228.50949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-264530502228.50949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-1102210425.9521229</v>
      </c>
      <c r="L3310" s="444">
        <f t="shared" ca="1" si="162"/>
        <v>-265632712654.46161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-265632712654.46161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-1106802969.39359</v>
      </c>
      <c r="L3311" s="444">
        <f t="shared" ca="1" si="162"/>
        <v>-266739515623.85519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-266739515623.85519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-1111414648.43273</v>
      </c>
      <c r="L3312" s="444">
        <f t="shared" ca="1" si="162"/>
        <v>-267850930272.28793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-267850930272.28793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-1116045542.8011997</v>
      </c>
      <c r="L3313" s="444">
        <f t="shared" ca="1" si="162"/>
        <v>-268966975815.08914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-268966975815.08914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-1120695732.5628715</v>
      </c>
      <c r="L3314" s="444">
        <f t="shared" ca="1" si="162"/>
        <v>-270087671547.65201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-270087671547.65201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-1125365298.1152167</v>
      </c>
      <c r="L3315" s="444">
        <f t="shared" ca="1" si="162"/>
        <v>-271213036845.76721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-271213036845.76721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-1130054320.1906967</v>
      </c>
      <c r="L3316" s="444">
        <f t="shared" ca="1" si="162"/>
        <v>-272343091165.95792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-272343091165.95792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-1134762879.8581579</v>
      </c>
      <c r="L3317" s="444">
        <f t="shared" ca="1" si="162"/>
        <v>-273477854045.81607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-273477854045.81607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-1139491058.5242336</v>
      </c>
      <c r="L3318" s="444">
        <f t="shared" ca="1" si="162"/>
        <v>-274617345104.3403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-274617345104.3403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-1144238937.9347513</v>
      </c>
      <c r="L3319" s="444">
        <f t="shared" ca="1" si="162"/>
        <v>-275761584042.27502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-275761584042.27502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-1149006600.176146</v>
      </c>
      <c r="L3320" s="444">
        <f t="shared" ca="1" si="162"/>
        <v>-276910590642.45117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-276910590642.45117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-1153794127.6768799</v>
      </c>
      <c r="L3321" s="444">
        <f t="shared" ca="1" si="162"/>
        <v>-278064384770.12805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-278064384770.12805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-1158601603.2088668</v>
      </c>
      <c r="L3322" s="444">
        <f t="shared" ca="1" si="162"/>
        <v>-279222986373.33691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-279222986373.33691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-1163429109.8889039</v>
      </c>
      <c r="L3323" s="444">
        <f t="shared" ref="L3323:L3577" ca="1" si="167">I3323-J3323+K3323</f>
        <v>-280386415483.22583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-280386415483.22583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-1168276731.1801076</v>
      </c>
      <c r="L3324" s="444">
        <f t="shared" ca="1" si="167"/>
        <v>-281554692214.40594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-281554692214.40594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-1173144550.893358</v>
      </c>
      <c r="L3325" s="444">
        <f t="shared" ca="1" si="167"/>
        <v>-282727836765.29932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-282727836765.29932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-1178032653.1887472</v>
      </c>
      <c r="L3326" s="444">
        <f t="shared" ca="1" si="167"/>
        <v>-283905869418.48804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-283905869418.48804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-1182941122.5770335</v>
      </c>
      <c r="L3327" s="444">
        <f t="shared" ca="1" si="167"/>
        <v>-285088810541.06506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-285088810541.06506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-1187870043.9211044</v>
      </c>
      <c r="L3328" s="444">
        <f t="shared" ca="1" si="167"/>
        <v>-286276680584.98615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-286276680584.98615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-1192819502.4374423</v>
      </c>
      <c r="L3329" s="444">
        <f t="shared" ca="1" si="167"/>
        <v>-287469500087.42358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-287469500087.42358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-1197789583.6975982</v>
      </c>
      <c r="L3330" s="444">
        <f t="shared" ca="1" si="167"/>
        <v>-288667289671.12115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-288667289671.12115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-1202780373.6296716</v>
      </c>
      <c r="L3331" s="444">
        <f t="shared" ca="1" si="167"/>
        <v>-289870070044.75085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-289870070044.75085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-1207791958.5197952</v>
      </c>
      <c r="L3332" s="444">
        <f t="shared" ca="1" si="167"/>
        <v>-291077862003.27063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-291077862003.27063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-1212824425.0136275</v>
      </c>
      <c r="L3333" s="444">
        <f t="shared" ca="1" si="167"/>
        <v>-292290686428.28424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-292290686428.28424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-1217877860.117851</v>
      </c>
      <c r="L3334" s="444">
        <f t="shared" ca="1" si="167"/>
        <v>-293508564288.4021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-293508564288.4021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-1222952351.2016754</v>
      </c>
      <c r="L3335" s="444">
        <f t="shared" ca="1" si="167"/>
        <v>-294731516639.60376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-294731516639.60376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-1228047985.998349</v>
      </c>
      <c r="L3336" s="444">
        <f t="shared" ca="1" si="167"/>
        <v>-295959564625.60211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-295959564625.60211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-1233164852.6066754</v>
      </c>
      <c r="L3337" s="444">
        <f t="shared" ca="1" si="167"/>
        <v>-297192729478.2088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-297192729478.2088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-1238303039.4925365</v>
      </c>
      <c r="L3338" s="444">
        <f t="shared" ca="1" si="167"/>
        <v>-298431032517.70135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-298431032517.70135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-1243462635.4904222</v>
      </c>
      <c r="L3339" s="444">
        <f t="shared" ca="1" si="167"/>
        <v>-299674495153.19177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-299674495153.19177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-1248643729.8049657</v>
      </c>
      <c r="L3340" s="444">
        <f t="shared" ca="1" si="167"/>
        <v>-300923138882.99677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-300923138882.99677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-1253846412.0124865</v>
      </c>
      <c r="L3341" s="444">
        <f t="shared" ca="1" si="167"/>
        <v>-302176985295.00928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-302176985295.00928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-1259070772.0625386</v>
      </c>
      <c r="L3342" s="444">
        <f t="shared" ca="1" si="167"/>
        <v>-303436056067.07184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-303436056067.07184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-1264316900.2794659</v>
      </c>
      <c r="L3343" s="444">
        <f t="shared" ca="1" si="167"/>
        <v>-304700372967.35132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-304700372967.35132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-1269584887.3639638</v>
      </c>
      <c r="L3344" s="444">
        <f t="shared" ca="1" si="167"/>
        <v>-305969957854.71527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-305969957854.71527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-1274874824.3946469</v>
      </c>
      <c r="L3345" s="444">
        <f t="shared" ca="1" si="167"/>
        <v>-307244832679.10992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-307244832679.10992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-1280186802.8296247</v>
      </c>
      <c r="L3346" s="444">
        <f t="shared" ca="1" si="167"/>
        <v>-308525019481.93958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-308525019481.93958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-1285520914.5080814</v>
      </c>
      <c r="L3347" s="444">
        <f t="shared" ca="1" si="167"/>
        <v>-309810540396.44763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-309810540396.44763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-1290877251.651865</v>
      </c>
      <c r="L3348" s="444">
        <f t="shared" ca="1" si="167"/>
        <v>-311101417648.09949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-311101417648.09949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-1296255906.8670812</v>
      </c>
      <c r="L3349" s="444">
        <f t="shared" ca="1" si="167"/>
        <v>-312397673554.96655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-312397673554.96655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-1301656973.145694</v>
      </c>
      <c r="L3350" s="444">
        <f t="shared" ca="1" si="167"/>
        <v>-313699330528.11224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-313699330528.11224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-1307080543.8671343</v>
      </c>
      <c r="L3351" s="444">
        <f t="shared" ca="1" si="167"/>
        <v>-315006411071.97937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-315006411071.97937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-1312526712.7999141</v>
      </c>
      <c r="L3352" s="444">
        <f t="shared" ca="1" si="167"/>
        <v>-316318937784.7793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-316318937784.7793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-1317995574.1032472</v>
      </c>
      <c r="L3353" s="444">
        <f t="shared" ca="1" si="167"/>
        <v>-317636933358.88257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-317636933358.88257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-1323487222.3286774</v>
      </c>
      <c r="L3354" s="444">
        <f t="shared" ca="1" si="167"/>
        <v>-318960420581.21124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-318960420581.21124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-1329001752.4217136</v>
      </c>
      <c r="L3355" s="444">
        <f t="shared" ca="1" si="167"/>
        <v>-320289422333.63293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-320289422333.63293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-1334539259.7234704</v>
      </c>
      <c r="L3356" s="444">
        <f t="shared" ca="1" si="167"/>
        <v>-321623961593.35638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-321623961593.35638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-1340099839.9723182</v>
      </c>
      <c r="L3357" s="444">
        <f t="shared" ca="1" si="167"/>
        <v>-322964061433.32867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-322964061433.32867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-1345683589.305536</v>
      </c>
      <c r="L3358" s="444">
        <f t="shared" ca="1" si="167"/>
        <v>-324309745022.63422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-324309745022.63422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-1351290604.2609758</v>
      </c>
      <c r="L3359" s="444">
        <f t="shared" ca="1" si="167"/>
        <v>-325661035626.8952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-325661035626.8952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-1356920981.7787299</v>
      </c>
      <c r="L3360" s="444">
        <f t="shared" ca="1" si="167"/>
        <v>-327017956608.67395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-327017956608.67395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-1362574819.2028081</v>
      </c>
      <c r="L3361" s="444">
        <f t="shared" ca="1" si="167"/>
        <v>-328380531427.87677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-328380531427.87677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-1368252214.2828197</v>
      </c>
      <c r="L3362" s="444">
        <f t="shared" ca="1" si="167"/>
        <v>-329748783642.15961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-329748783642.15961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-1373953265.1756649</v>
      </c>
      <c r="L3363" s="444">
        <f t="shared" ca="1" si="167"/>
        <v>-331122736907.33527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-331122736907.33527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-1379678070.4472303</v>
      </c>
      <c r="L3364" s="444">
        <f t="shared" ca="1" si="167"/>
        <v>-332502414977.78247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-332502414977.78247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-1385426729.0740936</v>
      </c>
      <c r="L3365" s="444">
        <f t="shared" ca="1" si="167"/>
        <v>-333887841706.85657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-333887841706.85657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-1391199340.4452357</v>
      </c>
      <c r="L3366" s="444">
        <f t="shared" ca="1" si="167"/>
        <v>-335279041047.30182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-335279041047.30182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-1396996004.3637576</v>
      </c>
      <c r="L3367" s="444">
        <f t="shared" ca="1" si="167"/>
        <v>-336676037051.66559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-336676037051.66559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-1402816821.0486066</v>
      </c>
      <c r="L3368" s="444">
        <f t="shared" ca="1" si="167"/>
        <v>-338078853872.71417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-338078853872.71417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-1408661891.1363091</v>
      </c>
      <c r="L3369" s="444">
        <f t="shared" ca="1" si="167"/>
        <v>-339487515763.85046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-339487515763.85046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-1414531315.6827102</v>
      </c>
      <c r="L3370" s="444">
        <f t="shared" ca="1" si="167"/>
        <v>-340902047079.5332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-340902047079.5332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-1420425196.1647217</v>
      </c>
      <c r="L3371" s="444">
        <f t="shared" ca="1" si="167"/>
        <v>-342322472275.69794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-342322472275.69794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-1426343634.4820747</v>
      </c>
      <c r="L3372" s="444">
        <f t="shared" ca="1" si="167"/>
        <v>-343748815910.17999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-343748815910.17999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-1432286732.9590833</v>
      </c>
      <c r="L3373" s="444">
        <f t="shared" ca="1" si="167"/>
        <v>-345181102643.1391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-345181102643.1391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-1438254594.3464129</v>
      </c>
      <c r="L3374" s="444">
        <f t="shared" ca="1" si="167"/>
        <v>-346619357237.48553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-346619357237.48553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-1444247321.8228564</v>
      </c>
      <c r="L3375" s="444">
        <f t="shared" ca="1" si="167"/>
        <v>-348063604559.30841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-348063604559.30841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-1450265018.9971185</v>
      </c>
      <c r="L3376" s="444">
        <f t="shared" ca="1" si="167"/>
        <v>-349513869578.30554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-349513869578.30554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-1456307789.9096065</v>
      </c>
      <c r="L3377" s="444">
        <f t="shared" ca="1" si="167"/>
        <v>-350970177368.21515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-350970177368.21515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-1462375739.0342298</v>
      </c>
      <c r="L3378" s="444">
        <f t="shared" ca="1" si="167"/>
        <v>-352432553107.24939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-352432553107.24939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-1468468971.2802057</v>
      </c>
      <c r="L3379" s="444">
        <f t="shared" ca="1" si="167"/>
        <v>-353901022078.5296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-353901022078.5296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-1474587591.9938734</v>
      </c>
      <c r="L3380" s="444">
        <f t="shared" ca="1" si="167"/>
        <v>-355375609670.5235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-355375609670.5235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-1480731706.9605145</v>
      </c>
      <c r="L3381" s="444">
        <f t="shared" ca="1" si="167"/>
        <v>-356856341377.48401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-356856341377.48401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-1486901422.4061832</v>
      </c>
      <c r="L3382" s="444">
        <f t="shared" ca="1" si="167"/>
        <v>-358343242799.8902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-358343242799.8902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-1493096844.9995425</v>
      </c>
      <c r="L3383" s="444">
        <f t="shared" ca="1" si="167"/>
        <v>-359836339644.88977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-359836339644.88977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-1499318081.8537073</v>
      </c>
      <c r="L3384" s="444">
        <f t="shared" ca="1" si="167"/>
        <v>-361335657726.74347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-361335657726.74347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-1505565240.5280979</v>
      </c>
      <c r="L3385" s="444">
        <f t="shared" ca="1" si="167"/>
        <v>-362841222967.27155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-362841222967.27155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-1511838429.030298</v>
      </c>
      <c r="L3386" s="444">
        <f t="shared" ca="1" si="167"/>
        <v>-364353061396.30182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-364353061396.30182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-1518137755.8179243</v>
      </c>
      <c r="L3387" s="444">
        <f t="shared" ca="1" si="167"/>
        <v>-365871199152.11975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-365871199152.11975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-1524463329.800499</v>
      </c>
      <c r="L3388" s="444">
        <f t="shared" ca="1" si="167"/>
        <v>-367395662481.92023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-367395662481.92023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-1530815260.3413343</v>
      </c>
      <c r="L3389" s="444">
        <f t="shared" ca="1" si="167"/>
        <v>-368926477742.26154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-368926477742.26154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-1537193657.259423</v>
      </c>
      <c r="L3390" s="444">
        <f t="shared" ca="1" si="167"/>
        <v>-370463671399.52094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-370463671399.52094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-1543598630.8313372</v>
      </c>
      <c r="L3391" s="444">
        <f t="shared" ca="1" si="167"/>
        <v>-372007270030.35229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-372007270030.35229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-1550030291.7931345</v>
      </c>
      <c r="L3392" s="444">
        <f t="shared" ca="1" si="167"/>
        <v>-373557300322.14545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-373557300322.14545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-1556488751.3422728</v>
      </c>
      <c r="L3393" s="444">
        <f t="shared" ca="1" si="167"/>
        <v>-375113789073.48773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-375113789073.48773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-1562974121.1395321</v>
      </c>
      <c r="L3394" s="444">
        <f t="shared" ca="1" si="167"/>
        <v>-376676763194.62726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-376676763194.62726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-1569486513.3109469</v>
      </c>
      <c r="L3395" s="444">
        <f t="shared" ca="1" si="167"/>
        <v>-378246249707.93823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-378246249707.93823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-1576026040.4497426</v>
      </c>
      <c r="L3396" s="444">
        <f t="shared" ca="1" si="167"/>
        <v>-379822275748.388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-379822275748.388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-1582592815.6182833</v>
      </c>
      <c r="L3397" s="444">
        <f t="shared" ca="1" si="167"/>
        <v>-381404868564.00629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-381404868564.00629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-1589186952.3500261</v>
      </c>
      <c r="L3398" s="444">
        <f t="shared" ca="1" si="167"/>
        <v>-382994055516.35632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-382994055516.35632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-1595808564.6514847</v>
      </c>
      <c r="L3399" s="444">
        <f t="shared" ca="1" si="167"/>
        <v>-384589864081.00781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-384589864081.00781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-1602457767.0041993</v>
      </c>
      <c r="L3400" s="444">
        <f t="shared" ca="1" si="167"/>
        <v>-386192321848.01202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-386192321848.01202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-1609134674.3667169</v>
      </c>
      <c r="L3401" s="444">
        <f t="shared" ca="1" si="167"/>
        <v>-387801456522.37872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-387801456522.37872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-1615839402.176578</v>
      </c>
      <c r="L3402" s="444">
        <f t="shared" ca="1" si="167"/>
        <v>-389417295924.5553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-389417295924.5553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-1622572066.3523138</v>
      </c>
      <c r="L3403" s="444">
        <f t="shared" ca="1" si="167"/>
        <v>-391039867990.90759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-391039867990.90759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-1629332783.2954483</v>
      </c>
      <c r="L3404" s="444">
        <f t="shared" ca="1" si="167"/>
        <v>-392669200774.20306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-392669200774.20306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-1636121669.8925128</v>
      </c>
      <c r="L3405" s="444">
        <f t="shared" ca="1" si="167"/>
        <v>-394305322444.09558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-394305322444.09558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-1642938843.5170648</v>
      </c>
      <c r="L3406" s="444">
        <f t="shared" ca="1" si="167"/>
        <v>-395948261287.61267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-395948261287.61267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-1649784422.0317194</v>
      </c>
      <c r="L3407" s="444">
        <f t="shared" ca="1" si="167"/>
        <v>-397598045709.64441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-397598045709.64441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-1656658523.790185</v>
      </c>
      <c r="L3408" s="444">
        <f t="shared" ca="1" si="167"/>
        <v>-399254704233.43457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-399254704233.43457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-1663561267.6393106</v>
      </c>
      <c r="L3409" s="444">
        <f t="shared" ca="1" si="167"/>
        <v>-400918265501.07385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-400918265501.07385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-1670492772.9211411</v>
      </c>
      <c r="L3410" s="444">
        <f t="shared" ca="1" si="167"/>
        <v>-402588758273.995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-402588758273.995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-1677453159.4749792</v>
      </c>
      <c r="L3411" s="444">
        <f t="shared" ca="1" si="167"/>
        <v>-404266211433.46997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-404266211433.46997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-1684442547.6394582</v>
      </c>
      <c r="L3412" s="444">
        <f t="shared" ca="1" si="167"/>
        <v>-405950653981.10944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-405950653981.10944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-1691461058.2546227</v>
      </c>
      <c r="L3413" s="444">
        <f t="shared" ca="1" si="167"/>
        <v>-407642115039.36407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-407642115039.36407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-1698508812.664017</v>
      </c>
      <c r="L3414" s="444">
        <f t="shared" ca="1" si="167"/>
        <v>-409340623852.02808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-409340623852.02808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-1705585932.7167835</v>
      </c>
      <c r="L3415" s="444">
        <f t="shared" ca="1" si="167"/>
        <v>-411046209784.74487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-411046209784.74487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-1712692540.7697704</v>
      </c>
      <c r="L3416" s="444">
        <f t="shared" ca="1" si="167"/>
        <v>-412758902325.51465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-412758902325.51465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-1719828759.6896443</v>
      </c>
      <c r="L3417" s="444">
        <f t="shared" ca="1" si="167"/>
        <v>-414478731085.20428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-414478731085.20428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-1726994712.8550179</v>
      </c>
      <c r="L3418" s="444">
        <f t="shared" ca="1" si="167"/>
        <v>-416205725798.05933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-416205725798.05933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-1734190524.1585805</v>
      </c>
      <c r="L3419" s="444">
        <f t="shared" ca="1" si="167"/>
        <v>-417939916322.2179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-417939916322.2179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-1741416318.0092411</v>
      </c>
      <c r="L3420" s="444">
        <f t="shared" ca="1" si="167"/>
        <v>-419681332640.22711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-419681332640.22711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-1748672219.3342795</v>
      </c>
      <c r="L3421" s="444">
        <f t="shared" ca="1" si="167"/>
        <v>-421430004859.5614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-421430004859.5614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-1755958353.5815058</v>
      </c>
      <c r="L3422" s="444">
        <f t="shared" ca="1" si="167"/>
        <v>-423185963213.14288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-423185963213.14288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-1763274846.7214286</v>
      </c>
      <c r="L3423" s="444">
        <f t="shared" ca="1" si="167"/>
        <v>-424949238059.86432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-424949238059.86432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-1770621825.2494347</v>
      </c>
      <c r="L3424" s="444">
        <f t="shared" ca="1" si="167"/>
        <v>-426719859885.11377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-426719859885.11377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-1777999416.187974</v>
      </c>
      <c r="L3425" s="444">
        <f t="shared" ca="1" si="167"/>
        <v>-428497859301.30176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-428497859301.30176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-1785407747.0887573</v>
      </c>
      <c r="L3426" s="444">
        <f t="shared" ca="1" si="167"/>
        <v>-430283267048.3905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-430283267048.3905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-1792846946.0349605</v>
      </c>
      <c r="L3427" s="444">
        <f t="shared" ca="1" si="167"/>
        <v>-432076113994.42548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-432076113994.42548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-1800317141.6434395</v>
      </c>
      <c r="L3428" s="444">
        <f t="shared" ca="1" si="167"/>
        <v>-433876431136.06891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-433876431136.06891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-1807818463.0669537</v>
      </c>
      <c r="L3429" s="444">
        <f t="shared" ca="1" si="167"/>
        <v>-435684249599.13586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-435684249599.13586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-1815351039.9963994</v>
      </c>
      <c r="L3430" s="444">
        <f t="shared" ca="1" si="167"/>
        <v>-437499600639.13226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-437499600639.13226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-1822915002.6630511</v>
      </c>
      <c r="L3431" s="444">
        <f t="shared" ca="1" si="167"/>
        <v>-439322515641.79529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-439322515641.79529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-1830510481.8408136</v>
      </c>
      <c r="L3432" s="444">
        <f t="shared" ca="1" si="167"/>
        <v>-441153026123.63611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-441153026123.63611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-1838137608.8484838</v>
      </c>
      <c r="L3433" s="444">
        <f t="shared" ca="1" si="167"/>
        <v>-442991163732.48462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-442991163732.48462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-1845796515.5520189</v>
      </c>
      <c r="L3434" s="444">
        <f t="shared" ca="1" si="167"/>
        <v>-444836960248.03662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-444836960248.03662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-1853487334.3668191</v>
      </c>
      <c r="L3435" s="444">
        <f t="shared" ca="1" si="167"/>
        <v>-446690447582.40344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-446690447582.40344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-1861210198.2600141</v>
      </c>
      <c r="L3436" s="444">
        <f t="shared" ca="1" si="167"/>
        <v>-448551657780.66345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-448551657780.66345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-1868965240.7527647</v>
      </c>
      <c r="L3437" s="444">
        <f t="shared" ca="1" si="167"/>
        <v>-450420623021.4162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-450420623021.4162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-1876752595.9225676</v>
      </c>
      <c r="L3438" s="444">
        <f t="shared" ca="1" si="167"/>
        <v>-452297375617.33875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-452297375617.33875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-1884572398.4055781</v>
      </c>
      <c r="L3439" s="444">
        <f t="shared" ca="1" si="167"/>
        <v>-454181948015.74432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-454181948015.74432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-1892424783.3989346</v>
      </c>
      <c r="L3440" s="444">
        <f t="shared" ca="1" si="167"/>
        <v>-456074372799.14325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-456074372799.14325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-1900309886.6630969</v>
      </c>
      <c r="L3441" s="444">
        <f t="shared" ca="1" si="167"/>
        <v>-457974682685.80634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-457974682685.80634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-1908227844.5241928</v>
      </c>
      <c r="L3442" s="444">
        <f t="shared" ca="1" si="167"/>
        <v>-459882910530.33051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-459882910530.33051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-1916178793.8763773</v>
      </c>
      <c r="L3443" s="444">
        <f t="shared" ca="1" si="167"/>
        <v>-461799089324.20691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-461799089324.20691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-1924162872.1841955</v>
      </c>
      <c r="L3444" s="444">
        <f t="shared" ca="1" si="167"/>
        <v>-463723252196.39111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-463723252196.39111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-1932180217.4849629</v>
      </c>
      <c r="L3445" s="444">
        <f t="shared" ca="1" si="167"/>
        <v>-465655432413.8761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-465655432413.8761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-1940230968.3911507</v>
      </c>
      <c r="L3446" s="444">
        <f t="shared" ca="1" si="167"/>
        <v>-467595663382.26727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-467595663382.26727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-1948315264.0927806</v>
      </c>
      <c r="L3447" s="444">
        <f t="shared" ca="1" si="167"/>
        <v>-469543978646.36005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-469543978646.36005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-1956433244.3598337</v>
      </c>
      <c r="L3448" s="444">
        <f t="shared" ca="1" si="167"/>
        <v>-471500411890.71991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-471500411890.71991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-1964585049.5446665</v>
      </c>
      <c r="L3449" s="444">
        <f t="shared" ca="1" si="167"/>
        <v>-473464996940.26459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-473464996940.26459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-1972770820.5844357</v>
      </c>
      <c r="L3450" s="444">
        <f t="shared" ca="1" si="167"/>
        <v>-475437767760.849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-475437767760.849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-1980990699.0035374</v>
      </c>
      <c r="L3451" s="444">
        <f t="shared" ca="1" si="167"/>
        <v>-477418758459.85254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-477418758459.85254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-1989244826.9160521</v>
      </c>
      <c r="L3452" s="444">
        <f t="shared" ca="1" si="167"/>
        <v>-479408003286.76862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-479408003286.76862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-1997533347.0282025</v>
      </c>
      <c r="L3453" s="444">
        <f t="shared" ca="1" si="167"/>
        <v>-481405536633.79681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-481405536633.79681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-2005856402.6408198</v>
      </c>
      <c r="L3454" s="444">
        <f t="shared" ca="1" si="167"/>
        <v>-483411393036.43762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-483411393036.43762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-2014214137.6518233</v>
      </c>
      <c r="L3455" s="444">
        <f t="shared" ca="1" si="167"/>
        <v>-485425607174.08942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-485425607174.08942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-2022606696.5587058</v>
      </c>
      <c r="L3456" s="444">
        <f t="shared" ca="1" si="167"/>
        <v>-487448213870.64813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-487448213870.64813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-2031034224.4610341</v>
      </c>
      <c r="L3457" s="444">
        <f t="shared" ca="1" si="167"/>
        <v>-489479248095.10919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-489479248095.10919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-2039496867.0629549</v>
      </c>
      <c r="L3458" s="444">
        <f t="shared" ca="1" si="167"/>
        <v>-491518744962.17212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-491518744962.17212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-2047994770.6757171</v>
      </c>
      <c r="L3459" s="444">
        <f t="shared" ca="1" si="167"/>
        <v>-493566739732.84784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-493566739732.84784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-2056528082.2201993</v>
      </c>
      <c r="L3460" s="444">
        <f t="shared" ca="1" si="167"/>
        <v>-495623267815.06805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-495623267815.06805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-2065096949.22945</v>
      </c>
      <c r="L3461" s="444">
        <f t="shared" ca="1" si="167"/>
        <v>-497688364764.29749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-497688364764.29749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-2073701519.8512394</v>
      </c>
      <c r="L3462" s="444">
        <f t="shared" ca="1" si="167"/>
        <v>-499762066284.14874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-499762066284.14874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-2082341942.8506196</v>
      </c>
      <c r="L3463" s="444">
        <f t="shared" ca="1" si="167"/>
        <v>-501844408226.99939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-501844408226.99939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-2091018367.6124973</v>
      </c>
      <c r="L3464" s="444">
        <f t="shared" ca="1" si="167"/>
        <v>-503935426594.61188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-503935426594.61188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-2099730944.1442163</v>
      </c>
      <c r="L3465" s="444">
        <f t="shared" ca="1" si="167"/>
        <v>-506035157538.7561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-506035157538.7561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-2108479823.0781507</v>
      </c>
      <c r="L3466" s="444">
        <f t="shared" ca="1" si="167"/>
        <v>-508143637361.83423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-508143637361.83423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-2117265155.6743093</v>
      </c>
      <c r="L3467" s="444">
        <f t="shared" ca="1" si="167"/>
        <v>-510260902517.50854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-510260902517.50854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-2126087093.8229523</v>
      </c>
      <c r="L3468" s="444">
        <f t="shared" ca="1" si="167"/>
        <v>-512386989611.33148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-512386989611.33148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-2134945790.0472143</v>
      </c>
      <c r="L3469" s="444">
        <f t="shared" ca="1" si="167"/>
        <v>-514521935401.37872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-514521935401.37872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-2143841397.5057447</v>
      </c>
      <c r="L3470" s="444">
        <f t="shared" ca="1" si="167"/>
        <v>-516665776798.88446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-516665776798.88446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-2152774069.9953518</v>
      </c>
      <c r="L3471" s="444">
        <f t="shared" ca="1" si="167"/>
        <v>-518818550868.87982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-518818550868.87982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-2161743961.9536657</v>
      </c>
      <c r="L3472" s="444">
        <f t="shared" ca="1" si="167"/>
        <v>-520980294830.8335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-520980294830.8335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-2170751228.4618058</v>
      </c>
      <c r="L3473" s="444">
        <f t="shared" ca="1" si="167"/>
        <v>-523151046059.29529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-523151046059.29529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-2179796025.2470636</v>
      </c>
      <c r="L3474" s="444">
        <f t="shared" ca="1" si="167"/>
        <v>-525330842084.54236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-525330842084.54236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-2188878508.6855927</v>
      </c>
      <c r="L3475" s="444">
        <f t="shared" ca="1" si="167"/>
        <v>-527519720593.22797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-527519720593.22797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-2197998835.8051167</v>
      </c>
      <c r="L3476" s="444">
        <f t="shared" ca="1" si="167"/>
        <v>-529717719429.03308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-529717719429.03308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-2207157164.2876377</v>
      </c>
      <c r="L3477" s="444">
        <f t="shared" ca="1" si="167"/>
        <v>-531924876593.32074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-531924876593.32074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-2216353652.4721699</v>
      </c>
      <c r="L3478" s="444">
        <f t="shared" ca="1" si="167"/>
        <v>-534141230245.79291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-534141230245.79291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-2225588459.35747</v>
      </c>
      <c r="L3479" s="444">
        <f t="shared" ca="1" si="167"/>
        <v>-536366818705.15039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-536366818705.15039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-2234861744.6047931</v>
      </c>
      <c r="L3480" s="444">
        <f t="shared" ca="1" si="167"/>
        <v>-538601680449.75519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-538601680449.75519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-2244173668.5406466</v>
      </c>
      <c r="L3481" s="444">
        <f t="shared" ca="1" si="167"/>
        <v>-540845854118.29584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-540845854118.29584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-2253524392.1595659</v>
      </c>
      <c r="L3482" s="444">
        <f t="shared" ca="1" si="167"/>
        <v>-543099378510.45538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-543099378510.45538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-2262914077.1268978</v>
      </c>
      <c r="L3483" s="444">
        <f t="shared" ca="1" si="167"/>
        <v>-545362292587.58228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-545362292587.58228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-2272342885.7815928</v>
      </c>
      <c r="L3484" s="444">
        <f t="shared" ca="1" si="167"/>
        <v>-547634635473.36389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-547634635473.36389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-2281810981.1390162</v>
      </c>
      <c r="L3485" s="444">
        <f t="shared" ca="1" si="167"/>
        <v>-549916446454.50293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-549916446454.50293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-2291318526.8937621</v>
      </c>
      <c r="L3486" s="444">
        <f t="shared" ca="1" si="167"/>
        <v>-552207764981.39673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-552207764981.39673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-2300865687.4224863</v>
      </c>
      <c r="L3487" s="444">
        <f t="shared" ca="1" si="167"/>
        <v>-554508630668.81921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-554508630668.81921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-2310452627.7867465</v>
      </c>
      <c r="L3488" s="444">
        <f t="shared" ca="1" si="167"/>
        <v>-556819083296.60596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-556819083296.60596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-2320079513.735858</v>
      </c>
      <c r="L3489" s="444">
        <f t="shared" ca="1" si="167"/>
        <v>-559139162810.3418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-559139162810.3418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-2329746511.7097573</v>
      </c>
      <c r="L3490" s="444">
        <f t="shared" ca="1" si="167"/>
        <v>-561468909322.05151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-561468909322.05151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-2339453788.8418813</v>
      </c>
      <c r="L3491" s="444">
        <f t="shared" ca="1" si="167"/>
        <v>-563808363110.89343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-563808363110.89343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-2349201512.9620562</v>
      </c>
      <c r="L3492" s="444">
        <f t="shared" ca="1" si="167"/>
        <v>-566157564623.85547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-566157564623.85547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-2358989852.5993977</v>
      </c>
      <c r="L3493" s="444">
        <f t="shared" ca="1" si="167"/>
        <v>-568516554476.45483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-568516554476.45483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-2368818976.9852285</v>
      </c>
      <c r="L3494" s="444">
        <f t="shared" ca="1" si="167"/>
        <v>-570885373453.44006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-570885373453.44006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-2378689056.0560002</v>
      </c>
      <c r="L3495" s="444">
        <f t="shared" ca="1" si="167"/>
        <v>-573264062509.49609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-573264062509.49609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-2388600260.4562335</v>
      </c>
      <c r="L3496" s="444">
        <f t="shared" ca="1" si="167"/>
        <v>-575652662769.95227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-575652662769.95227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-2398552761.5414677</v>
      </c>
      <c r="L3497" s="444">
        <f t="shared" ca="1" si="167"/>
        <v>-578051215531.49377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-578051215531.49377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-2408546731.3812242</v>
      </c>
      <c r="L3498" s="444">
        <f t="shared" ca="1" si="167"/>
        <v>-580459762262.875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-580459762262.875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-2418582342.7619791</v>
      </c>
      <c r="L3499" s="444">
        <f t="shared" ca="1" si="167"/>
        <v>-582878344605.63696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-582878344605.63696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-2428659769.1901541</v>
      </c>
      <c r="L3500" s="444">
        <f t="shared" ca="1" si="167"/>
        <v>-585307004374.82715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-585307004374.82715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-2438779184.895113</v>
      </c>
      <c r="L3501" s="444">
        <f t="shared" ca="1" si="167"/>
        <v>-587745783559.72229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-587745783559.72229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-2448940764.8321762</v>
      </c>
      <c r="L3502" s="444">
        <f t="shared" ca="1" si="167"/>
        <v>-590194724324.55444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-590194724324.55444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-2459144684.6856437</v>
      </c>
      <c r="L3503" s="444">
        <f t="shared" ca="1" si="167"/>
        <v>-592653869009.24011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-592653869009.24011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-2469391120.8718338</v>
      </c>
      <c r="L3504" s="444">
        <f t="shared" ca="1" si="167"/>
        <v>-595123260130.11194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-595123260130.11194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-2479680250.5421329</v>
      </c>
      <c r="L3505" s="444">
        <f t="shared" ca="1" si="167"/>
        <v>-597602940380.65405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-597602940380.65405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-2490012251.5860586</v>
      </c>
      <c r="L3506" s="444">
        <f t="shared" ca="1" si="167"/>
        <v>-600092952632.24011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-600092952632.24011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-2500387302.6343336</v>
      </c>
      <c r="L3507" s="444">
        <f t="shared" ca="1" si="167"/>
        <v>-602593339934.87439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-602593339934.87439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-2510805583.0619764</v>
      </c>
      <c r="L3508" s="444">
        <f t="shared" ca="1" si="167"/>
        <v>-605104145517.9364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-605104145517.9364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-2521267272.9914017</v>
      </c>
      <c r="L3509" s="444">
        <f t="shared" ca="1" si="167"/>
        <v>-607625412790.92786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-607625412790.92786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-2531772553.2955327</v>
      </c>
      <c r="L3510" s="444">
        <f t="shared" ca="1" si="167"/>
        <v>-610157185344.22339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-610157185344.22339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-2542321605.6009307</v>
      </c>
      <c r="L3511" s="444">
        <f t="shared" ca="1" si="167"/>
        <v>-612699506949.82434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-612699506949.82434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-2552914612.2909346</v>
      </c>
      <c r="L3512" s="444">
        <f t="shared" ca="1" si="167"/>
        <v>-615252421562.11523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-615252421562.11523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-2563551756.5088134</v>
      </c>
      <c r="L3513" s="444">
        <f t="shared" ca="1" si="167"/>
        <v>-617815973318.62402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-617815973318.62402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-2574233222.1609335</v>
      </c>
      <c r="L3514" s="444">
        <f t="shared" ca="1" si="167"/>
        <v>-620390206540.78491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-620390206540.78491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-2584959193.9199371</v>
      </c>
      <c r="L3515" s="444">
        <f t="shared" ca="1" si="167"/>
        <v>-622975165734.70483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-622975165734.70483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-2595729857.2279367</v>
      </c>
      <c r="L3516" s="444">
        <f t="shared" ca="1" si="167"/>
        <v>-625570895591.93274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-625570895591.93274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-2606545398.2997198</v>
      </c>
      <c r="L3517" s="444">
        <f t="shared" ca="1" si="167"/>
        <v>-628177440990.23242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-628177440990.23242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-2617406004.1259685</v>
      </c>
      <c r="L3518" s="444">
        <f t="shared" ca="1" si="167"/>
        <v>-630794846994.3584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-630794846994.3584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-2628311862.4764934</v>
      </c>
      <c r="L3519" s="444">
        <f t="shared" ca="1" si="167"/>
        <v>-633423158856.83484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-633423158856.83484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-2639263161.9034786</v>
      </c>
      <c r="L3520" s="444">
        <f t="shared" ca="1" si="167"/>
        <v>-636062422018.73828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-636062422018.73828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-2650260091.7447429</v>
      </c>
      <c r="L3521" s="444">
        <f t="shared" ca="1" si="167"/>
        <v>-638712682110.48303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-638712682110.48303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-2661302842.1270127</v>
      </c>
      <c r="L3522" s="444">
        <f t="shared" ca="1" si="167"/>
        <v>-641373984952.60999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-641373984952.60999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-2672391603.9692082</v>
      </c>
      <c r="L3523" s="444">
        <f t="shared" ca="1" si="167"/>
        <v>-644046376556.57922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-644046376556.57922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-2683526568.9857469</v>
      </c>
      <c r="L3524" s="444">
        <f t="shared" ca="1" si="167"/>
        <v>-646729903125.56494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-646729903125.56494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-2694707929.6898537</v>
      </c>
      <c r="L3525" s="444">
        <f t="shared" ca="1" si="167"/>
        <v>-649424611055.25476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-649424611055.25476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-2705935879.3968949</v>
      </c>
      <c r="L3526" s="444">
        <f t="shared" ca="1" si="167"/>
        <v>-652130546934.65161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-652130546934.65161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-2717210612.227715</v>
      </c>
      <c r="L3527" s="444">
        <f t="shared" ca="1" si="167"/>
        <v>-654847757546.87927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-654847757546.87927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-2728532323.1119971</v>
      </c>
      <c r="L3528" s="444">
        <f t="shared" ca="1" si="167"/>
        <v>-657576289869.99121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-657576289869.99121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-2739901207.7916298</v>
      </c>
      <c r="L3529" s="444">
        <f t="shared" ca="1" si="167"/>
        <v>-660316191077.78284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-660316191077.78284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-2751317462.8240952</v>
      </c>
      <c r="L3530" s="444">
        <f t="shared" ca="1" si="167"/>
        <v>-663067508540.60693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-663067508540.60693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-2762781285.5858622</v>
      </c>
      <c r="L3531" s="444">
        <f t="shared" ca="1" si="167"/>
        <v>-665830289826.19275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-665830289826.19275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-2774292874.2758031</v>
      </c>
      <c r="L3532" s="444">
        <f t="shared" ca="1" si="167"/>
        <v>-668604582700.46851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-668604582700.46851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-2785852427.9186187</v>
      </c>
      <c r="L3533" s="444">
        <f t="shared" ca="1" si="167"/>
        <v>-671390435128.38708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-671390435128.38708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-2797460146.3682795</v>
      </c>
      <c r="L3534" s="444">
        <f t="shared" ca="1" si="167"/>
        <v>-674187895274.75537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-674187895274.75537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-2809116230.3114805</v>
      </c>
      <c r="L3535" s="444">
        <f t="shared" ca="1" si="167"/>
        <v>-676997011505.06689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-676997011505.06689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-2820820881.271112</v>
      </c>
      <c r="L3536" s="444">
        <f t="shared" ca="1" si="167"/>
        <v>-679817832386.33801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-679817832386.33801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-2832574301.6097417</v>
      </c>
      <c r="L3537" s="444">
        <f t="shared" ca="1" si="167"/>
        <v>-682650406687.94775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-682650406687.94775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-2844376694.5331154</v>
      </c>
      <c r="L3538" s="444">
        <f t="shared" ca="1" si="167"/>
        <v>-685494783382.48083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-685494783382.48083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-2856228264.0936699</v>
      </c>
      <c r="L3539" s="444">
        <f t="shared" ca="1" si="167"/>
        <v>-688351011646.57446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-688351011646.57446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-2868129215.1940603</v>
      </c>
      <c r="L3540" s="444">
        <f t="shared" ca="1" si="167"/>
        <v>-691219140861.76855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-691219140861.76855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-2880079753.5907021</v>
      </c>
      <c r="L3541" s="444">
        <f t="shared" ca="1" si="167"/>
        <v>-694099220615.35925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-694099220615.35925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-2892080085.8973303</v>
      </c>
      <c r="L3542" s="444">
        <f t="shared" ca="1" si="167"/>
        <v>-696991300701.25659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-696991300701.25659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-2904130419.5885692</v>
      </c>
      <c r="L3543" s="444">
        <f t="shared" ca="1" si="167"/>
        <v>-699895431120.84521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-699895431120.84521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-2916230963.0035219</v>
      </c>
      <c r="L3544" s="444">
        <f t="shared" ca="1" si="167"/>
        <v>-702811662083.84875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-702811662083.84875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-2928381925.34937</v>
      </c>
      <c r="L3545" s="444">
        <f t="shared" ca="1" si="167"/>
        <v>-705740044009.19812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-705740044009.19812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-2940583516.7049923</v>
      </c>
      <c r="L3546" s="444">
        <f t="shared" ca="1" si="167"/>
        <v>-708680627525.90308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-708680627525.90308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-2952835948.0245962</v>
      </c>
      <c r="L3547" s="444">
        <f t="shared" ca="1" si="167"/>
        <v>-711633463473.92761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-711633463473.92761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-2965139431.1413651</v>
      </c>
      <c r="L3548" s="444">
        <f t="shared" ca="1" si="167"/>
        <v>-714598602905.06897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-714598602905.06897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-2977494178.7711205</v>
      </c>
      <c r="L3549" s="444">
        <f t="shared" ca="1" si="167"/>
        <v>-717576097083.84009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-717576097083.84009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-2989900404.5160003</v>
      </c>
      <c r="L3550" s="444">
        <f t="shared" ca="1" si="167"/>
        <v>-720565997488.35608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-720565997488.35608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-3002358322.8681502</v>
      </c>
      <c r="L3551" s="444">
        <f t="shared" ca="1" si="167"/>
        <v>-723568355811.22424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-723568355811.22424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-3014868149.2134342</v>
      </c>
      <c r="L3552" s="444">
        <f t="shared" ca="1" si="167"/>
        <v>-726583223960.43762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-726583223960.43762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-3027430099.8351569</v>
      </c>
      <c r="L3553" s="444">
        <f t="shared" ca="1" si="167"/>
        <v>-729610654060.27283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-729610654060.27283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-3040044391.9178033</v>
      </c>
      <c r="L3554" s="444">
        <f t="shared" ca="1" si="167"/>
        <v>-732650698452.19067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-732650698452.19067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-3052711243.5507946</v>
      </c>
      <c r="L3555" s="444">
        <f t="shared" ca="1" si="167"/>
        <v>-735703409695.74146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-735703409695.74146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-3065430873.7322559</v>
      </c>
      <c r="L3556" s="444">
        <f t="shared" ca="1" si="167"/>
        <v>-738768840569.47375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-738768840569.47375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-3078203502.3728075</v>
      </c>
      <c r="L3557" s="444">
        <f t="shared" ca="1" si="167"/>
        <v>-741847044071.84656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-741847044071.84656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-3091029350.2993608</v>
      </c>
      <c r="L3558" s="444">
        <f t="shared" ca="1" si="167"/>
        <v>-744938073422.14587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-744938073422.14587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-3103908639.2589412</v>
      </c>
      <c r="L3559" s="444">
        <f t="shared" ca="1" si="167"/>
        <v>-748041982061.40479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-748041982061.40479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-3116841591.9225197</v>
      </c>
      <c r="L3560" s="444">
        <f t="shared" ca="1" si="167"/>
        <v>-751158823653.32727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-751158823653.32727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-3129828431.8888636</v>
      </c>
      <c r="L3561" s="444">
        <f t="shared" ca="1" si="167"/>
        <v>-754288652085.21619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-754288652085.21619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-3142869383.6884007</v>
      </c>
      <c r="L3562" s="444">
        <f t="shared" ca="1" si="167"/>
        <v>-757431521468.90454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-757431521468.90454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-3155964672.7871022</v>
      </c>
      <c r="L3563" s="444">
        <f t="shared" ca="1" si="167"/>
        <v>-760587486141.69165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-760587486141.69165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-3169114525.5903816</v>
      </c>
      <c r="L3564" s="444">
        <f t="shared" ca="1" si="167"/>
        <v>-763756600667.28198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-763756600667.28198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-3182319169.4470081</v>
      </c>
      <c r="L3565" s="444">
        <f t="shared" ca="1" si="167"/>
        <v>-766938919836.729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-766938919836.729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-3195578832.6530375</v>
      </c>
      <c r="L3566" s="444">
        <f t="shared" ca="1" si="167"/>
        <v>-770134498669.38208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-770134498669.38208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-3208893744.4557586</v>
      </c>
      <c r="L3567" s="444">
        <f t="shared" ca="1" si="167"/>
        <v>-773343392413.83789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-773343392413.83789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-3222264135.0576577</v>
      </c>
      <c r="L3568" s="444">
        <f t="shared" ca="1" si="167"/>
        <v>-776565656548.89551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-776565656548.89551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-3235690235.620398</v>
      </c>
      <c r="L3569" s="444">
        <f t="shared" ca="1" si="167"/>
        <v>-779801346784.51587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-779801346784.51587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-3249172278.268816</v>
      </c>
      <c r="L3570" s="444">
        <f t="shared" ca="1" si="167"/>
        <v>-783050519062.78467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-783050519062.78467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-3262710496.0949359</v>
      </c>
      <c r="L3571" s="444">
        <f t="shared" ca="1" si="167"/>
        <v>-786313229558.87964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-786313229558.87964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-3276305123.1619983</v>
      </c>
      <c r="L3572" s="444">
        <f t="shared" ca="1" si="167"/>
        <v>-789589534682.04163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-789589534682.04163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-3289956394.5085068</v>
      </c>
      <c r="L3573" s="444">
        <f t="shared" ca="1" si="167"/>
        <v>-792879491076.55017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-792879491076.55017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-3303664546.1522923</v>
      </c>
      <c r="L3574" s="444">
        <f t="shared" ca="1" si="167"/>
        <v>-796183155622.70251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-796183155622.70251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-3317429815.094594</v>
      </c>
      <c r="L3575" s="444">
        <f t="shared" ca="1" si="167"/>
        <v>-799500585437.79712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-799500585437.79712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-3331252439.3241549</v>
      </c>
      <c r="L3576" s="444">
        <f t="shared" ca="1" si="167"/>
        <v>-802831837877.12122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-802831837877.12122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-3345132657.8213382</v>
      </c>
      <c r="L3577" s="444">
        <f t="shared" ca="1" si="167"/>
        <v>-806176970534.9425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-806176970534.9425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-3359070710.5622606</v>
      </c>
      <c r="L3578" s="444">
        <f t="shared" ref="L3578:L3832" ca="1" si="172">I3578-J3578+K3578</f>
        <v>-809536041245.50476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-809536041245.50476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-3373066838.5229363</v>
      </c>
      <c r="L3579" s="444">
        <f t="shared" ca="1" si="172"/>
        <v>-812909108084.02771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-812909108084.02771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-3387121283.6834488</v>
      </c>
      <c r="L3580" s="444">
        <f t="shared" ca="1" si="172"/>
        <v>-816296229367.71118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-816296229367.71118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-3401234289.0321298</v>
      </c>
      <c r="L3581" s="444">
        <f t="shared" ca="1" si="172"/>
        <v>-819697463656.74329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-819697463656.74329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-3415406098.5697637</v>
      </c>
      <c r="L3582" s="444">
        <f t="shared" ca="1" si="172"/>
        <v>-823112869755.31311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-823112869755.31311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-3429636957.3138046</v>
      </c>
      <c r="L3583" s="444">
        <f t="shared" ca="1" si="172"/>
        <v>-826542506712.62695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-826542506712.62695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-3443927111.3026123</v>
      </c>
      <c r="L3584" s="444">
        <f t="shared" ca="1" si="172"/>
        <v>-829986433823.92957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-829986433823.92957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-3458276807.5997066</v>
      </c>
      <c r="L3585" s="444">
        <f t="shared" ca="1" si="172"/>
        <v>-833444710631.5293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-833444710631.5293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-3472686294.2980385</v>
      </c>
      <c r="L3586" s="444">
        <f t="shared" ca="1" si="172"/>
        <v>-836917396925.82739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-836917396925.82739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-3487155820.5242805</v>
      </c>
      <c r="L3587" s="444">
        <f t="shared" ca="1" si="172"/>
        <v>-840404552746.35168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-840404552746.35168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-3501685636.4431319</v>
      </c>
      <c r="L3588" s="444">
        <f t="shared" ca="1" si="172"/>
        <v>-843906238382.7948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-843906238382.7948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-3516275993.2616448</v>
      </c>
      <c r="L3589" s="444">
        <f t="shared" ca="1" si="172"/>
        <v>-847422514376.0564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-847422514376.0564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-3530927143.2335682</v>
      </c>
      <c r="L3590" s="444">
        <f t="shared" ca="1" si="172"/>
        <v>-850953441519.28992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-850953441519.28992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-3545639339.6637077</v>
      </c>
      <c r="L3591" s="444">
        <f t="shared" ca="1" si="172"/>
        <v>-854499080858.95361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-854499080858.95361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-3560412836.9123068</v>
      </c>
      <c r="L3592" s="444">
        <f t="shared" ca="1" si="172"/>
        <v>-858059493695.86597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-858059493695.86597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-3575247890.3994412</v>
      </c>
      <c r="L3593" s="444">
        <f t="shared" ca="1" si="172"/>
        <v>-861634741586.26538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-861634741586.26538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-3590144756.6094384</v>
      </c>
      <c r="L3594" s="444">
        <f t="shared" ca="1" si="172"/>
        <v>-865224886342.87488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-865224886342.87488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-3605103693.0953121</v>
      </c>
      <c r="L3595" s="444">
        <f t="shared" ca="1" si="172"/>
        <v>-868829990035.97021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-868829990035.97021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-3620124958.4832091</v>
      </c>
      <c r="L3596" s="444">
        <f t="shared" ca="1" si="172"/>
        <v>-872450114994.45337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-872450114994.45337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-3635208812.4768891</v>
      </c>
      <c r="L3597" s="444">
        <f t="shared" ca="1" si="172"/>
        <v>-876085323806.9303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-876085323806.9303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-3650355515.8622093</v>
      </c>
      <c r="L3598" s="444">
        <f t="shared" ca="1" si="172"/>
        <v>-879735679322.79248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-879735679322.79248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-3665565330.5116358</v>
      </c>
      <c r="L3599" s="444">
        <f t="shared" ca="1" si="172"/>
        <v>-883401244653.30408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-883401244653.30408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-3680838519.3887668</v>
      </c>
      <c r="L3600" s="444">
        <f t="shared" ca="1" si="172"/>
        <v>-887082083172.69287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-887082083172.69287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-3696175346.552887</v>
      </c>
      <c r="L3601" s="444">
        <f t="shared" ca="1" si="172"/>
        <v>-890778258519.24573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-890778258519.24573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-3711576077.1635237</v>
      </c>
      <c r="L3602" s="444">
        <f t="shared" ca="1" si="172"/>
        <v>-894489834596.4093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-894489834596.4093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-3727040977.4850388</v>
      </c>
      <c r="L3603" s="444">
        <f t="shared" ca="1" si="172"/>
        <v>-898216875573.89429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-898216875573.89429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-3742570314.8912263</v>
      </c>
      <c r="L3604" s="444">
        <f t="shared" ca="1" si="172"/>
        <v>-901959445888.78552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-901959445888.78552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-3758164357.8699398</v>
      </c>
      <c r="L3605" s="444">
        <f t="shared" ca="1" si="172"/>
        <v>-905717610246.65552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-905717610246.65552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-3773823376.0277319</v>
      </c>
      <c r="L3606" s="444">
        <f t="shared" ca="1" si="172"/>
        <v>-909491433622.68323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-909491433622.68323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-3789547640.0945134</v>
      </c>
      <c r="L3607" s="444">
        <f t="shared" ca="1" si="172"/>
        <v>-913280981262.77771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-913280981262.77771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-3805337421.9282398</v>
      </c>
      <c r="L3608" s="444">
        <f t="shared" ca="1" si="172"/>
        <v>-917086318684.70593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-917086318684.70593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-3821192994.519608</v>
      </c>
      <c r="L3609" s="444">
        <f t="shared" ca="1" si="172"/>
        <v>-920907511679.22559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-920907511679.22559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-3837114631.9967728</v>
      </c>
      <c r="L3610" s="444">
        <f t="shared" ca="1" si="172"/>
        <v>-924744626311.22241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-924744626311.22241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-3853102609.6300931</v>
      </c>
      <c r="L3611" s="444">
        <f t="shared" ca="1" si="172"/>
        <v>-928597728920.85254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-928597728920.85254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-3869157203.8368855</v>
      </c>
      <c r="L3612" s="444">
        <f t="shared" ca="1" si="172"/>
        <v>-932466886124.68945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-932466886124.68945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-3885278692.1862059</v>
      </c>
      <c r="L3613" s="444">
        <f t="shared" ca="1" si="172"/>
        <v>-936352164816.87561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-936352164816.87561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-3901467353.4036489</v>
      </c>
      <c r="L3614" s="444">
        <f t="shared" ca="1" si="172"/>
        <v>-940253632170.2793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-940253632170.2793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-3917723467.3761635</v>
      </c>
      <c r="L3615" s="444">
        <f t="shared" ca="1" si="172"/>
        <v>-944171355637.65552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-944171355637.65552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-3934047315.156898</v>
      </c>
      <c r="L3616" s="444">
        <f t="shared" ca="1" si="172"/>
        <v>-948105402952.81238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-948105402952.81238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-3950439178.9700513</v>
      </c>
      <c r="L3617" s="444">
        <f t="shared" ca="1" si="172"/>
        <v>-952055842131.78247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-952055842131.78247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-3966899342.2157602</v>
      </c>
      <c r="L3618" s="444">
        <f t="shared" ca="1" si="172"/>
        <v>-956022741473.99829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-956022741473.99829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-3983428089.4749923</v>
      </c>
      <c r="L3619" s="444">
        <f t="shared" ca="1" si="172"/>
        <v>-960006169563.47327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-960006169563.47327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-4000025706.514472</v>
      </c>
      <c r="L3620" s="444">
        <f t="shared" ca="1" si="172"/>
        <v>-964006195269.98779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-964006195269.98779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-4016692480.291616</v>
      </c>
      <c r="L3621" s="444">
        <f t="shared" ca="1" si="172"/>
        <v>-968022887750.27942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-968022887750.27942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-4033428698.959497</v>
      </c>
      <c r="L3622" s="444">
        <f t="shared" ca="1" si="172"/>
        <v>-972056316449.23889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-972056316449.23889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-4050234651.8718286</v>
      </c>
      <c r="L3623" s="444">
        <f t="shared" ca="1" si="172"/>
        <v>-976106551101.11072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-976106551101.11072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-4067110629.5879612</v>
      </c>
      <c r="L3624" s="444">
        <f t="shared" ca="1" si="172"/>
        <v>-980173661730.69873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-980173661730.69873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-4084056923.8779111</v>
      </c>
      <c r="L3625" s="444">
        <f t="shared" ca="1" si="172"/>
        <v>-984257718654.57666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-984257718654.57666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-4101073827.7274032</v>
      </c>
      <c r="L3626" s="444">
        <f t="shared" ca="1" si="172"/>
        <v>-988358792482.30408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-988358792482.30408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-4118161635.3429337</v>
      </c>
      <c r="L3627" s="444">
        <f t="shared" ca="1" si="172"/>
        <v>-992476954117.64697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-992476954117.64697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-4135320642.1568623</v>
      </c>
      <c r="L3628" s="444">
        <f t="shared" ca="1" si="172"/>
        <v>-996612274759.80383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-996612274759.80383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-4152551144.8325162</v>
      </c>
      <c r="L3629" s="444">
        <f t="shared" ca="1" si="172"/>
        <v>-1000764825904.6364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-1000764825904.6364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-4169853441.2693181</v>
      </c>
      <c r="L3630" s="444">
        <f t="shared" ca="1" si="172"/>
        <v>-1004934679345.9056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-1004934679345.9056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-4187227830.6079407</v>
      </c>
      <c r="L3631" s="444">
        <f t="shared" ca="1" si="172"/>
        <v>-1009121907176.5135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-1009121907176.5135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-4204674613.2354736</v>
      </c>
      <c r="L3632" s="444">
        <f t="shared" ca="1" si="172"/>
        <v>-1013326581789.749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-1013326581789.749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-4222194090.7906203</v>
      </c>
      <c r="L3633" s="444">
        <f t="shared" ca="1" si="172"/>
        <v>-1017548775880.5397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-1017548775880.5397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-4239786566.1689157</v>
      </c>
      <c r="L3634" s="444">
        <f t="shared" ca="1" si="172"/>
        <v>-1021788562446.7086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-1021788562446.7086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-4257452343.5279531</v>
      </c>
      <c r="L3635" s="444">
        <f t="shared" ca="1" si="172"/>
        <v>-1026046014790.2366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-1026046014790.2366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-4275191728.2926521</v>
      </c>
      <c r="L3636" s="444">
        <f t="shared" ca="1" si="172"/>
        <v>-1030321206518.5292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-1030321206518.5292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-4293005027.1605382</v>
      </c>
      <c r="L3637" s="444">
        <f t="shared" ca="1" si="172"/>
        <v>-1034614211545.6897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-1034614211545.6897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-4310892548.1070404</v>
      </c>
      <c r="L3638" s="444">
        <f t="shared" ca="1" si="172"/>
        <v>-1038925104093.7968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-1038925104093.7968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-4328854600.3908195</v>
      </c>
      <c r="L3639" s="444">
        <f t="shared" ca="1" si="172"/>
        <v>-1043253958694.1876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-1043253958694.1876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-4346891494.5591154</v>
      </c>
      <c r="L3640" s="444">
        <f t="shared" ca="1" si="172"/>
        <v>-1047600850188.7467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-1047600850188.7467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-4365003542.4531116</v>
      </c>
      <c r="L3641" s="444">
        <f t="shared" ca="1" si="172"/>
        <v>-1051965853731.1998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-1051965853731.1998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-4383191057.2133322</v>
      </c>
      <c r="L3642" s="444">
        <f t="shared" ca="1" si="172"/>
        <v>-1056349044788.4132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-1056349044788.4132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-4401454353.2850552</v>
      </c>
      <c r="L3643" s="444">
        <f t="shared" ca="1" si="172"/>
        <v>-1060750499141.6982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-1060750499141.6982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-4419793746.4237423</v>
      </c>
      <c r="L3644" s="444">
        <f t="shared" ca="1" si="172"/>
        <v>-1065170292888.1219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-1065170292888.1219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-4438209553.7005081</v>
      </c>
      <c r="L3645" s="444">
        <f t="shared" ca="1" si="172"/>
        <v>-1069608502441.8225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-1069608502441.8225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-4456702093.5075932</v>
      </c>
      <c r="L3646" s="444">
        <f t="shared" ca="1" si="172"/>
        <v>-1074065204535.3301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-1074065204535.3301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-4475271685.5638752</v>
      </c>
      <c r="L3647" s="444">
        <f t="shared" ca="1" si="172"/>
        <v>-1078540476220.8939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-1078540476220.8939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-4493918650.9203911</v>
      </c>
      <c r="L3648" s="444">
        <f t="shared" ca="1" si="172"/>
        <v>-1083034394871.8143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-1083034394871.8143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-4512643311.9658928</v>
      </c>
      <c r="L3649" s="444">
        <f t="shared" ca="1" si="172"/>
        <v>-1087547038183.7803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-1087547038183.7803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-4531445992.4324179</v>
      </c>
      <c r="L3650" s="444">
        <f t="shared" ca="1" si="172"/>
        <v>-1092078484176.2126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-1092078484176.2126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-4550327017.4008856</v>
      </c>
      <c r="L3651" s="444">
        <f t="shared" ca="1" si="172"/>
        <v>-1096628811193.6135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-1096628811193.6135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-4569286713.3067226</v>
      </c>
      <c r="L3652" s="444">
        <f t="shared" ca="1" si="172"/>
        <v>-1101198097906.9202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-1101198097906.9202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-4588325407.9455004</v>
      </c>
      <c r="L3653" s="444">
        <f t="shared" ca="1" si="172"/>
        <v>-1105786423314.8657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-1105786423314.8657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-4607443430.4786072</v>
      </c>
      <c r="L3654" s="444">
        <f t="shared" ca="1" si="172"/>
        <v>-1110393866745.3442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-1110393866745.3442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-4626641111.4389343</v>
      </c>
      <c r="L3655" s="444">
        <f t="shared" ca="1" si="172"/>
        <v>-1115020507856.7832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-1115020507856.7832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-4645918782.7365971</v>
      </c>
      <c r="L3656" s="444">
        <f t="shared" ca="1" si="172"/>
        <v>-1119666426639.5198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-1119666426639.5198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-4665276777.6646652</v>
      </c>
      <c r="L3657" s="444">
        <f t="shared" ca="1" si="172"/>
        <v>-1124331703417.1843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-1124331703417.1843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-4684715430.9049349</v>
      </c>
      <c r="L3658" s="444">
        <f t="shared" ca="1" si="172"/>
        <v>-1129016418848.0894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-1129016418848.0894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-4704235078.5337057</v>
      </c>
      <c r="L3659" s="444">
        <f t="shared" ca="1" si="172"/>
        <v>-1133720653926.623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-1133720653926.623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-4723836058.0275955</v>
      </c>
      <c r="L3660" s="444">
        <f t="shared" ca="1" si="172"/>
        <v>-1138444489984.6506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-1138444489984.6506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-4743518708.2693777</v>
      </c>
      <c r="L3661" s="444">
        <f t="shared" ca="1" si="172"/>
        <v>-1143188008692.9199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-1143188008692.9199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-4763283369.553833</v>
      </c>
      <c r="L3662" s="444">
        <f t="shared" ca="1" si="172"/>
        <v>-1147951292062.4736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-1147951292062.4736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-4783130383.5936403</v>
      </c>
      <c r="L3663" s="444">
        <f t="shared" ca="1" si="172"/>
        <v>-1152734422446.0674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-1152734422446.0674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-4803060093.525281</v>
      </c>
      <c r="L3664" s="444">
        <f t="shared" ca="1" si="172"/>
        <v>-1157537482539.5928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-1157537482539.5928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-4823072843.9149694</v>
      </c>
      <c r="L3665" s="444">
        <f t="shared" ca="1" si="172"/>
        <v>-1162360555383.5078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-1162360555383.5078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-4843168980.764616</v>
      </c>
      <c r="L3666" s="444">
        <f t="shared" ca="1" si="172"/>
        <v>-1167203724364.2725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-1167203724364.2725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-4863348851.5178022</v>
      </c>
      <c r="L3667" s="444">
        <f t="shared" ca="1" si="172"/>
        <v>-1172067073215.7903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-1172067073215.7903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-4883612805.065793</v>
      </c>
      <c r="L3668" s="444">
        <f t="shared" ca="1" si="172"/>
        <v>-1176950686020.856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-1176950686020.856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-4903961191.7535667</v>
      </c>
      <c r="L3669" s="444">
        <f t="shared" ca="1" si="172"/>
        <v>-1181854647212.6096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-1181854647212.6096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-4924394363.3858738</v>
      </c>
      <c r="L3670" s="444">
        <f t="shared" ca="1" si="172"/>
        <v>-1186779041575.9956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-1186779041575.9956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-4944912673.2333145</v>
      </c>
      <c r="L3671" s="444">
        <f t="shared" ca="1" si="172"/>
        <v>-1191723954249.229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-1191723954249.229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-4965516476.0384541</v>
      </c>
      <c r="L3672" s="444">
        <f t="shared" ca="1" si="172"/>
        <v>-1196689470725.2676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-1196689470725.2676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-4986206128.0219479</v>
      </c>
      <c r="L3673" s="444">
        <f t="shared" ca="1" si="172"/>
        <v>-1201675676853.2896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-1201675676853.2896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-5006981986.8887062</v>
      </c>
      <c r="L3674" s="444">
        <f t="shared" ca="1" si="172"/>
        <v>-1206682658840.1782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-1206682658840.1782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-5027844411.8340759</v>
      </c>
      <c r="L3675" s="444">
        <f t="shared" ca="1" si="172"/>
        <v>-1211710503252.0122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-1211710503252.0122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-5048793763.5500507</v>
      </c>
      <c r="L3676" s="444">
        <f t="shared" ca="1" si="172"/>
        <v>-1216759297015.5623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-1216759297015.5623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-5069830404.2315092</v>
      </c>
      <c r="L3677" s="444">
        <f t="shared" ca="1" si="172"/>
        <v>-1221829127419.7937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-1221829127419.7937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-5090954697.5824738</v>
      </c>
      <c r="L3678" s="444">
        <f t="shared" ca="1" si="172"/>
        <v>-1226920082117.3762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-1226920082117.3762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-5112167008.822401</v>
      </c>
      <c r="L3679" s="444">
        <f t="shared" ca="1" si="172"/>
        <v>-1232032249126.1987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-1232032249126.1987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-5133467704.6924944</v>
      </c>
      <c r="L3680" s="444">
        <f t="shared" ca="1" si="172"/>
        <v>-1237165716830.8911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-1237165716830.8911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-5154857153.4620466</v>
      </c>
      <c r="L3681" s="444">
        <f t="shared" ca="1" si="172"/>
        <v>-1242320573984.3533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-1242320573984.3533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-5176335724.9348049</v>
      </c>
      <c r="L3682" s="444">
        <f t="shared" ca="1" si="172"/>
        <v>-1247496909709.2881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-1247496909709.2881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-5197903790.4553671</v>
      </c>
      <c r="L3683" s="444">
        <f t="shared" ca="1" si="172"/>
        <v>-1252694813499.7434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-1252694813499.7434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-5219561722.9155979</v>
      </c>
      <c r="L3684" s="444">
        <f t="shared" ca="1" si="172"/>
        <v>-1257914375222.6589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-1257914375222.6589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-5241309896.7610788</v>
      </c>
      <c r="L3685" s="444">
        <f t="shared" ca="1" si="172"/>
        <v>-1263155685119.4199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-1263155685119.4199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-5263148687.9975834</v>
      </c>
      <c r="L3686" s="444">
        <f t="shared" ca="1" si="172"/>
        <v>-1268418833807.4175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-1268418833807.4175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-5285078474.1975727</v>
      </c>
      <c r="L3687" s="444">
        <f t="shared" ca="1" si="172"/>
        <v>-1273703912281.615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-1273703912281.615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-5307099634.5067291</v>
      </c>
      <c r="L3688" s="444">
        <f t="shared" ca="1" si="172"/>
        <v>-1279011011916.1218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-1279011011916.1218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-5329212549.6505079</v>
      </c>
      <c r="L3689" s="444">
        <f t="shared" ca="1" si="172"/>
        <v>-1284340224465.7722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-1284340224465.7722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-5351417601.9407177</v>
      </c>
      <c r="L3690" s="444">
        <f t="shared" ca="1" si="172"/>
        <v>-1289691642067.7129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-1289691642067.7129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-5373715175.2821369</v>
      </c>
      <c r="L3691" s="444">
        <f t="shared" ca="1" si="172"/>
        <v>-1295065357242.9951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-1295065357242.9951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-5396105655.1791458</v>
      </c>
      <c r="L3692" s="444">
        <f t="shared" ca="1" si="172"/>
        <v>-1300461462898.1743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-1300461462898.1743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-5418589428.7423925</v>
      </c>
      <c r="L3693" s="444">
        <f t="shared" ca="1" si="172"/>
        <v>-1305880052326.9167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-1305880052326.9167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-5441166884.6954861</v>
      </c>
      <c r="L3694" s="444">
        <f t="shared" ca="1" si="172"/>
        <v>-1311321219211.6123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-1311321219211.6123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-5463838413.3817177</v>
      </c>
      <c r="L3695" s="444">
        <f t="shared" ca="1" si="172"/>
        <v>-1316785057624.9941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-1316785057624.9941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-5486604406.7708092</v>
      </c>
      <c r="L3696" s="444">
        <f t="shared" ca="1" si="172"/>
        <v>-1322271662031.7649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-1322271662031.7649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-5509465258.4656868</v>
      </c>
      <c r="L3697" s="444">
        <f t="shared" ca="1" si="172"/>
        <v>-1327781127290.2305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-1327781127290.2305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-5532421363.7092934</v>
      </c>
      <c r="L3698" s="444">
        <f t="shared" ca="1" si="172"/>
        <v>-1333313548653.9397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-1333313548653.9397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-5555473119.3914156</v>
      </c>
      <c r="L3699" s="444">
        <f t="shared" ca="1" si="172"/>
        <v>-1338869021773.3311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-1338869021773.3311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-5578620924.0555458</v>
      </c>
      <c r="L3700" s="444">
        <f t="shared" ca="1" si="172"/>
        <v>-1344447642697.3867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-1344447642697.3867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-5601865177.9057779</v>
      </c>
      <c r="L3701" s="444">
        <f t="shared" ca="1" si="172"/>
        <v>-1350049507875.2925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-1350049507875.2925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-5625206282.8137188</v>
      </c>
      <c r="L3702" s="444">
        <f t="shared" ca="1" si="172"/>
        <v>-1355674714158.1062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-1355674714158.1062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-5648644642.3254423</v>
      </c>
      <c r="L3703" s="444">
        <f t="shared" ca="1" si="172"/>
        <v>-1361323358800.4316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-1361323358800.4316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-5672180661.6684647</v>
      </c>
      <c r="L3704" s="444">
        <f t="shared" ca="1" si="172"/>
        <v>-1366995539462.1001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-1366995539462.1001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-5695814747.75875</v>
      </c>
      <c r="L3705" s="444">
        <f t="shared" ca="1" si="172"/>
        <v>-1372691354209.8589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-1372691354209.8589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-5719547309.2077456</v>
      </c>
      <c r="L3706" s="444">
        <f t="shared" ca="1" si="172"/>
        <v>-1378410901519.0667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-1378410901519.0667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-5743378756.3294439</v>
      </c>
      <c r="L3707" s="444">
        <f t="shared" ca="1" si="172"/>
        <v>-1384154280275.396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-1384154280275.396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-5767309501.1474829</v>
      </c>
      <c r="L3708" s="444">
        <f t="shared" ca="1" si="172"/>
        <v>-1389921589776.5435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-1389921589776.5435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-5791339957.4022646</v>
      </c>
      <c r="L3709" s="444">
        <f t="shared" ca="1" si="172"/>
        <v>-1395712929733.9458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-1395712929733.9458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-5815470540.5581074</v>
      </c>
      <c r="L3710" s="444">
        <f t="shared" ca="1" si="172"/>
        <v>-1401528400274.5039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-1401528400274.5039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-5839701667.8104324</v>
      </c>
      <c r="L3711" s="444">
        <f t="shared" ca="1" si="172"/>
        <v>-1407368101942.3145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-1407368101942.3145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-5864033758.0929766</v>
      </c>
      <c r="L3712" s="444">
        <f t="shared" ca="1" si="172"/>
        <v>-1413232135700.4075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-1413232135700.4075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-5888467232.0850315</v>
      </c>
      <c r="L3713" s="444">
        <f t="shared" ca="1" si="172"/>
        <v>-1419120602932.4924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-1419120602932.4924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-5913002512.2187185</v>
      </c>
      <c r="L3714" s="444">
        <f t="shared" ca="1" si="172"/>
        <v>-1425033605444.7112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-1425033605444.7112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-5937640022.6862965</v>
      </c>
      <c r="L3715" s="444">
        <f t="shared" ca="1" si="172"/>
        <v>-1430971245467.3975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-1430971245467.3975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-5962380189.4474897</v>
      </c>
      <c r="L3716" s="444">
        <f t="shared" ca="1" si="172"/>
        <v>-1436933625656.845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-1436933625656.845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-5987223440.2368536</v>
      </c>
      <c r="L3717" s="444">
        <f t="shared" ca="1" si="172"/>
        <v>-1442920849097.0818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-1442920849097.0818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-6012170204.5711737</v>
      </c>
      <c r="L3718" s="444">
        <f t="shared" ca="1" si="172"/>
        <v>-1448933019301.6531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-1448933019301.6531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-6037220913.7568874</v>
      </c>
      <c r="L3719" s="444">
        <f t="shared" ca="1" si="172"/>
        <v>-1454970240215.4099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-1454970240215.4099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-6062376000.897541</v>
      </c>
      <c r="L3720" s="444">
        <f t="shared" ca="1" si="172"/>
        <v>-1461032616216.3074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-1461032616216.3074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-6087635900.9012804</v>
      </c>
      <c r="L3721" s="444">
        <f t="shared" ca="1" si="172"/>
        <v>-1467120252117.2087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-1467120252117.2087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-6113001050.4883699</v>
      </c>
      <c r="L3722" s="444">
        <f t="shared" ca="1" si="172"/>
        <v>-1473233253167.697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-1473233253167.697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-6138471888.1987371</v>
      </c>
      <c r="L3723" s="444">
        <f t="shared" ca="1" si="172"/>
        <v>-1479371725055.8958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-1479371725055.8958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-6164048854.3995657</v>
      </c>
      <c r="L3724" s="444">
        <f t="shared" ca="1" si="172"/>
        <v>-1485535773910.2954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-1485535773910.2954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-6189732391.2928972</v>
      </c>
      <c r="L3725" s="444">
        <f t="shared" ca="1" si="172"/>
        <v>-1491725506301.5884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-1491725506301.5884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-6215522942.9232845</v>
      </c>
      <c r="L3726" s="444">
        <f t="shared" ca="1" si="172"/>
        <v>-1497941029244.5117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-1497941029244.5117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-6241420955.1854658</v>
      </c>
      <c r="L3727" s="444">
        <f t="shared" ca="1" si="172"/>
        <v>-1504182450199.6973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-1504182450199.6973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-6267426875.8320723</v>
      </c>
      <c r="L3728" s="444">
        <f t="shared" ca="1" si="172"/>
        <v>-1510449877075.5293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-1510449877075.5293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-6293541154.4813719</v>
      </c>
      <c r="L3729" s="444">
        <f t="shared" ca="1" si="172"/>
        <v>-1516743418230.0107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-1516743418230.0107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-6319764242.6250448</v>
      </c>
      <c r="L3730" s="444">
        <f t="shared" ca="1" si="172"/>
        <v>-1523063182472.6357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-1523063182472.6357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-6346096593.6359825</v>
      </c>
      <c r="L3731" s="444">
        <f t="shared" ca="1" si="172"/>
        <v>-1529409279066.2717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-1529409279066.2717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-6372538662.7761326</v>
      </c>
      <c r="L3732" s="444">
        <f t="shared" ca="1" si="172"/>
        <v>-1535781817729.0479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-1535781817729.0479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-6399090907.2043657</v>
      </c>
      <c r="L3733" s="444">
        <f t="shared" ca="1" si="172"/>
        <v>-1542180908636.2522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-1542180908636.2522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-6425753785.9843845</v>
      </c>
      <c r="L3734" s="444">
        <f t="shared" ca="1" si="172"/>
        <v>-1548606662422.2366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-1548606662422.2366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-6452527760.0926523</v>
      </c>
      <c r="L3735" s="444">
        <f t="shared" ca="1" si="172"/>
        <v>-1555059190182.3293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-1555059190182.3293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-6479413292.4263725</v>
      </c>
      <c r="L3736" s="444">
        <f t="shared" ca="1" si="172"/>
        <v>-1561538603474.7556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-1561538603474.7556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-6506410847.8114815</v>
      </c>
      <c r="L3737" s="444">
        <f t="shared" ca="1" si="172"/>
        <v>-1568045014322.5671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-1568045014322.5671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-6533520893.0106964</v>
      </c>
      <c r="L3738" s="444">
        <f t="shared" ca="1" si="172"/>
        <v>-1574578535215.5779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-1574578535215.5779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-6560743896.7315741</v>
      </c>
      <c r="L3739" s="444">
        <f t="shared" ca="1" si="172"/>
        <v>-1581139279112.3096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-1581139279112.3096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-6588080329.6346235</v>
      </c>
      <c r="L3740" s="444">
        <f t="shared" ca="1" si="172"/>
        <v>-1587727359441.9441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-1587727359441.9441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-6615530664.3414335</v>
      </c>
      <c r="L3741" s="444">
        <f t="shared" ca="1" si="172"/>
        <v>-1594342890106.2856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-1594342890106.2856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-6643095375.4428568</v>
      </c>
      <c r="L3742" s="444">
        <f t="shared" ca="1" si="172"/>
        <v>-1600985985481.7285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-1600985985481.7285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-6670774939.5072021</v>
      </c>
      <c r="L3743" s="444">
        <f t="shared" ca="1" si="172"/>
        <v>-1607656760421.2358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-1607656760421.2358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-6698569835.0884829</v>
      </c>
      <c r="L3744" s="444">
        <f t="shared" ca="1" si="172"/>
        <v>-1614355330256.3242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-1614355330256.3242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-6726480542.734684</v>
      </c>
      <c r="L3745" s="444">
        <f t="shared" ca="1" si="172"/>
        <v>-1621081810799.0588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-1621081810799.0588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-6754507544.9960785</v>
      </c>
      <c r="L3746" s="444">
        <f t="shared" ca="1" si="172"/>
        <v>-1627836318344.0549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-1627836318344.0549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-6782651326.4335623</v>
      </c>
      <c r="L3747" s="444">
        <f t="shared" ca="1" si="172"/>
        <v>-1634618969670.4885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-1634618969670.4885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-6810912373.6270351</v>
      </c>
      <c r="L3748" s="444">
        <f t="shared" ca="1" si="172"/>
        <v>-1641429882044.1155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-1641429882044.1155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-6839291175.183814</v>
      </c>
      <c r="L3749" s="444">
        <f t="shared" ca="1" si="172"/>
        <v>-1648269173219.2993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-1648269173219.2993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-6867788221.7470808</v>
      </c>
      <c r="L3750" s="444">
        <f t="shared" ca="1" si="172"/>
        <v>-1655136961441.0464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-1655136961441.0464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-6896404006.0043602</v>
      </c>
      <c r="L3751" s="444">
        <f t="shared" ca="1" si="172"/>
        <v>-1662033365447.0508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-1662033365447.0508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-6925139022.6960449</v>
      </c>
      <c r="L3752" s="444">
        <f t="shared" ca="1" si="172"/>
        <v>-1668958504469.7468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-1668958504469.7468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-6953993768.6239452</v>
      </c>
      <c r="L3753" s="444">
        <f t="shared" ca="1" si="172"/>
        <v>-1675912498238.3708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-1675912498238.3708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-6982968742.6598787</v>
      </c>
      <c r="L3754" s="444">
        <f t="shared" ca="1" si="172"/>
        <v>-1682895466981.0308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-1682895466981.0308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-7012064445.7542944</v>
      </c>
      <c r="L3755" s="444">
        <f t="shared" ca="1" si="172"/>
        <v>-1689907531426.7852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-1689907531426.7852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-7041281380.9449377</v>
      </c>
      <c r="L3756" s="444">
        <f t="shared" ca="1" si="172"/>
        <v>-1696948812807.73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-1696948812807.73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-7070620053.3655415</v>
      </c>
      <c r="L3757" s="444">
        <f t="shared" ca="1" si="172"/>
        <v>-1704019432861.0955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-1704019432861.0955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-7100080970.2545643</v>
      </c>
      <c r="L3758" s="444">
        <f t="shared" ca="1" si="172"/>
        <v>-1711119513831.3501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-1711119513831.3501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-7129664640.9639587</v>
      </c>
      <c r="L3759" s="444">
        <f t="shared" ca="1" si="172"/>
        <v>-1718249178472.314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-1718249178472.314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-7159371576.9679747</v>
      </c>
      <c r="L3760" s="444">
        <f t="shared" ca="1" si="172"/>
        <v>-1725408550049.282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-1725408550049.282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-7189202291.8720083</v>
      </c>
      <c r="L3761" s="444">
        <f t="shared" ca="1" si="172"/>
        <v>-1732597752341.1541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-1732597752341.1541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-7219157301.4214764</v>
      </c>
      <c r="L3762" s="444">
        <f t="shared" ca="1" si="172"/>
        <v>-1739816909642.5754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-1739816909642.5754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-7249237123.5107307</v>
      </c>
      <c r="L3763" s="444">
        <f t="shared" ca="1" si="172"/>
        <v>-1747066146766.0862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-1747066146766.0862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-7279442278.1920252</v>
      </c>
      <c r="L3764" s="444">
        <f t="shared" ca="1" si="172"/>
        <v>-1754345589044.2783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-1754345589044.2783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-7309773287.684494</v>
      </c>
      <c r="L3765" s="444">
        <f t="shared" ca="1" si="172"/>
        <v>-1761655362331.9629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-1761655362331.9629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-7340230676.3831778</v>
      </c>
      <c r="L3766" s="444">
        <f t="shared" ca="1" si="172"/>
        <v>-1768995593008.3459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-1768995593008.3459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-7370814970.8681078</v>
      </c>
      <c r="L3767" s="444">
        <f t="shared" ca="1" si="172"/>
        <v>-1776366407979.2141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-1776366407979.2141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-7401526699.913393</v>
      </c>
      <c r="L3768" s="444">
        <f t="shared" ca="1" si="172"/>
        <v>-1783767934679.1274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-1783767934679.1274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-7432366394.4963646</v>
      </c>
      <c r="L3769" s="444">
        <f t="shared" ca="1" si="172"/>
        <v>-1791200301073.6238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-1791200301073.6238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-7463334587.8067656</v>
      </c>
      <c r="L3770" s="444">
        <f t="shared" ca="1" si="172"/>
        <v>-1798663635661.4307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-1798663635661.4307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-7494431815.2559614</v>
      </c>
      <c r="L3771" s="444">
        <f t="shared" ca="1" si="172"/>
        <v>-1806158067476.6865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-1806158067476.6865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-7525658614.4861937</v>
      </c>
      <c r="L3772" s="444">
        <f t="shared" ca="1" si="172"/>
        <v>-1813683726091.1726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-1813683726091.1726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-7557015525.3798857</v>
      </c>
      <c r="L3773" s="444">
        <f t="shared" ca="1" si="172"/>
        <v>-1821240741616.5525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-1821240741616.5525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-7588503090.0689688</v>
      </c>
      <c r="L3774" s="444">
        <f t="shared" ca="1" si="172"/>
        <v>-1828829244706.6213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-1828829244706.6213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-7620121852.9442558</v>
      </c>
      <c r="L3775" s="444">
        <f t="shared" ca="1" si="172"/>
        <v>-1836449366559.5657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-1836449366559.5657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-7651872360.6648569</v>
      </c>
      <c r="L3776" s="444">
        <f t="shared" ca="1" si="172"/>
        <v>-1844101238920.2305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-1844101238920.2305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-7683755162.1676254</v>
      </c>
      <c r="L3777" s="444">
        <f t="shared" ca="1" si="172"/>
        <v>-1851784994082.3982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-1851784994082.3982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-7715770808.6766596</v>
      </c>
      <c r="L3778" s="444">
        <f t="shared" ca="1" si="172"/>
        <v>-1859500764891.075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-1859500764891.075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-7747919853.7128115</v>
      </c>
      <c r="L3779" s="444">
        <f t="shared" ca="1" si="172"/>
        <v>-1867248684744.7878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-1867248684744.7878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-7780202853.103282</v>
      </c>
      <c r="L3780" s="444">
        <f t="shared" ca="1" si="172"/>
        <v>-1875028887597.8911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-1875028887597.8911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-7812620364.9912119</v>
      </c>
      <c r="L3781" s="444">
        <f t="shared" ca="1" si="172"/>
        <v>-1882841507962.8823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-1882841507962.8823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-7845172949.8453426</v>
      </c>
      <c r="L3782" s="444">
        <f t="shared" ca="1" si="172"/>
        <v>-1890686680912.7278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-1890686680912.7278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-7877861170.469698</v>
      </c>
      <c r="L3783" s="444">
        <f t="shared" ca="1" si="172"/>
        <v>-1898564542083.1975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-1898564542083.1975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-7910685592.0133228</v>
      </c>
      <c r="L3784" s="444">
        <f t="shared" ca="1" si="172"/>
        <v>-1906475227675.2109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-1906475227675.2109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-7943646781.9800453</v>
      </c>
      <c r="L3785" s="444">
        <f t="shared" ca="1" si="172"/>
        <v>-1914418874457.1909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-1914418874457.1909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-7976745310.2382946</v>
      </c>
      <c r="L3786" s="444">
        <f t="shared" ca="1" si="172"/>
        <v>-1922395619767.4292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-1922395619767.4292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-8009981749.0309553</v>
      </c>
      <c r="L3787" s="444">
        <f t="shared" ca="1" si="172"/>
        <v>-1930405601516.4602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-1930405601516.4602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-8043356672.9852505</v>
      </c>
      <c r="L3788" s="444">
        <f t="shared" ca="1" si="172"/>
        <v>-1938448958189.4456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-1938448958189.4456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-8076870659.1226892</v>
      </c>
      <c r="L3789" s="444">
        <f t="shared" ca="1" si="172"/>
        <v>-1946525828848.5684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-1946525828848.5684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-8110524286.8690348</v>
      </c>
      <c r="L3790" s="444">
        <f t="shared" ca="1" si="172"/>
        <v>-1954636353135.4375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-1954636353135.4375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-8144318138.0643225</v>
      </c>
      <c r="L3791" s="444">
        <f t="shared" ca="1" si="172"/>
        <v>-1962780671273.5017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-1962780671273.5017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-8178252796.9729233</v>
      </c>
      <c r="L3792" s="444">
        <f t="shared" ca="1" si="172"/>
        <v>-1970958924070.4746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-1970958924070.4746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-8212328850.293644</v>
      </c>
      <c r="L3793" s="444">
        <f t="shared" ca="1" si="172"/>
        <v>-1979171252920.7683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-1979171252920.7683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-8246546887.1698666</v>
      </c>
      <c r="L3794" s="444">
        <f t="shared" ca="1" si="172"/>
        <v>-1987417799807.9382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-1987417799807.9382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-8280907499.1997433</v>
      </c>
      <c r="L3795" s="444">
        <f t="shared" ca="1" si="172"/>
        <v>-1995698707307.1379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-1995698707307.1379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-8315411280.4464092</v>
      </c>
      <c r="L3796" s="444">
        <f t="shared" ca="1" si="172"/>
        <v>-2004014118587.5842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-2004014118587.5842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-8350058827.448266</v>
      </c>
      <c r="L3797" s="444">
        <f t="shared" ca="1" si="172"/>
        <v>-2012364177415.0325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-2012364177415.0325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-8384850739.2293015</v>
      </c>
      <c r="L3798" s="444">
        <f t="shared" ca="1" si="172"/>
        <v>-2020749028154.2617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-2020749028154.2617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-8419787617.3094234</v>
      </c>
      <c r="L3799" s="444">
        <f t="shared" ca="1" si="172"/>
        <v>-2029168815771.571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-2029168815771.571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-8454870065.7148781</v>
      </c>
      <c r="L3800" s="444">
        <f t="shared" ca="1" si="172"/>
        <v>-2037623685837.2859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-2037623685837.2859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-8490098690.9886913</v>
      </c>
      <c r="L3801" s="444">
        <f t="shared" ca="1" si="172"/>
        <v>-2046113784528.2747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-2046113784528.2747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-8525474102.2011452</v>
      </c>
      <c r="L3802" s="444">
        <f t="shared" ca="1" si="172"/>
        <v>-2054639258630.4758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-2054639258630.4758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-8560996910.9603157</v>
      </c>
      <c r="L3803" s="444">
        <f t="shared" ca="1" si="172"/>
        <v>-2063200255541.436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-2063200255541.436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-8596667731.4226494</v>
      </c>
      <c r="L3804" s="444">
        <f t="shared" ca="1" si="172"/>
        <v>-2071796923272.8586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-2071796923272.8586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-8632487180.3035774</v>
      </c>
      <c r="L3805" s="444">
        <f t="shared" ca="1" si="172"/>
        <v>-2080429410453.1621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-2080429410453.1621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-8668455876.888176</v>
      </c>
      <c r="L3806" s="444">
        <f t="shared" ca="1" si="172"/>
        <v>-2089097866330.0503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-2089097866330.0503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-8704574443.0418758</v>
      </c>
      <c r="L3807" s="444">
        <f t="shared" ca="1" si="172"/>
        <v>-2097802440773.0923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-2097802440773.0923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-8740843503.2212181</v>
      </c>
      <c r="L3808" s="444">
        <f t="shared" ca="1" si="172"/>
        <v>-2106543284276.3135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-2106543284276.3135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-8777263684.4846401</v>
      </c>
      <c r="L3809" s="444">
        <f t="shared" ca="1" si="172"/>
        <v>-2115320547960.7981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-2115320547960.7981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-8813835616.5033245</v>
      </c>
      <c r="L3810" s="444">
        <f t="shared" ca="1" si="172"/>
        <v>-2124134383577.3015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-2124134383577.3015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-8850559931.5720901</v>
      </c>
      <c r="L3811" s="444">
        <f t="shared" ca="1" si="172"/>
        <v>-2132984943508.8735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-2132984943508.8735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-8887437264.620306</v>
      </c>
      <c r="L3812" s="444">
        <f t="shared" ca="1" si="172"/>
        <v>-2141872380773.4939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-2141872380773.4939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-8924468253.2228909</v>
      </c>
      <c r="L3813" s="444">
        <f t="shared" ca="1" si="172"/>
        <v>-2150796849026.7168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-2150796849026.7168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-8961653537.6113205</v>
      </c>
      <c r="L3814" s="444">
        <f t="shared" ca="1" si="172"/>
        <v>-2159758502564.3281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-2159758502564.3281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-8998993760.6847</v>
      </c>
      <c r="L3815" s="444">
        <f t="shared" ca="1" si="172"/>
        <v>-2168757496325.0129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-2168757496325.0129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-9036489568.0208874</v>
      </c>
      <c r="L3816" s="444">
        <f t="shared" ca="1" si="172"/>
        <v>-2177793985893.0339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-2177793985893.0339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-9074141607.8876419</v>
      </c>
      <c r="L3817" s="444">
        <f t="shared" ca="1" si="172"/>
        <v>-2186868127500.9216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-2186868127500.9216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-9111950531.2538395</v>
      </c>
      <c r="L3818" s="444">
        <f t="shared" ca="1" si="172"/>
        <v>-2195980078032.1755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-2195980078032.1755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-9149916991.8007317</v>
      </c>
      <c r="L3819" s="444">
        <f t="shared" ca="1" si="172"/>
        <v>-2205129995023.9761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-2205129995023.9761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-9188041645.9332333</v>
      </c>
      <c r="L3820" s="444">
        <f t="shared" ca="1" si="172"/>
        <v>-2214318036669.9092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-2214318036669.9092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-9226325152.7912884</v>
      </c>
      <c r="L3821" s="444">
        <f t="shared" ca="1" si="172"/>
        <v>-2223544361822.7007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-2223544361822.7007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-9264768174.2612534</v>
      </c>
      <c r="L3822" s="444">
        <f t="shared" ca="1" si="172"/>
        <v>-2232809129996.9619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-2232809129996.9619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-9303371374.9873409</v>
      </c>
      <c r="L3823" s="444">
        <f t="shared" ca="1" si="172"/>
        <v>-2242112501371.9492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-2242112501371.9492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-9342135422.3831215</v>
      </c>
      <c r="L3824" s="444">
        <f t="shared" ca="1" si="172"/>
        <v>-2251454636794.3325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-2251454636794.3325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-9381060986.6430511</v>
      </c>
      <c r="L3825" s="444">
        <f t="shared" ca="1" si="172"/>
        <v>-2260835697780.9756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-2260835697780.9756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-9420148740.7540646</v>
      </c>
      <c r="L3826" s="444">
        <f t="shared" ca="1" si="172"/>
        <v>-2270255846521.7295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-2270255846521.7295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-9459399360.507206</v>
      </c>
      <c r="L3827" s="444">
        <f t="shared" ca="1" si="172"/>
        <v>-2279715245882.2368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-2279715245882.2368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-9498813524.5093193</v>
      </c>
      <c r="L3828" s="444">
        <f t="shared" ca="1" si="172"/>
        <v>-2289214059406.7461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-2289214059406.7461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-9538391914.1947746</v>
      </c>
      <c r="L3829" s="444">
        <f t="shared" ca="1" si="172"/>
        <v>-2298752451320.9409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-2298752451320.9409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-9578135213.8372536</v>
      </c>
      <c r="L3830" s="444">
        <f t="shared" ca="1" si="172"/>
        <v>-2308330586534.7783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-2308330586534.7783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-9618044110.5615768</v>
      </c>
      <c r="L3831" s="444">
        <f t="shared" ca="1" si="172"/>
        <v>-2317948630645.3398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-2317948630645.3398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-9658119294.3555832</v>
      </c>
      <c r="L3832" s="444">
        <f t="shared" ca="1" si="172"/>
        <v>-2327606749939.6953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-2327606749939.6953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-9698361458.0820637</v>
      </c>
      <c r="L3833" s="444">
        <f t="shared" ref="L3833:L4087" ca="1" si="177">I3833-J3833+K3833</f>
        <v>-2337305111397.7773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-2337305111397.7773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-9738771297.4907379</v>
      </c>
      <c r="L3834" s="444">
        <f t="shared" ca="1" si="177"/>
        <v>-2347043882695.2681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-2347043882695.2681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-9779349511.2302837</v>
      </c>
      <c r="L3835" s="444">
        <f t="shared" ca="1" si="177"/>
        <v>-2356823232206.4985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-2356823232206.4985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-9820096800.8604107</v>
      </c>
      <c r="L3836" s="444">
        <f t="shared" ca="1" si="177"/>
        <v>-2366643329007.3589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-2366643329007.3589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-9861013870.8639946</v>
      </c>
      <c r="L3837" s="444">
        <f t="shared" ca="1" si="177"/>
        <v>-2376504342878.2227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-2376504342878.2227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-9902101428.6592617</v>
      </c>
      <c r="L3838" s="444">
        <f t="shared" ca="1" si="177"/>
        <v>-2386406444306.8818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-2386406444306.8818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-9943360184.6120071</v>
      </c>
      <c r="L3839" s="444">
        <f t="shared" ca="1" si="177"/>
        <v>-2396349804491.4937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-2396349804491.4937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-9984790852.0478897</v>
      </c>
      <c r="L3840" s="444">
        <f t="shared" ca="1" si="177"/>
        <v>-2406334595343.5415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-2406334595343.5415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-10026394147.264755</v>
      </c>
      <c r="L3841" s="444">
        <f t="shared" ca="1" si="177"/>
        <v>-2416360989490.8062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-2416360989490.8062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-10068170789.545025</v>
      </c>
      <c r="L3842" s="444">
        <f t="shared" ca="1" si="177"/>
        <v>-2426429160280.3511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-2426429160280.3511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-10110121501.168129</v>
      </c>
      <c r="L3843" s="444">
        <f t="shared" ca="1" si="177"/>
        <v>-2436539281781.519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-2436539281781.519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-10152247007.422997</v>
      </c>
      <c r="L3844" s="444">
        <f t="shared" ca="1" si="177"/>
        <v>-2446691528788.9419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-2446691528788.9419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-10194548036.62059</v>
      </c>
      <c r="L3845" s="444">
        <f t="shared" ca="1" si="177"/>
        <v>-2456886076825.5625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-2456886076825.5625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-10237025320.10651</v>
      </c>
      <c r="L3846" s="444">
        <f t="shared" ca="1" si="177"/>
        <v>-2467123102145.6689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-2467123102145.6689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-10279679592.273621</v>
      </c>
      <c r="L3847" s="444">
        <f t="shared" ca="1" si="177"/>
        <v>-2477402781737.9424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-2477402781737.9424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-10322511590.57476</v>
      </c>
      <c r="L3848" s="444">
        <f t="shared" ca="1" si="177"/>
        <v>-2487725293328.5171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-2487725293328.5171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-10365522055.535488</v>
      </c>
      <c r="L3849" s="444">
        <f t="shared" ca="1" si="177"/>
        <v>-2498090815384.0527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-2498090815384.0527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-10408711730.766886</v>
      </c>
      <c r="L3850" s="444">
        <f t="shared" ca="1" si="177"/>
        <v>-2508499527114.8198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-2508499527114.8198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-10452081362.978416</v>
      </c>
      <c r="L3851" s="444">
        <f t="shared" ca="1" si="177"/>
        <v>-2518951608477.7983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-2518951608477.7983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-10495631701.990826</v>
      </c>
      <c r="L3852" s="444">
        <f t="shared" ca="1" si="177"/>
        <v>-2529447240179.7891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-2529447240179.7891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-10539363500.749121</v>
      </c>
      <c r="L3853" s="444">
        <f t="shared" ca="1" si="177"/>
        <v>-2539986603680.5381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-2539986603680.5381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-10583277515.335575</v>
      </c>
      <c r="L3854" s="444">
        <f t="shared" ca="1" si="177"/>
        <v>-2550569881195.8735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-2550569881195.8735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-10627374504.982807</v>
      </c>
      <c r="L3855" s="444">
        <f t="shared" ca="1" si="177"/>
        <v>-2561197255700.8564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-2561197255700.8564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-10671655232.086903</v>
      </c>
      <c r="L3856" s="444">
        <f t="shared" ca="1" si="177"/>
        <v>-2571868910932.9434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-2571868910932.9434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-10716120462.220596</v>
      </c>
      <c r="L3857" s="444">
        <f t="shared" ca="1" si="177"/>
        <v>-2582585031395.1641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-2582585031395.1641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-10760770964.146517</v>
      </c>
      <c r="L3858" s="444">
        <f t="shared" ca="1" si="177"/>
        <v>-2593345802359.3105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-2593345802359.3105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-10805607509.83046</v>
      </c>
      <c r="L3859" s="444">
        <f t="shared" ca="1" si="177"/>
        <v>-2604151409869.1411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-2604151409869.1411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-10850630874.454754</v>
      </c>
      <c r="L3860" s="444">
        <f t="shared" ca="1" si="177"/>
        <v>-2615002040743.5957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-2615002040743.5957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-10895841836.431648</v>
      </c>
      <c r="L3861" s="444">
        <f t="shared" ca="1" si="177"/>
        <v>-2625897882580.0273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-2625897882580.0273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-10941241177.41678</v>
      </c>
      <c r="L3862" s="444">
        <f t="shared" ca="1" si="177"/>
        <v>-2636839123757.4443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-2636839123757.4443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-10986829682.322685</v>
      </c>
      <c r="L3863" s="444">
        <f t="shared" ca="1" si="177"/>
        <v>-2647825953439.7671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-2647825953439.7671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-11032608139.332363</v>
      </c>
      <c r="L3864" s="444">
        <f t="shared" ca="1" si="177"/>
        <v>-2658858561579.0996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-2658858561579.0996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-11078577339.912914</v>
      </c>
      <c r="L3865" s="444">
        <f t="shared" ca="1" si="177"/>
        <v>-2669937138919.0127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-2669937138919.0127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-11124738078.82922</v>
      </c>
      <c r="L3866" s="444">
        <f t="shared" ca="1" si="177"/>
        <v>-2681061876997.8418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-2681061876997.8418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-11171091154.157675</v>
      </c>
      <c r="L3867" s="444">
        <f t="shared" ca="1" si="177"/>
        <v>-2692232968151.9995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-2692232968151.9995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-11217637367.299997</v>
      </c>
      <c r="L3868" s="444">
        <f t="shared" ca="1" si="177"/>
        <v>-2703450605519.2993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-2703450605519.2993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-11264377522.99708</v>
      </c>
      <c r="L3869" s="444">
        <f t="shared" ca="1" si="177"/>
        <v>-2714714983042.2964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-2714714983042.2964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-11311312429.342901</v>
      </c>
      <c r="L3870" s="444">
        <f t="shared" ca="1" si="177"/>
        <v>-2726026295471.6392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-2726026295471.6392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-11358442897.798496</v>
      </c>
      <c r="L3871" s="444">
        <f t="shared" ca="1" si="177"/>
        <v>-2737384738369.4375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-2737384738369.4375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-11405769743.20599</v>
      </c>
      <c r="L3872" s="444">
        <f t="shared" ca="1" si="177"/>
        <v>-2748790508112.6436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-2748790508112.6436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-11453293783.802681</v>
      </c>
      <c r="L3873" s="444">
        <f t="shared" ca="1" si="177"/>
        <v>-2760243801896.4463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-2760243801896.4463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-11501015841.235193</v>
      </c>
      <c r="L3874" s="444">
        <f t="shared" ca="1" si="177"/>
        <v>-2771744817737.6816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-2771744817737.6816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-11548936740.573673</v>
      </c>
      <c r="L3875" s="444">
        <f t="shared" ca="1" si="177"/>
        <v>-2783293754478.2554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-2783293754478.2554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-11597057310.326063</v>
      </c>
      <c r="L3876" s="444">
        <f t="shared" ca="1" si="177"/>
        <v>-2794890811788.5815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-2794890811788.5815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-11645378382.452423</v>
      </c>
      <c r="L3877" s="444">
        <f t="shared" ca="1" si="177"/>
        <v>-2806536190171.0342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-2806536190171.0342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-11693900792.379309</v>
      </c>
      <c r="L3878" s="444">
        <f t="shared" ca="1" si="177"/>
        <v>-2818230090963.4136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-2818230090963.4136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-11742625379.014223</v>
      </c>
      <c r="L3879" s="444">
        <f t="shared" ca="1" si="177"/>
        <v>-2829972716342.4277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-2829972716342.4277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-11791552984.760115</v>
      </c>
      <c r="L3880" s="444">
        <f t="shared" ca="1" si="177"/>
        <v>-2841764269327.188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-2841764269327.188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-11840684455.529949</v>
      </c>
      <c r="L3881" s="444">
        <f t="shared" ca="1" si="177"/>
        <v>-2853604953782.7178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-2853604953782.7178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-11890020640.761324</v>
      </c>
      <c r="L3882" s="444">
        <f t="shared" ca="1" si="177"/>
        <v>-2865494974423.479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-2865494974423.479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-11939562393.431162</v>
      </c>
      <c r="L3883" s="444">
        <f t="shared" ca="1" si="177"/>
        <v>-2877434536816.9102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-2877434536816.9102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-11989310570.070459</v>
      </c>
      <c r="L3884" s="444">
        <f t="shared" ca="1" si="177"/>
        <v>-2889423847386.9805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-2889423847386.9805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-12039266030.779085</v>
      </c>
      <c r="L3885" s="444">
        <f t="shared" ca="1" si="177"/>
        <v>-2901463113417.7598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-2901463113417.7598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-12089429639.240665</v>
      </c>
      <c r="L3886" s="444">
        <f t="shared" ca="1" si="177"/>
        <v>-2913552543057.0005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-2913552543057.0005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-12139802262.737501</v>
      </c>
      <c r="L3887" s="444">
        <f t="shared" ca="1" si="177"/>
        <v>-2925692345319.7378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-2925692345319.7378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-12190384772.165573</v>
      </c>
      <c r="L3888" s="444">
        <f t="shared" ca="1" si="177"/>
        <v>-2937882730091.9033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-2937882730091.9033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-12241178042.049597</v>
      </c>
      <c r="L3889" s="444">
        <f t="shared" ca="1" si="177"/>
        <v>-2950123908133.9531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-2950123908133.9531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-12292182950.558138</v>
      </c>
      <c r="L3890" s="444">
        <f t="shared" ca="1" si="177"/>
        <v>-2962416091084.5112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-2962416091084.5112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-12343400379.518797</v>
      </c>
      <c r="L3891" s="444">
        <f t="shared" ca="1" si="177"/>
        <v>-2974759491464.0298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-2974759491464.0298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-12394831214.433456</v>
      </c>
      <c r="L3892" s="444">
        <f t="shared" ca="1" si="177"/>
        <v>-2987154322678.4634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-2987154322678.4634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-12446476344.493597</v>
      </c>
      <c r="L3893" s="444">
        <f t="shared" ca="1" si="177"/>
        <v>-2999600799022.957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-2999600799022.957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-12498336662.595654</v>
      </c>
      <c r="L3894" s="444">
        <f t="shared" ca="1" si="177"/>
        <v>-3012099135685.5527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-3012099135685.5527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-12550413065.35647</v>
      </c>
      <c r="L3895" s="444">
        <f t="shared" ca="1" si="177"/>
        <v>-3024649548750.9092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-3024649548750.9092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-12602706453.128788</v>
      </c>
      <c r="L3896" s="444">
        <f t="shared" ca="1" si="177"/>
        <v>-3037252255204.0381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-3037252255204.0381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-12655217730.016825</v>
      </c>
      <c r="L3897" s="444">
        <f t="shared" ca="1" si="177"/>
        <v>-3049907472934.0547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-3049907472934.0547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-12707947803.891895</v>
      </c>
      <c r="L3898" s="444">
        <f t="shared" ca="1" si="177"/>
        <v>-3062615420737.9468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-3062615420737.9468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-12760897586.408112</v>
      </c>
      <c r="L3899" s="444">
        <f t="shared" ca="1" si="177"/>
        <v>-3075376318324.355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-3075376318324.355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-12814067993.018147</v>
      </c>
      <c r="L3900" s="444">
        <f t="shared" ca="1" si="177"/>
        <v>-3088190386317.373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-3088190386317.373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-12867459942.989054</v>
      </c>
      <c r="L3901" s="444">
        <f t="shared" ca="1" si="177"/>
        <v>-3101057846260.3623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-3101057846260.3623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-12921074359.418177</v>
      </c>
      <c r="L3902" s="444">
        <f t="shared" ca="1" si="177"/>
        <v>-3113978920619.7803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-3113978920619.7803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-12974912169.249084</v>
      </c>
      <c r="L3903" s="444">
        <f t="shared" ca="1" si="177"/>
        <v>-3126953832789.0293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-3126953832789.0293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-13028974303.287622</v>
      </c>
      <c r="L3904" s="444">
        <f t="shared" ca="1" si="177"/>
        <v>-3139982807092.3169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-3139982807092.3169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-13083261696.217987</v>
      </c>
      <c r="L3905" s="444">
        <f t="shared" ca="1" si="177"/>
        <v>-3153066068788.5347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-3153066068788.5347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-13137775286.618895</v>
      </c>
      <c r="L3906" s="444">
        <f t="shared" ca="1" si="177"/>
        <v>-3166203844075.1533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-3166203844075.1533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-13192516016.979805</v>
      </c>
      <c r="L3907" s="444">
        <f t="shared" ca="1" si="177"/>
        <v>-3179396360092.1333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-3179396360092.1333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-13247484833.717222</v>
      </c>
      <c r="L3908" s="444">
        <f t="shared" ca="1" si="177"/>
        <v>-3192643844925.8506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-3192643844925.8506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-13302682687.191044</v>
      </c>
      <c r="L3909" s="444">
        <f t="shared" ca="1" si="177"/>
        <v>-3205946527613.0415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-3205946527613.0415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-13358110531.721006</v>
      </c>
      <c r="L3910" s="444">
        <f t="shared" ca="1" si="177"/>
        <v>-3219304638144.7627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-3219304638144.7627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-13413769325.603178</v>
      </c>
      <c r="L3911" s="444">
        <f t="shared" ca="1" si="177"/>
        <v>-3232718407470.3657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-3232718407470.3657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-13469660031.126524</v>
      </c>
      <c r="L3912" s="444">
        <f t="shared" ca="1" si="177"/>
        <v>-3246188067501.4922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-3246188067501.4922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-13525783614.58955</v>
      </c>
      <c r="L3913" s="444">
        <f t="shared" ca="1" si="177"/>
        <v>-3259713851116.0815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-3259713851116.0815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-13582141046.317007</v>
      </c>
      <c r="L3914" s="444">
        <f t="shared" ca="1" si="177"/>
        <v>-3273295992162.3984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-3273295992162.3984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-13638733300.676661</v>
      </c>
      <c r="L3915" s="444">
        <f t="shared" ca="1" si="177"/>
        <v>-3286934725463.0752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-3286934725463.0752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-13695561356.096146</v>
      </c>
      <c r="L3916" s="444">
        <f t="shared" ca="1" si="177"/>
        <v>-3300630286819.1714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-3300630286819.1714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-13752626195.07988</v>
      </c>
      <c r="L3917" s="444">
        <f t="shared" ca="1" si="177"/>
        <v>-3314382913014.2515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-3314382913014.2515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-13809928804.226048</v>
      </c>
      <c r="L3918" s="444">
        <f t="shared" ca="1" si="177"/>
        <v>-3328192841818.4775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-3328192841818.4775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-13867470174.243656</v>
      </c>
      <c r="L3919" s="444">
        <f t="shared" ca="1" si="177"/>
        <v>-3342060311992.7212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-3342060311992.7212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-13925251299.969671</v>
      </c>
      <c r="L3920" s="444">
        <f t="shared" ca="1" si="177"/>
        <v>-3355985563292.6909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-3355985563292.6909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-13983273180.386211</v>
      </c>
      <c r="L3921" s="444">
        <f t="shared" ca="1" si="177"/>
        <v>-3369968836473.0771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-3369968836473.0771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-14041536818.637821</v>
      </c>
      <c r="L3922" s="444">
        <f t="shared" ca="1" si="177"/>
        <v>-3384010373291.7148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-3384010373291.7148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-14100043222.048811</v>
      </c>
      <c r="L3923" s="444">
        <f t="shared" ca="1" si="177"/>
        <v>-3398110416513.7637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-3398110416513.7637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-14158793402.140682</v>
      </c>
      <c r="L3924" s="444">
        <f t="shared" ca="1" si="177"/>
        <v>-3412269209915.9043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-3412269209915.9043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-14217788374.649601</v>
      </c>
      <c r="L3925" s="444">
        <f t="shared" ca="1" si="177"/>
        <v>-3426486998290.5537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-3426486998290.5537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-14277029159.543974</v>
      </c>
      <c r="L3926" s="444">
        <f t="shared" ca="1" si="177"/>
        <v>-3440764027450.0977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-3440764027450.0977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-14336516781.042076</v>
      </c>
      <c r="L3927" s="444">
        <f t="shared" ca="1" si="177"/>
        <v>-3455100544231.1396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-3455100544231.1396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-14396252267.629747</v>
      </c>
      <c r="L3928" s="444">
        <f t="shared" ca="1" si="177"/>
        <v>-3469496796498.7695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-3469496796498.7695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-14456236652.078207</v>
      </c>
      <c r="L3929" s="444">
        <f t="shared" ca="1" si="177"/>
        <v>-3483953033150.8477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-3483953033150.8477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-14516470971.461864</v>
      </c>
      <c r="L3930" s="444">
        <f t="shared" ca="1" si="177"/>
        <v>-3498469504122.3096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-3498469504122.3096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-14576956267.176292</v>
      </c>
      <c r="L3931" s="444">
        <f t="shared" ca="1" si="177"/>
        <v>-3513046460389.4858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-3513046460389.4858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-14637693584.95619</v>
      </c>
      <c r="L3932" s="444">
        <f t="shared" ca="1" si="177"/>
        <v>-3527684153974.4419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-3527684153974.4419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-14698683974.893507</v>
      </c>
      <c r="L3933" s="444">
        <f t="shared" ca="1" si="177"/>
        <v>-3542382837949.3354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-3542382837949.3354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-14759928491.455564</v>
      </c>
      <c r="L3934" s="444">
        <f t="shared" ca="1" si="177"/>
        <v>-3557142766440.791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-3557142766440.791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-14821428193.503296</v>
      </c>
      <c r="L3935" s="444">
        <f t="shared" ca="1" si="177"/>
        <v>-3571964194634.2944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-3571964194634.2944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-14883184144.309563</v>
      </c>
      <c r="L3936" s="444">
        <f t="shared" ca="1" si="177"/>
        <v>-3586847378778.604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-3586847378778.604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-14945197411.577517</v>
      </c>
      <c r="L3937" s="444">
        <f t="shared" ca="1" si="177"/>
        <v>-3601792576190.1816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-3601792576190.1816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-15007469067.459091</v>
      </c>
      <c r="L3938" s="444">
        <f t="shared" ca="1" si="177"/>
        <v>-3616800045257.6406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-3616800045257.6406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-15070000188.573502</v>
      </c>
      <c r="L3939" s="444">
        <f t="shared" ca="1" si="177"/>
        <v>-3631870045446.2144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-3631870045446.2144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-15132791856.025892</v>
      </c>
      <c r="L3940" s="444">
        <f t="shared" ca="1" si="177"/>
        <v>-3647002837302.2402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-3647002837302.2402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-15195845155.425999</v>
      </c>
      <c r="L3941" s="444">
        <f t="shared" ca="1" si="177"/>
        <v>-3662198682457.666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-3662198682457.666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-15259161176.906942</v>
      </c>
      <c r="L3942" s="444">
        <f t="shared" ca="1" si="177"/>
        <v>-3677457843634.5728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-3677457843634.5728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-15322741015.144053</v>
      </c>
      <c r="L3943" s="444">
        <f t="shared" ca="1" si="177"/>
        <v>-3692780584649.7168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-3692780584649.7168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-15386585769.373817</v>
      </c>
      <c r="L3944" s="444">
        <f t="shared" ca="1" si="177"/>
        <v>-3708167170419.0908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-3708167170419.0908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-15450696543.412878</v>
      </c>
      <c r="L3945" s="444">
        <f t="shared" ca="1" si="177"/>
        <v>-3723617866962.5039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-3723617866962.5039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-15515074445.677099</v>
      </c>
      <c r="L3946" s="444">
        <f t="shared" ca="1" si="177"/>
        <v>-3739132941408.1812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-3739132941408.1812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-15579720589.200754</v>
      </c>
      <c r="L3947" s="444">
        <f t="shared" ca="1" si="177"/>
        <v>-3754712661997.3818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-3754712661997.3818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-15644636091.655756</v>
      </c>
      <c r="L3948" s="444">
        <f t="shared" ca="1" si="177"/>
        <v>-3770357298089.0376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-3770357298089.0376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-15709822075.370989</v>
      </c>
      <c r="L3949" s="444">
        <f t="shared" ca="1" si="177"/>
        <v>-3786067120164.4087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-3786067120164.4087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-15775279667.351702</v>
      </c>
      <c r="L3950" s="444">
        <f t="shared" ca="1" si="177"/>
        <v>-3801842399831.7603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-3801842399831.7603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-15841009999.299002</v>
      </c>
      <c r="L3951" s="444">
        <f t="shared" ca="1" si="177"/>
        <v>-3817683409831.0591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-3817683409831.0591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-15907014207.629416</v>
      </c>
      <c r="L3952" s="444">
        <f t="shared" ca="1" si="177"/>
        <v>-3833590424038.6885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-3833590424038.6885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-15973293433.494535</v>
      </c>
      <c r="L3953" s="444">
        <f t="shared" ca="1" si="177"/>
        <v>-3849563717472.1831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-3849563717472.1831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-16039848822.800762</v>
      </c>
      <c r="L3954" s="444">
        <f t="shared" ca="1" si="177"/>
        <v>-3865603566294.9839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-3865603566294.9839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-16106681526.229101</v>
      </c>
      <c r="L3955" s="444">
        <f t="shared" ca="1" si="177"/>
        <v>-3881710247821.2129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-3881710247821.2129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-16173792699.255056</v>
      </c>
      <c r="L3956" s="444">
        <f t="shared" ca="1" si="177"/>
        <v>-3897884040520.4678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-3897884040520.4678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-16241183502.168615</v>
      </c>
      <c r="L3957" s="444">
        <f t="shared" ca="1" si="177"/>
        <v>-3914125224022.6362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-3914125224022.6362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-16308855100.094316</v>
      </c>
      <c r="L3958" s="444">
        <f t="shared" ca="1" si="177"/>
        <v>-3930434079122.7305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-3930434079122.7305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-16376808663.011377</v>
      </c>
      <c r="L3959" s="444">
        <f t="shared" ca="1" si="177"/>
        <v>-3946810887785.7417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-3946810887785.7417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-16445045365.773924</v>
      </c>
      <c r="L3960" s="444">
        <f t="shared" ca="1" si="177"/>
        <v>-3963255933151.5156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-3963255933151.5156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-16513566388.131315</v>
      </c>
      <c r="L3961" s="444">
        <f t="shared" ca="1" si="177"/>
        <v>-3979769499539.647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-3979769499539.647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-16582372914.748528</v>
      </c>
      <c r="L3962" s="444">
        <f t="shared" ca="1" si="177"/>
        <v>-3996351872454.3955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-3996351872454.3955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-16651466135.226648</v>
      </c>
      <c r="L3963" s="444">
        <f t="shared" ca="1" si="177"/>
        <v>-4013003338589.6221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-4013003338589.6221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-16720847244.123425</v>
      </c>
      <c r="L3964" s="444">
        <f t="shared" ca="1" si="177"/>
        <v>-4029724185833.7456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-4029724185833.7456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-16790517440.973938</v>
      </c>
      <c r="L3965" s="444">
        <f t="shared" ca="1" si="177"/>
        <v>-4046514703274.7197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-4046514703274.7197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-16860477930.311331</v>
      </c>
      <c r="L3966" s="444">
        <f t="shared" ca="1" si="177"/>
        <v>-4063375181205.0313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-4063375181205.0313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-16930729921.687628</v>
      </c>
      <c r="L3967" s="444">
        <f t="shared" ca="1" si="177"/>
        <v>-4080305911126.7188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-4080305911126.7188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-17001274629.694662</v>
      </c>
      <c r="L3968" s="444">
        <f t="shared" ca="1" si="177"/>
        <v>-4097307185756.4136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-4097307185756.4136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-17072113273.985054</v>
      </c>
      <c r="L3969" s="444">
        <f t="shared" ca="1" si="177"/>
        <v>-4114379299030.3984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-4114379299030.3984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-17143247079.293329</v>
      </c>
      <c r="L3970" s="444">
        <f t="shared" ca="1" si="177"/>
        <v>-4131522546109.6919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-4131522546109.6919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-17214677275.45705</v>
      </c>
      <c r="L3971" s="444">
        <f t="shared" ca="1" si="177"/>
        <v>-4148737223385.1489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-4148737223385.1489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-17286405097.438122</v>
      </c>
      <c r="L3972" s="444">
        <f t="shared" ca="1" si="177"/>
        <v>-4166023628482.5869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-4166023628482.5869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-17358431785.344112</v>
      </c>
      <c r="L3973" s="444">
        <f t="shared" ca="1" si="177"/>
        <v>-4183382060267.9312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-4183382060267.9312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-17430758584.449715</v>
      </c>
      <c r="L3974" s="444">
        <f t="shared" ca="1" si="177"/>
        <v>-4200812818852.3809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-4200812818852.3809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-17503386745.218254</v>
      </c>
      <c r="L3975" s="444">
        <f t="shared" ca="1" si="177"/>
        <v>-4218316205597.5991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-4218316205597.5991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-17576317523.32333</v>
      </c>
      <c r="L3976" s="444">
        <f t="shared" ca="1" si="177"/>
        <v>-4235892523120.9224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-4235892523120.9224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-17649552179.670509</v>
      </c>
      <c r="L3977" s="444">
        <f t="shared" ca="1" si="177"/>
        <v>-4253542075300.5928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-4253542075300.5928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-17723091980.419136</v>
      </c>
      <c r="L3978" s="444">
        <f t="shared" ca="1" si="177"/>
        <v>-4271265167281.0117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-4271265167281.0117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-17796938197.004219</v>
      </c>
      <c r="L3979" s="444">
        <f t="shared" ca="1" si="177"/>
        <v>-4289062105478.0161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-4289062105478.0161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-17871092106.158401</v>
      </c>
      <c r="L3980" s="444">
        <f t="shared" ca="1" si="177"/>
        <v>-4306933197584.1743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-4306933197584.1743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-17945554989.934059</v>
      </c>
      <c r="L3981" s="444">
        <f t="shared" ca="1" si="177"/>
        <v>-4324878752574.1084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-4324878752574.1084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-18020328135.725452</v>
      </c>
      <c r="L3982" s="444">
        <f t="shared" ca="1" si="177"/>
        <v>-4342899080709.834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-4342899080709.834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-18095412836.290977</v>
      </c>
      <c r="L3983" s="444">
        <f t="shared" ca="1" si="177"/>
        <v>-4360994493546.125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-4360994493546.125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-18170810389.77552</v>
      </c>
      <c r="L3984" s="444">
        <f t="shared" ca="1" si="177"/>
        <v>-4379165303935.9004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-4379165303935.9004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-18246522099.732918</v>
      </c>
      <c r="L3985" s="444">
        <f t="shared" ca="1" si="177"/>
        <v>-4397411826035.6333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-4397411826035.6333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-18322549275.148472</v>
      </c>
      <c r="L3986" s="444">
        <f t="shared" ca="1" si="177"/>
        <v>-4415734375310.7822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-4415734375310.7822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-18398893230.461594</v>
      </c>
      <c r="L3987" s="444">
        <f t="shared" ca="1" si="177"/>
        <v>-4434133268541.2441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-4434133268541.2441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-18475555285.588516</v>
      </c>
      <c r="L3988" s="444">
        <f t="shared" ca="1" si="177"/>
        <v>-4452608823826.833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-4452608823826.833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-18552536765.945137</v>
      </c>
      <c r="L3989" s="444">
        <f t="shared" ca="1" si="177"/>
        <v>-4471161360592.7783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-4471161360592.7783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-18629839002.46991</v>
      </c>
      <c r="L3990" s="444">
        <f t="shared" ca="1" si="177"/>
        <v>-4489791199595.248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-4489791199595.248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-18707463331.646866</v>
      </c>
      <c r="L3991" s="444">
        <f t="shared" ca="1" si="177"/>
        <v>-4508498662926.8945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-4508498662926.8945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-18785411095.528728</v>
      </c>
      <c r="L3992" s="444">
        <f t="shared" ca="1" si="177"/>
        <v>-4527284074022.4229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-4527284074022.4229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-18863683641.760094</v>
      </c>
      <c r="L3993" s="444">
        <f t="shared" ca="1" si="177"/>
        <v>-4546147757664.1826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-4546147757664.1826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-18942282323.600761</v>
      </c>
      <c r="L3994" s="444">
        <f t="shared" ca="1" si="177"/>
        <v>-4565090039987.7832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-4565090039987.7832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-19021208499.949097</v>
      </c>
      <c r="L3995" s="444">
        <f t="shared" ca="1" si="177"/>
        <v>-4584111248487.7324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-4584111248487.7324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-19100463535.365551</v>
      </c>
      <c r="L3996" s="444">
        <f t="shared" ca="1" si="177"/>
        <v>-4603211712023.0977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-4603211712023.0977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-19180048800.096241</v>
      </c>
      <c r="L3997" s="444">
        <f t="shared" ca="1" si="177"/>
        <v>-4622391760823.1943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-4622391760823.1943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-19259965670.096642</v>
      </c>
      <c r="L3998" s="444">
        <f t="shared" ca="1" si="177"/>
        <v>-4641651726493.291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-4641651726493.291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-19340215527.055378</v>
      </c>
      <c r="L3999" s="444">
        <f t="shared" ca="1" si="177"/>
        <v>-4660991942020.3467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-4660991942020.3467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-19420799758.41811</v>
      </c>
      <c r="L4000" s="444">
        <f t="shared" ca="1" si="177"/>
        <v>-4680412741778.7646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-4680412741778.7646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-19501719757.411518</v>
      </c>
      <c r="L4001" s="444">
        <f t="shared" ca="1" si="177"/>
        <v>-4699914461536.1758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-4699914461536.1758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-19582976923.067398</v>
      </c>
      <c r="L4002" s="444">
        <f t="shared" ca="1" si="177"/>
        <v>-4719497438459.2432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-4719497438459.2432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-19664572660.246845</v>
      </c>
      <c r="L4003" s="444">
        <f t="shared" ca="1" si="177"/>
        <v>-4739162011119.4902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-4739162011119.4902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-19746508379.664543</v>
      </c>
      <c r="L4004" s="444">
        <f t="shared" ca="1" si="177"/>
        <v>-4758908519499.1543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-4758908519499.1543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-19828785497.913143</v>
      </c>
      <c r="L4005" s="444">
        <f t="shared" ca="1" si="177"/>
        <v>-4778737304997.0674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-4778737304997.0674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-19911405437.487782</v>
      </c>
      <c r="L4006" s="444">
        <f t="shared" ca="1" si="177"/>
        <v>-4798648710434.5547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-4798648710434.5547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-19994369626.810646</v>
      </c>
      <c r="L4007" s="444">
        <f t="shared" ca="1" si="177"/>
        <v>-4818643080061.3652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-4818643080061.3652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-20077679500.255688</v>
      </c>
      <c r="L4008" s="444">
        <f t="shared" ca="1" si="177"/>
        <v>-4838720759561.6211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-4838720759561.6211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-20161336498.17342</v>
      </c>
      <c r="L4009" s="444">
        <f t="shared" ca="1" si="177"/>
        <v>-4858882096059.7949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-4858882096059.7949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-20245342066.915813</v>
      </c>
      <c r="L4010" s="444">
        <f t="shared" ca="1" si="177"/>
        <v>-4879127438126.7109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-4879127438126.7109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-20329697658.861294</v>
      </c>
      <c r="L4011" s="444">
        <f t="shared" ca="1" si="177"/>
        <v>-4899457135785.5723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-4899457135785.5723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-20414404732.439884</v>
      </c>
      <c r="L4012" s="444">
        <f t="shared" ca="1" si="177"/>
        <v>-4919871540518.0117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-4919871540518.0117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-20499464752.158382</v>
      </c>
      <c r="L4013" s="444">
        <f t="shared" ca="1" si="177"/>
        <v>-4940371005270.1699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-4940371005270.1699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-20584879188.62571</v>
      </c>
      <c r="L4014" s="444">
        <f t="shared" ca="1" si="177"/>
        <v>-4960955884458.7959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-4960955884458.7959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-20670649518.578316</v>
      </c>
      <c r="L4015" s="444">
        <f t="shared" ca="1" si="177"/>
        <v>-4981626533977.374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-4981626533977.374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-20756777224.905724</v>
      </c>
      <c r="L4016" s="444">
        <f t="shared" ca="1" si="177"/>
        <v>-5002383311202.2793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-5002383311202.2793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-20843263796.676163</v>
      </c>
      <c r="L4017" s="444">
        <f t="shared" ca="1" si="177"/>
        <v>-5023226574998.9551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-5023226574998.9551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-20930110729.162312</v>
      </c>
      <c r="L4018" s="444">
        <f t="shared" ca="1" si="177"/>
        <v>-5044156685728.1172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-5044156685728.1172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-21017319523.867153</v>
      </c>
      <c r="L4019" s="444">
        <f t="shared" ca="1" si="177"/>
        <v>-5065174005251.9844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-5065174005251.9844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-21104891688.549934</v>
      </c>
      <c r="L4020" s="444">
        <f t="shared" ca="1" si="177"/>
        <v>-5086278896940.5342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-5086278896940.5342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-21192828737.252224</v>
      </c>
      <c r="L4021" s="444">
        <f t="shared" ca="1" si="177"/>
        <v>-5107471725677.7861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-5107471725677.7861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-21281132190.324108</v>
      </c>
      <c r="L4022" s="444">
        <f t="shared" ca="1" si="177"/>
        <v>-5128752857868.1104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-5128752857868.1104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-21369803574.450459</v>
      </c>
      <c r="L4023" s="444">
        <f t="shared" ca="1" si="177"/>
        <v>-5150122661442.5605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-5150122661442.5605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-21458844422.677334</v>
      </c>
      <c r="L4024" s="444">
        <f t="shared" ca="1" si="177"/>
        <v>-5171581505865.2383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-5171581505865.2383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-21548256274.438492</v>
      </c>
      <c r="L4025" s="444">
        <f t="shared" ca="1" si="177"/>
        <v>-5193129762139.6768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-5193129762139.6768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-21638040675.581985</v>
      </c>
      <c r="L4026" s="444">
        <f t="shared" ca="1" si="177"/>
        <v>-5214767802815.2588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-5214767802815.2588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-21728199178.396912</v>
      </c>
      <c r="L4027" s="444">
        <f t="shared" ca="1" si="177"/>
        <v>-5236496001993.6553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-5236496001993.6553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-21818733341.640228</v>
      </c>
      <c r="L4028" s="444">
        <f t="shared" ca="1" si="177"/>
        <v>-5258314735335.2959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-5258314735335.2959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-21909644730.563732</v>
      </c>
      <c r="L4029" s="444">
        <f t="shared" ca="1" si="177"/>
        <v>-5280224380065.8594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-5280224380065.8594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-22000934916.941082</v>
      </c>
      <c r="L4030" s="444">
        <f t="shared" ca="1" si="177"/>
        <v>-5302225314982.8008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-5302225314982.8008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-22092605479.095001</v>
      </c>
      <c r="L4031" s="444">
        <f t="shared" ca="1" si="177"/>
        <v>-5324317920461.8955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-5324317920461.8955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-22184658001.924564</v>
      </c>
      <c r="L4032" s="444">
        <f t="shared" ca="1" si="177"/>
        <v>-5346502578463.8203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-5346502578463.8203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-22277094076.932583</v>
      </c>
      <c r="L4033" s="444">
        <f t="shared" ca="1" si="177"/>
        <v>-5368779672540.7529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-5368779672540.7529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-22369915302.253136</v>
      </c>
      <c r="L4034" s="444">
        <f t="shared" ca="1" si="177"/>
        <v>-5391149587843.0059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-5391149587843.0059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-22463123282.679192</v>
      </c>
      <c r="L4035" s="444">
        <f t="shared" ca="1" si="177"/>
        <v>-5413612711125.6846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-5413612711125.6846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-22556719629.690353</v>
      </c>
      <c r="L4036" s="444">
        <f t="shared" ca="1" si="177"/>
        <v>-5436169430755.375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-5436169430755.375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-22650705961.480728</v>
      </c>
      <c r="L4037" s="444">
        <f t="shared" ca="1" si="177"/>
        <v>-5458820136716.8555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-5458820136716.8555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-22745083902.986897</v>
      </c>
      <c r="L4038" s="444">
        <f t="shared" ca="1" si="177"/>
        <v>-5481565220619.8428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-5481565220619.8428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-22839855085.916012</v>
      </c>
      <c r="L4039" s="444">
        <f t="shared" ca="1" si="177"/>
        <v>-5504405075705.7588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-5504405075705.7588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-22935021148.773994</v>
      </c>
      <c r="L4040" s="444">
        <f t="shared" ca="1" si="177"/>
        <v>-5527340096854.5332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-5527340096854.5332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-23030583736.893887</v>
      </c>
      <c r="L4041" s="444">
        <f t="shared" ca="1" si="177"/>
        <v>-5550370680591.4268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-5550370680591.4268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-23126544502.464279</v>
      </c>
      <c r="L4042" s="444">
        <f t="shared" ca="1" si="177"/>
        <v>-5573497225093.8906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-5573497225093.8906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-23222905104.557877</v>
      </c>
      <c r="L4043" s="444">
        <f t="shared" ca="1" si="177"/>
        <v>-5596720130198.4482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-5596720130198.4482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-23319667209.160202</v>
      </c>
      <c r="L4044" s="444">
        <f t="shared" ca="1" si="177"/>
        <v>-5620039797407.6084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-5620039797407.6084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-23416832489.198368</v>
      </c>
      <c r="L4045" s="444">
        <f t="shared" ca="1" si="177"/>
        <v>-5643456629896.8066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-5643456629896.8066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-23514402624.570026</v>
      </c>
      <c r="L4046" s="444">
        <f t="shared" ca="1" si="177"/>
        <v>-5666971032521.377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-5666971032521.377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-23612379302.172405</v>
      </c>
      <c r="L4047" s="444">
        <f t="shared" ca="1" si="177"/>
        <v>-5690583411823.5498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-5690583411823.5498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-23710764215.931458</v>
      </c>
      <c r="L4048" s="444">
        <f t="shared" ca="1" si="177"/>
        <v>-5714294176039.4814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-5714294176039.4814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-23809559066.831173</v>
      </c>
      <c r="L4049" s="444">
        <f t="shared" ca="1" si="177"/>
        <v>-5738103735106.3125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-5738103735106.3125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-23908765562.94297</v>
      </c>
      <c r="L4050" s="444">
        <f t="shared" ca="1" si="177"/>
        <v>-5762012500669.2559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-5762012500669.2559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-24008385419.455231</v>
      </c>
      <c r="L4051" s="444">
        <f t="shared" ca="1" si="177"/>
        <v>-5786020886088.7109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-5786020886088.7109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-24108420358.702961</v>
      </c>
      <c r="L4052" s="444">
        <f t="shared" ca="1" si="177"/>
        <v>-5810129306447.4141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-5810129306447.4141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-24208872110.197559</v>
      </c>
      <c r="L4053" s="444">
        <f t="shared" ca="1" si="177"/>
        <v>-5834338178557.6113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-5834338178557.6113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-24309742410.656715</v>
      </c>
      <c r="L4054" s="444">
        <f t="shared" ca="1" si="177"/>
        <v>-5858647920968.2676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-5858647920968.2676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-24411033004.034447</v>
      </c>
      <c r="L4055" s="444">
        <f t="shared" ca="1" si="177"/>
        <v>-5883058953972.3018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-5883058953972.3018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-24512745641.551258</v>
      </c>
      <c r="L4056" s="444">
        <f t="shared" ca="1" si="177"/>
        <v>-5907571699613.8525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-5907571699613.8525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-24614882081.724384</v>
      </c>
      <c r="L4057" s="444">
        <f t="shared" ca="1" si="177"/>
        <v>-5932186581695.5771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-5932186581695.5771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-24717444090.398239</v>
      </c>
      <c r="L4058" s="444">
        <f t="shared" ca="1" si="177"/>
        <v>-5956904025785.9756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-5956904025785.9756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-24820433440.774899</v>
      </c>
      <c r="L4059" s="444">
        <f t="shared" ca="1" si="177"/>
        <v>-5981724459226.75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-5981724459226.75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-24923851913.44479</v>
      </c>
      <c r="L4060" s="444">
        <f t="shared" ca="1" si="177"/>
        <v>-6006648311140.1943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-6006648311140.1943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-25027701296.417477</v>
      </c>
      <c r="L4061" s="444">
        <f t="shared" ca="1" si="177"/>
        <v>-6031676012436.6113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-6031676012436.6113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-25131983385.152546</v>
      </c>
      <c r="L4062" s="444">
        <f t="shared" ca="1" si="177"/>
        <v>-6056807995821.7637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-6056807995821.7637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-25236699982.590683</v>
      </c>
      <c r="L4063" s="444">
        <f t="shared" ca="1" si="177"/>
        <v>-6082044695804.3545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-6082044695804.3545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-25341852899.184811</v>
      </c>
      <c r="L4064" s="444">
        <f t="shared" ca="1" si="177"/>
        <v>-6107386548703.5391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-6107386548703.5391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-25447443952.931412</v>
      </c>
      <c r="L4065" s="444">
        <f t="shared" ca="1" si="177"/>
        <v>-6132833992656.4707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-6132833992656.4707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-25553474969.401962</v>
      </c>
      <c r="L4066" s="444">
        <f t="shared" ca="1" si="177"/>
        <v>-6158387467625.873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-6158387467625.873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-25659947781.774471</v>
      </c>
      <c r="L4067" s="444">
        <f t="shared" ca="1" si="177"/>
        <v>-6184047415407.6475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-6184047415407.6475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-25766864230.865196</v>
      </c>
      <c r="L4068" s="444">
        <f t="shared" ca="1" si="177"/>
        <v>-6209814279638.5127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-6209814279638.5127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-25874226165.160469</v>
      </c>
      <c r="L4069" s="444">
        <f t="shared" ca="1" si="177"/>
        <v>-6235688505803.6729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-6235688505803.6729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-25982035440.848637</v>
      </c>
      <c r="L4070" s="444">
        <f t="shared" ca="1" si="177"/>
        <v>-6261670541244.5215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-6261670541244.5215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-26090293921.852173</v>
      </c>
      <c r="L4071" s="444">
        <f t="shared" ca="1" si="177"/>
        <v>-6287760835166.374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-6287760835166.374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-26199003479.85989</v>
      </c>
      <c r="L4072" s="444">
        <f t="shared" ca="1" si="177"/>
        <v>-6313959838646.2344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-6313959838646.2344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-26308165994.35931</v>
      </c>
      <c r="L4073" s="444">
        <f t="shared" ca="1" si="177"/>
        <v>-6340268004640.5938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-6340268004640.5938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-26417783352.66914</v>
      </c>
      <c r="L4074" s="444">
        <f t="shared" ca="1" si="177"/>
        <v>-6366685787993.2627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-6366685787993.2627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-26527857449.971928</v>
      </c>
      <c r="L4075" s="444">
        <f t="shared" ca="1" si="177"/>
        <v>-6393213645443.2344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-6393213645443.2344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-26638390189.346809</v>
      </c>
      <c r="L4076" s="444">
        <f t="shared" ca="1" si="177"/>
        <v>-6419852035632.5811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-6419852035632.5811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-26749383481.802422</v>
      </c>
      <c r="L4077" s="444">
        <f t="shared" ca="1" si="177"/>
        <v>-6446601419114.3838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-6446601419114.3838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-26860839246.309933</v>
      </c>
      <c r="L4078" s="444">
        <f t="shared" ca="1" si="177"/>
        <v>-6473462258360.6934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-6473462258360.6934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-26972759409.836224</v>
      </c>
      <c r="L4079" s="444">
        <f t="shared" ca="1" si="177"/>
        <v>-6500435017770.5293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-6500435017770.5293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-27085145907.377205</v>
      </c>
      <c r="L4080" s="444">
        <f t="shared" ca="1" si="177"/>
        <v>-6527520163677.9063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-6527520163677.9063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-27198000681.991276</v>
      </c>
      <c r="L4081" s="444">
        <f t="shared" ca="1" si="177"/>
        <v>-6554718164359.8975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-6554718164359.8975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-27311325684.832905</v>
      </c>
      <c r="L4082" s="444">
        <f t="shared" ca="1" si="177"/>
        <v>-6582029490044.7305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-6582029490044.7305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-27425122875.186378</v>
      </c>
      <c r="L4083" s="444">
        <f t="shared" ca="1" si="177"/>
        <v>-6609454612919.917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-6609454612919.917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-27539394220.499653</v>
      </c>
      <c r="L4084" s="444">
        <f t="shared" ca="1" si="177"/>
        <v>-6636994007140.417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-6636994007140.417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-27654141696.418404</v>
      </c>
      <c r="L4085" s="444">
        <f t="shared" ca="1" si="177"/>
        <v>-6664648148836.835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-6664648148836.835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-27769367286.820145</v>
      </c>
      <c r="L4086" s="444">
        <f t="shared" ca="1" si="177"/>
        <v>-6692417516123.6553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-6692417516123.6553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-27885072983.848564</v>
      </c>
      <c r="L4087" s="444">
        <f t="shared" ca="1" si="177"/>
        <v>-6720302589107.5039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-6720302589107.5039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-28001260787.947933</v>
      </c>
      <c r="L4088" s="444">
        <f t="shared" ref="L4088:L4342" ca="1" si="182">I4088-J4088+K4088</f>
        <v>-6748303849895.4521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-6748303849895.4521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-28117932707.897717</v>
      </c>
      <c r="L4089" s="444">
        <f t="shared" ca="1" si="182"/>
        <v>-6776421782603.3496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-6776421782603.3496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-28235090760.84729</v>
      </c>
      <c r="L4090" s="444">
        <f t="shared" ca="1" si="182"/>
        <v>-6804656873364.1973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-6804656873364.1973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-28352736972.350822</v>
      </c>
      <c r="L4091" s="444">
        <f t="shared" ca="1" si="182"/>
        <v>-6833009610336.5479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-6833009610336.5479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-28470873376.402283</v>
      </c>
      <c r="L4092" s="444">
        <f t="shared" ca="1" si="182"/>
        <v>-6861480483712.9502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-6861480483712.9502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-28589502015.470627</v>
      </c>
      <c r="L4093" s="444">
        <f t="shared" ca="1" si="182"/>
        <v>-6890069985728.4209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-6890069985728.4209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-28708624940.535088</v>
      </c>
      <c r="L4094" s="444">
        <f t="shared" ca="1" si="182"/>
        <v>-6918778610668.9561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-6918778610668.9561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-28828244211.120647</v>
      </c>
      <c r="L4095" s="444">
        <f t="shared" ca="1" si="182"/>
        <v>-6947606854880.0771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-6947606854880.0771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-28948361895.33366</v>
      </c>
      <c r="L4096" s="444">
        <f t="shared" ca="1" si="182"/>
        <v>-6976555216775.4111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-6976555216775.4111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-29068980069.897545</v>
      </c>
      <c r="L4097" s="444">
        <f t="shared" ca="1" si="182"/>
        <v>-7005624196845.3086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-7005624196845.3086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-29190100820.188786</v>
      </c>
      <c r="L4098" s="444">
        <f t="shared" ca="1" si="182"/>
        <v>-7034814297665.4971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-7034814297665.4971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-29311726240.272907</v>
      </c>
      <c r="L4099" s="444">
        <f t="shared" ca="1" si="182"/>
        <v>-7064126023905.7695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-7064126023905.7695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-29433858432.940704</v>
      </c>
      <c r="L4100" s="444">
        <f t="shared" ca="1" si="182"/>
        <v>-7093559882338.71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-7093559882338.71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-29556499509.744625</v>
      </c>
      <c r="L4101" s="444">
        <f t="shared" ca="1" si="182"/>
        <v>-7123116381848.4541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-7123116381848.4541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-29679651591.035225</v>
      </c>
      <c r="L4102" s="444">
        <f t="shared" ca="1" si="182"/>
        <v>-7152796033439.4893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-7152796033439.4893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-29803316805.997871</v>
      </c>
      <c r="L4103" s="444">
        <f t="shared" ca="1" si="182"/>
        <v>-7182599350245.4873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-7182599350245.4873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-29927497292.689529</v>
      </c>
      <c r="L4104" s="444">
        <f t="shared" ca="1" si="182"/>
        <v>-7212526847538.1768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-7212526847538.1768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-30052195198.075737</v>
      </c>
      <c r="L4105" s="444">
        <f t="shared" ca="1" si="182"/>
        <v>-7242579042736.2529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-7242579042736.2529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-30177412678.067719</v>
      </c>
      <c r="L4106" s="444">
        <f t="shared" ca="1" si="182"/>
        <v>-7272756455414.3203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-7272756455414.3203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-30303151897.559666</v>
      </c>
      <c r="L4107" s="444">
        <f t="shared" ca="1" si="182"/>
        <v>-7303059607311.8799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-7303059607311.8799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-30429415030.466167</v>
      </c>
      <c r="L4108" s="444">
        <f t="shared" ca="1" si="182"/>
        <v>-7333489022342.3457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-7333489022342.3457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-30556204259.759773</v>
      </c>
      <c r="L4109" s="444">
        <f t="shared" ca="1" si="182"/>
        <v>-7364045226602.1055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-7364045226602.1055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-30683521777.508774</v>
      </c>
      <c r="L4110" s="444">
        <f t="shared" ca="1" si="182"/>
        <v>-7394728748379.6143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-7394728748379.6143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-30811369784.915054</v>
      </c>
      <c r="L4111" s="444">
        <f t="shared" ca="1" si="182"/>
        <v>-7425540118164.5293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-7425540118164.5293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-30939750492.3522</v>
      </c>
      <c r="L4112" s="444">
        <f t="shared" ca="1" si="182"/>
        <v>-7456479868656.8818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-7456479868656.8818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-31068666119.403675</v>
      </c>
      <c r="L4113" s="444">
        <f t="shared" ca="1" si="182"/>
        <v>-7487548534776.2852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-7487548534776.2852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-31198118894.901188</v>
      </c>
      <c r="L4114" s="444">
        <f t="shared" ca="1" si="182"/>
        <v>-7518746653671.1865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-7518746653671.1865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-31328111056.963276</v>
      </c>
      <c r="L4115" s="444">
        <f t="shared" ca="1" si="182"/>
        <v>-7550074764728.1494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-7550074764728.1494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-31458644853.033955</v>
      </c>
      <c r="L4116" s="444">
        <f t="shared" ca="1" si="182"/>
        <v>-7581533409581.1836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-7581533409581.1836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-31589722539.921597</v>
      </c>
      <c r="L4117" s="444">
        <f t="shared" ca="1" si="182"/>
        <v>-7613123132121.1055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-7613123132121.1055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-31721346383.83794</v>
      </c>
      <c r="L4118" s="444">
        <f t="shared" ca="1" si="182"/>
        <v>-7644844478504.9434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-7644844478504.9434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-31853518660.437263</v>
      </c>
      <c r="L4119" s="444">
        <f t="shared" ca="1" si="182"/>
        <v>-7676697997165.3809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-7676697997165.3809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-31986241654.855755</v>
      </c>
      <c r="L4120" s="444">
        <f t="shared" ca="1" si="182"/>
        <v>-7708684238820.2363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-7708684238820.2363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-32119517661.750984</v>
      </c>
      <c r="L4121" s="444">
        <f t="shared" ca="1" si="182"/>
        <v>-7740803756481.9873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-7740803756481.9873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-32253348985.341614</v>
      </c>
      <c r="L4122" s="444">
        <f t="shared" ca="1" si="182"/>
        <v>-7773057105467.3291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-7773057105467.3291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-32387737939.447205</v>
      </c>
      <c r="L4123" s="444">
        <f t="shared" ca="1" si="182"/>
        <v>-7805444843406.7764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-7805444843406.7764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-32522686847.528229</v>
      </c>
      <c r="L4124" s="444">
        <f t="shared" ca="1" si="182"/>
        <v>-7837967530254.3047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-7837967530254.3047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-32658198042.726269</v>
      </c>
      <c r="L4125" s="444">
        <f t="shared" ca="1" si="182"/>
        <v>-7870625728297.0313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-7870625728297.0313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-32794273867.904297</v>
      </c>
      <c r="L4126" s="444">
        <f t="shared" ca="1" si="182"/>
        <v>-7903420002164.9355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-7903420002164.9355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-32930916675.687229</v>
      </c>
      <c r="L4127" s="444">
        <f t="shared" ca="1" si="182"/>
        <v>-7936350918840.623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-7936350918840.623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-33068128828.50259</v>
      </c>
      <c r="L4128" s="444">
        <f t="shared" ca="1" si="182"/>
        <v>-7969419047669.126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-7969419047669.126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-33205912698.621357</v>
      </c>
      <c r="L4129" s="444">
        <f t="shared" ca="1" si="182"/>
        <v>-8002624960367.7471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-8002624960367.7471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-33344270668.198948</v>
      </c>
      <c r="L4130" s="444">
        <f t="shared" ca="1" si="182"/>
        <v>-8035969231035.9463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-8035969231035.9463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-33483205129.316437</v>
      </c>
      <c r="L4131" s="444">
        <f t="shared" ca="1" si="182"/>
        <v>-8069452436165.2627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-8069452436165.2627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-33622718484.021927</v>
      </c>
      <c r="L4132" s="444">
        <f t="shared" ca="1" si="182"/>
        <v>-8103075154649.2842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-8103075154649.2842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-33762813144.372013</v>
      </c>
      <c r="L4133" s="444">
        <f t="shared" ca="1" si="182"/>
        <v>-8136837967793.6563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-8136837967793.6563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-33903491532.473564</v>
      </c>
      <c r="L4134" s="444">
        <f t="shared" ca="1" si="182"/>
        <v>-8170741459326.1299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-8170741459326.1299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-34044756080.525539</v>
      </c>
      <c r="L4135" s="444">
        <f t="shared" ca="1" si="182"/>
        <v>-8204786215406.6553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-8204786215406.6553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-34186609230.861065</v>
      </c>
      <c r="L4136" s="444">
        <f t="shared" ca="1" si="182"/>
        <v>-8238972824637.5166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-8238972824637.5166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-34329053435.989651</v>
      </c>
      <c r="L4137" s="444">
        <f t="shared" ca="1" si="182"/>
        <v>-8273301878073.5059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-8273301878073.5059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-34472091158.639603</v>
      </c>
      <c r="L4138" s="444">
        <f t="shared" ca="1" si="182"/>
        <v>-8307773969232.1455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-8307773969232.1455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-34615724871.800606</v>
      </c>
      <c r="L4139" s="444">
        <f t="shared" ca="1" si="182"/>
        <v>-8342389694103.9463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-8342389694103.9463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-34759957058.766441</v>
      </c>
      <c r="L4140" s="444">
        <f t="shared" ca="1" si="182"/>
        <v>-8377149651162.7129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-8377149651162.7129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-34904790213.177963</v>
      </c>
      <c r="L4141" s="444">
        <f t="shared" ca="1" si="182"/>
        <v>-8412054441375.8906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-8412054441375.8906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-35050226839.066208</v>
      </c>
      <c r="L4142" s="444">
        <f t="shared" ca="1" si="182"/>
        <v>-8447104668214.957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-8447104668214.957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-35196269450.895653</v>
      </c>
      <c r="L4143" s="444">
        <f t="shared" ca="1" si="182"/>
        <v>-8482300937665.8525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-8482300937665.8525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-35342920573.607712</v>
      </c>
      <c r="L4144" s="444">
        <f t="shared" ca="1" si="182"/>
        <v>-8517643858239.46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-8517643858239.46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-35490182742.664413</v>
      </c>
      <c r="L4145" s="444">
        <f t="shared" ca="1" si="182"/>
        <v>-8553134040982.124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-8553134040982.124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-35638058504.092186</v>
      </c>
      <c r="L4146" s="444">
        <f t="shared" ca="1" si="182"/>
        <v>-8588772099486.2158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-8588772099486.2158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-35786550414.525902</v>
      </c>
      <c r="L4147" s="444">
        <f t="shared" ca="1" si="182"/>
        <v>-8624558649900.7422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-8624558649900.7422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-35935661041.25309</v>
      </c>
      <c r="L4148" s="444">
        <f t="shared" ca="1" si="182"/>
        <v>-8660494310941.9951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-8660494310941.9951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-36085392962.258308</v>
      </c>
      <c r="L4149" s="444">
        <f t="shared" ca="1" si="182"/>
        <v>-8696579703904.2539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-8696579703904.2539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-36235748766.267731</v>
      </c>
      <c r="L4150" s="444">
        <f t="shared" ca="1" si="182"/>
        <v>-8732815452670.5215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-8732815452670.5215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-36386731052.793839</v>
      </c>
      <c r="L4151" s="444">
        <f t="shared" ca="1" si="182"/>
        <v>-8769202183723.3154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-8769202183723.3154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-36538342432.180481</v>
      </c>
      <c r="L4152" s="444">
        <f t="shared" ca="1" si="182"/>
        <v>-8805740526155.4961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-8805740526155.4961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-36690585525.647903</v>
      </c>
      <c r="L4153" s="444">
        <f t="shared" ca="1" si="182"/>
        <v>-8842431111681.1445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-8842431111681.1445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-36843462965.338104</v>
      </c>
      <c r="L4154" s="444">
        <f t="shared" ca="1" si="182"/>
        <v>-8879274574646.4824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-8879274574646.4824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-36996977394.360344</v>
      </c>
      <c r="L4155" s="444">
        <f t="shared" ca="1" si="182"/>
        <v>-8916271552040.8418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-8916271552040.8418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-37151131466.836838</v>
      </c>
      <c r="L4156" s="444">
        <f t="shared" ca="1" si="182"/>
        <v>-8953422683507.6777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-8953422683507.6777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-37305927847.948654</v>
      </c>
      <c r="L4157" s="444">
        <f t="shared" ca="1" si="182"/>
        <v>-8990728611355.627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-8990728611355.627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-37461369213.981781</v>
      </c>
      <c r="L4158" s="444">
        <f t="shared" ca="1" si="182"/>
        <v>-9028189980569.6094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-9028189980569.6094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-37617458252.373375</v>
      </c>
      <c r="L4159" s="444">
        <f t="shared" ca="1" si="182"/>
        <v>-9065807438821.9824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-9065807438821.9824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-37774197661.758263</v>
      </c>
      <c r="L4160" s="444">
        <f t="shared" ca="1" si="182"/>
        <v>-9103581636483.7402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-9103581636483.7402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-37931590152.015587</v>
      </c>
      <c r="L4161" s="444">
        <f t="shared" ca="1" si="182"/>
        <v>-9141513226635.7559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-9141513226635.7559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-38089638444.315651</v>
      </c>
      <c r="L4162" s="444">
        <f t="shared" ca="1" si="182"/>
        <v>-9179602865080.0723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-9179602865080.0723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-38248345271.166969</v>
      </c>
      <c r="L4163" s="444">
        <f t="shared" ca="1" si="182"/>
        <v>-9217851210351.2383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-9217851210351.2383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-38407713376.463493</v>
      </c>
      <c r="L4164" s="444">
        <f t="shared" ca="1" si="182"/>
        <v>-9256258923727.7012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-9256258923727.7012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-38567745515.532089</v>
      </c>
      <c r="L4165" s="444">
        <f t="shared" ca="1" si="182"/>
        <v>-9294826669243.2324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-9294826669243.2324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-38728444455.180138</v>
      </c>
      <c r="L4166" s="444">
        <f t="shared" ca="1" si="182"/>
        <v>-9333555113698.4121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-9333555113698.4121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-38889812973.743385</v>
      </c>
      <c r="L4167" s="444">
        <f t="shared" ca="1" si="182"/>
        <v>-9372444926672.1563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-9372444926672.1563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-39051853861.133987</v>
      </c>
      <c r="L4168" s="444">
        <f t="shared" ca="1" si="182"/>
        <v>-9411496780533.291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-9411496780533.291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-39214569918.88871</v>
      </c>
      <c r="L4169" s="444">
        <f t="shared" ca="1" si="182"/>
        <v>-9450711350452.1797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-9450711350452.1797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-39377963960.217415</v>
      </c>
      <c r="L4170" s="444">
        <f t="shared" ca="1" si="182"/>
        <v>-9490089314412.3965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-9490089314412.3965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-39542038810.051651</v>
      </c>
      <c r="L4171" s="444">
        <f t="shared" ca="1" si="182"/>
        <v>-9529631353222.4473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-9529631353222.4473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-39706797305.093529</v>
      </c>
      <c r="L4172" s="444">
        <f t="shared" ca="1" si="182"/>
        <v>-9569338150527.541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-9569338150527.541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-39872242293.864754</v>
      </c>
      <c r="L4173" s="444">
        <f t="shared" ca="1" si="182"/>
        <v>-9609210392821.4063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-9609210392821.4063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-40038376636.755859</v>
      </c>
      <c r="L4174" s="444">
        <f t="shared" ca="1" si="182"/>
        <v>-9649248769458.1621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-9649248769458.1621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-40205203206.075676</v>
      </c>
      <c r="L4175" s="444">
        <f t="shared" ca="1" si="182"/>
        <v>-9689453972664.2383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-9689453972664.2383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-40372724886.10099</v>
      </c>
      <c r="L4176" s="444">
        <f t="shared" ca="1" si="182"/>
        <v>-9729826697550.3398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-9729826697550.3398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-40540944573.126419</v>
      </c>
      <c r="L4177" s="444">
        <f t="shared" ca="1" si="182"/>
        <v>-9770367642123.4668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-9770367642123.4668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-40709865175.514442</v>
      </c>
      <c r="L4178" s="444">
        <f t="shared" ca="1" si="182"/>
        <v>-9811077507298.9805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-9811077507298.9805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-40879489613.74575</v>
      </c>
      <c r="L4179" s="444">
        <f t="shared" ca="1" si="182"/>
        <v>-9851956996912.7266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-9851956996912.7266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-41049820820.469696</v>
      </c>
      <c r="L4180" s="444">
        <f t="shared" ca="1" si="182"/>
        <v>-9893006817733.1953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-9893006817733.1953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-41220861740.554977</v>
      </c>
      <c r="L4181" s="444">
        <f t="shared" ca="1" si="182"/>
        <v>-9934227679473.75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-9934227679473.75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-41392615331.140625</v>
      </c>
      <c r="L4182" s="444">
        <f t="shared" ca="1" si="182"/>
        <v>-9975620294804.8906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-9975620294804.8906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-41565084561.687042</v>
      </c>
      <c r="L4183" s="444">
        <f t="shared" ca="1" si="182"/>
        <v>-10017185379366.578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-10017185379366.578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-41738272414.027405</v>
      </c>
      <c r="L4184" s="444">
        <f t="shared" ca="1" si="182"/>
        <v>-10058923651780.605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-10058923651780.605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-41912181882.419189</v>
      </c>
      <c r="L4185" s="444">
        <f t="shared" ca="1" si="182"/>
        <v>-10100835833663.025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-10100835833663.025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-42086815973.59594</v>
      </c>
      <c r="L4186" s="444">
        <f t="shared" ca="1" si="182"/>
        <v>-10142922649636.621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-10142922649636.621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-42262177706.819252</v>
      </c>
      <c r="L4187" s="444">
        <f t="shared" ca="1" si="182"/>
        <v>-10185184827343.439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-10185184827343.439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-42438270113.931</v>
      </c>
      <c r="L4188" s="444">
        <f t="shared" ca="1" si="182"/>
        <v>-10227623097457.371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-10227623097457.371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-42615096239.405716</v>
      </c>
      <c r="L4189" s="444">
        <f t="shared" ca="1" si="182"/>
        <v>-10270238193696.777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-10270238193696.777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-42792659140.403236</v>
      </c>
      <c r="L4190" s="444">
        <f t="shared" ca="1" si="182"/>
        <v>-10313030852837.18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-10313030852837.18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-42970961886.821579</v>
      </c>
      <c r="L4191" s="444">
        <f t="shared" ca="1" si="182"/>
        <v>-10356001814724.002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-10356001814724.002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-43150007561.350006</v>
      </c>
      <c r="L4192" s="444">
        <f t="shared" ca="1" si="182"/>
        <v>-10399151822285.352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-10399151822285.352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-43329799259.522301</v>
      </c>
      <c r="L4193" s="444">
        <f t="shared" ca="1" si="182"/>
        <v>-10442481621544.873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-10442481621544.873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-43510340089.770302</v>
      </c>
      <c r="L4194" s="444">
        <f t="shared" ca="1" si="182"/>
        <v>-10485991961634.643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-10485991961634.643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-43691633173.477676</v>
      </c>
      <c r="L4195" s="444">
        <f t="shared" ca="1" si="182"/>
        <v>-10529683594808.121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-10529683594808.121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-43873681645.033836</v>
      </c>
      <c r="L4196" s="444">
        <f t="shared" ca="1" si="182"/>
        <v>-10573557276453.154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-10573557276453.154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-44056488651.888145</v>
      </c>
      <c r="L4197" s="444">
        <f t="shared" ca="1" si="182"/>
        <v>-10617613765105.043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-10617613765105.043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-44240057354.604347</v>
      </c>
      <c r="L4198" s="444">
        <f t="shared" ca="1" si="182"/>
        <v>-10661853822459.646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-10661853822459.646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-44424390926.915192</v>
      </c>
      <c r="L4199" s="444">
        <f t="shared" ca="1" si="182"/>
        <v>-10706278213386.563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-10706278213386.563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-44609492555.777344</v>
      </c>
      <c r="L4200" s="444">
        <f t="shared" ca="1" si="182"/>
        <v>-10750887705942.34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-10750887705942.34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-44795365441.426414</v>
      </c>
      <c r="L4201" s="444">
        <f t="shared" ca="1" si="182"/>
        <v>-10795683071383.766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-10795683071383.766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-44982012797.432358</v>
      </c>
      <c r="L4202" s="444">
        <f t="shared" ca="1" si="182"/>
        <v>-10840665084181.197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-10840665084181.197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-45169437850.75499</v>
      </c>
      <c r="L4203" s="444">
        <f t="shared" ca="1" si="182"/>
        <v>-10885834522031.953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-10885834522031.953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-45357643841.799805</v>
      </c>
      <c r="L4204" s="444">
        <f t="shared" ca="1" si="182"/>
        <v>-10931192165873.754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-10931192165873.754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-45546634024.473976</v>
      </c>
      <c r="L4205" s="444">
        <f t="shared" ca="1" si="182"/>
        <v>-10976738799898.229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-10976738799898.229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-45736411666.242615</v>
      </c>
      <c r="L4206" s="444">
        <f t="shared" ca="1" si="182"/>
        <v>-11022475211564.471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-11022475211564.471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-45926980048.185295</v>
      </c>
      <c r="L4207" s="444">
        <f t="shared" ca="1" si="182"/>
        <v>-11068402191612.656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-11068402191612.656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-46118342465.052734</v>
      </c>
      <c r="L4208" s="444">
        <f t="shared" ca="1" si="182"/>
        <v>-11114520534077.709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-11114520534077.709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-46310502225.323784</v>
      </c>
      <c r="L4209" s="444">
        <f t="shared" ca="1" si="182"/>
        <v>-11160831036303.033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-11160831036303.033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-46503462651.262634</v>
      </c>
      <c r="L4210" s="444">
        <f t="shared" ca="1" si="182"/>
        <v>-11207334498954.295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-11207334498954.295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-46697227078.976227</v>
      </c>
      <c r="L4211" s="444">
        <f t="shared" ca="1" si="182"/>
        <v>-11254031726033.271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-11254031726033.271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-46891798858.471962</v>
      </c>
      <c r="L4212" s="444">
        <f t="shared" ca="1" si="182"/>
        <v>-11300923524891.744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-11300923524891.744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-47087181353.715599</v>
      </c>
      <c r="L4213" s="444">
        <f t="shared" ca="1" si="182"/>
        <v>-11348010706245.459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-11348010706245.459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-47283377942.689415</v>
      </c>
      <c r="L4214" s="444">
        <f t="shared" ca="1" si="182"/>
        <v>-11395294084188.148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-11395294084188.148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-47480392017.450615</v>
      </c>
      <c r="L4215" s="444">
        <f t="shared" ca="1" si="182"/>
        <v>-11442774476205.6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-11442774476205.6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-47678226984.189995</v>
      </c>
      <c r="L4216" s="444">
        <f t="shared" ca="1" si="182"/>
        <v>-11490452703189.789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-11490452703189.789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-47876886263.290787</v>
      </c>
      <c r="L4217" s="444">
        <f t="shared" ca="1" si="182"/>
        <v>-11538329589453.08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-11538329589453.08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-48076373289.387833</v>
      </c>
      <c r="L4218" s="444">
        <f t="shared" ca="1" si="182"/>
        <v>-11586405962742.469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-11586405962742.469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-48276691511.426956</v>
      </c>
      <c r="L4219" s="444">
        <f t="shared" ca="1" si="182"/>
        <v>-11634682654253.896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-11634682654253.896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-48477844392.724571</v>
      </c>
      <c r="L4220" s="444">
        <f t="shared" ca="1" si="182"/>
        <v>-11683160498646.621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-11683160498646.621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-48679835411.027588</v>
      </c>
      <c r="L4221" s="444">
        <f t="shared" ca="1" si="182"/>
        <v>-11731840334057.648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-11731840334057.648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-48882668058.573532</v>
      </c>
      <c r="L4222" s="444">
        <f t="shared" ca="1" si="182"/>
        <v>-11780723002116.223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-11780723002116.223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-49086345842.150925</v>
      </c>
      <c r="L4223" s="444">
        <f t="shared" ca="1" si="182"/>
        <v>-11829809347958.373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-11829809347958.373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-49290872283.159889</v>
      </c>
      <c r="L4224" s="444">
        <f t="shared" ca="1" si="182"/>
        <v>-11879100220241.533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-11879100220241.533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-49496250917.673058</v>
      </c>
      <c r="L4225" s="444">
        <f t="shared" ca="1" si="182"/>
        <v>-11928596471159.207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-11928596471159.207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-49702485296.496696</v>
      </c>
      <c r="L4226" s="444">
        <f t="shared" ca="1" si="182"/>
        <v>-11978298956455.703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-11978298956455.703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-49909578985.232094</v>
      </c>
      <c r="L4227" s="444">
        <f t="shared" ca="1" si="182"/>
        <v>-12028208535440.936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-12028208535440.936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-50117535564.337234</v>
      </c>
      <c r="L4228" s="444">
        <f t="shared" ca="1" si="182"/>
        <v>-12078326071005.273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-12078326071005.273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-50326358629.188637</v>
      </c>
      <c r="L4229" s="444">
        <f t="shared" ca="1" si="182"/>
        <v>-12128652429634.463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-12128652429634.463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-50536051790.143593</v>
      </c>
      <c r="L4230" s="444">
        <f t="shared" ca="1" si="182"/>
        <v>-12179188481424.607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-12179188481424.607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-50746618672.602531</v>
      </c>
      <c r="L4231" s="444">
        <f t="shared" ca="1" si="182"/>
        <v>-12229935100097.209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-12229935100097.209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-50958062917.071701</v>
      </c>
      <c r="L4232" s="444">
        <f t="shared" ca="1" si="182"/>
        <v>-12280893163014.281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-12280893163014.281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-51170388179.226173</v>
      </c>
      <c r="L4233" s="444">
        <f t="shared" ca="1" si="182"/>
        <v>-12332063551193.508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-12332063551193.508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-51383598129.972946</v>
      </c>
      <c r="L4234" s="444">
        <f t="shared" ca="1" si="182"/>
        <v>-12383447149323.48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-12383447149323.48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-51597696455.514503</v>
      </c>
      <c r="L4235" s="444">
        <f t="shared" ca="1" si="182"/>
        <v>-12435044845778.994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-12435044845778.994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-51812686857.412476</v>
      </c>
      <c r="L4236" s="444">
        <f t="shared" ca="1" si="182"/>
        <v>-12486857532636.406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-12486857532636.406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-52028573052.651695</v>
      </c>
      <c r="L4237" s="444">
        <f t="shared" ca="1" si="182"/>
        <v>-12538886105689.059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-12538886105689.059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-52245358773.704407</v>
      </c>
      <c r="L4238" s="444">
        <f t="shared" ca="1" si="182"/>
        <v>-12591131464462.764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-12591131464462.764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-52463047768.594849</v>
      </c>
      <c r="L4239" s="444">
        <f t="shared" ca="1" si="182"/>
        <v>-12643594512231.359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-12643594512231.359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-52681643800.963997</v>
      </c>
      <c r="L4240" s="444">
        <f t="shared" ca="1" si="182"/>
        <v>-12696276156032.324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-12696276156032.324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-52901150650.134682</v>
      </c>
      <c r="L4241" s="444">
        <f t="shared" ca="1" si="182"/>
        <v>-12749177306682.459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-12749177306682.459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-53121572111.17691</v>
      </c>
      <c r="L4242" s="444">
        <f t="shared" ca="1" si="182"/>
        <v>-12802298878793.637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-12802298878793.637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-53342911994.973488</v>
      </c>
      <c r="L4243" s="444">
        <f t="shared" ca="1" si="182"/>
        <v>-12855641790788.609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-12855641790788.609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-53565174128.285873</v>
      </c>
      <c r="L4244" s="444">
        <f t="shared" ca="1" si="182"/>
        <v>-12909206964916.895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-12909206964916.895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-53788362353.820396</v>
      </c>
      <c r="L4245" s="444">
        <f t="shared" ca="1" si="182"/>
        <v>-12962995327270.715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-12962995327270.715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-54012480530.294647</v>
      </c>
      <c r="L4246" s="444">
        <f t="shared" ca="1" si="182"/>
        <v>-13017007807801.01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-13017007807801.01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-54237532532.504204</v>
      </c>
      <c r="L4247" s="444">
        <f t="shared" ca="1" si="182"/>
        <v>-13071245340333.514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-13071245340333.514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-54463522251.389641</v>
      </c>
      <c r="L4248" s="444">
        <f t="shared" ca="1" si="182"/>
        <v>-13125708862584.902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-13125708862584.902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-54690453594.10376</v>
      </c>
      <c r="L4249" s="444">
        <f t="shared" ca="1" si="182"/>
        <v>-13180399316179.006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-13180399316179.006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-54918330484.079193</v>
      </c>
      <c r="L4250" s="444">
        <f t="shared" ca="1" si="182"/>
        <v>-13235317646663.086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-13235317646663.086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-55147156861.096191</v>
      </c>
      <c r="L4251" s="444">
        <f t="shared" ca="1" si="182"/>
        <v>-13290464803524.182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-13290464803524.182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-55376936681.350754</v>
      </c>
      <c r="L4252" s="444">
        <f t="shared" ca="1" si="182"/>
        <v>-13345841740205.533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-13345841740205.533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-55607673917.523056</v>
      </c>
      <c r="L4253" s="444">
        <f t="shared" ca="1" si="182"/>
        <v>-13401449414123.057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-13401449414123.057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-55839372558.846069</v>
      </c>
      <c r="L4254" s="444">
        <f t="shared" ca="1" si="182"/>
        <v>-13457288786681.902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-13457288786681.902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-56072036611.174591</v>
      </c>
      <c r="L4255" s="444">
        <f t="shared" ca="1" si="182"/>
        <v>-13513360823293.076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-13513360823293.076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-56305670097.054482</v>
      </c>
      <c r="L4256" s="444">
        <f t="shared" ca="1" si="182"/>
        <v>-13569666493390.131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-13569666493390.131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-56540277055.792213</v>
      </c>
      <c r="L4257" s="444">
        <f t="shared" ca="1" si="182"/>
        <v>-13626206770445.924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-13626206770445.924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-56775861543.524681</v>
      </c>
      <c r="L4258" s="444">
        <f t="shared" ca="1" si="182"/>
        <v>-13682982631989.449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-13682982631989.449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-57012427633.289368</v>
      </c>
      <c r="L4259" s="444">
        <f t="shared" ca="1" si="182"/>
        <v>-13739995059622.738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-13739995059622.738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-57249979415.094734</v>
      </c>
      <c r="L4260" s="444">
        <f t="shared" ca="1" si="182"/>
        <v>-13797245039037.834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-13797245039037.834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-57488520995.990974</v>
      </c>
      <c r="L4261" s="444">
        <f t="shared" ca="1" si="182"/>
        <v>-13854733560033.824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-13854733560033.824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-57728056500.14093</v>
      </c>
      <c r="L4262" s="444">
        <f t="shared" ca="1" si="182"/>
        <v>-13912461616533.965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-13912461616533.965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-57968590068.891518</v>
      </c>
      <c r="L4263" s="444">
        <f t="shared" ca="1" si="182"/>
        <v>-13970430206602.855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-13970430206602.855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-58210125860.84523</v>
      </c>
      <c r="L4264" s="444">
        <f t="shared" ca="1" si="182"/>
        <v>-14028640332463.701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-14028640332463.701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-58452668051.932076</v>
      </c>
      <c r="L4265" s="444">
        <f t="shared" ca="1" si="182"/>
        <v>-14087093000515.633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-14087093000515.633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-58696220835.481812</v>
      </c>
      <c r="L4266" s="444">
        <f t="shared" ca="1" si="182"/>
        <v>-14145789221351.115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-14145789221351.115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-58940788422.29631</v>
      </c>
      <c r="L4267" s="444">
        <f t="shared" ca="1" si="182"/>
        <v>-14204730009773.412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-14204730009773.412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-59186375040.722542</v>
      </c>
      <c r="L4268" s="444">
        <f t="shared" ca="1" si="182"/>
        <v>-14263916384814.135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-14263916384814.135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-59432984936.725563</v>
      </c>
      <c r="L4269" s="444">
        <f t="shared" ca="1" si="182"/>
        <v>-14323349369750.859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-14323349369750.859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-59680622373.961922</v>
      </c>
      <c r="L4270" s="444">
        <f t="shared" ca="1" si="182"/>
        <v>-14383029992124.822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-14383029992124.822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-59929291633.853432</v>
      </c>
      <c r="L4271" s="444">
        <f t="shared" ca="1" si="182"/>
        <v>-14442959283758.676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-14442959283758.676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-60178997015.66114</v>
      </c>
      <c r="L4272" s="444">
        <f t="shared" ca="1" si="182"/>
        <v>-14503138280774.338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-14503138280774.338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-60429742836.559738</v>
      </c>
      <c r="L4273" s="444">
        <f t="shared" ca="1" si="182"/>
        <v>-14563568023610.898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-14563568023610.898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-60681533431.712074</v>
      </c>
      <c r="L4274" s="444">
        <f t="shared" ca="1" si="182"/>
        <v>-14624249557042.611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-14624249557042.611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-60934373154.344223</v>
      </c>
      <c r="L4275" s="444">
        <f t="shared" ca="1" si="182"/>
        <v>-14685183930196.955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-14685183930196.955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-61188266375.820648</v>
      </c>
      <c r="L4276" s="444">
        <f t="shared" ca="1" si="182"/>
        <v>-14746372196572.775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-14746372196572.775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-61443217485.719902</v>
      </c>
      <c r="L4277" s="444">
        <f t="shared" ca="1" si="182"/>
        <v>-14807815414058.496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-14807815414058.496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-61699230891.9104</v>
      </c>
      <c r="L4278" s="444">
        <f t="shared" ca="1" si="182"/>
        <v>-14869514644950.406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-14869514644950.406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-61956311020.626694</v>
      </c>
      <c r="L4279" s="444">
        <f t="shared" ca="1" si="182"/>
        <v>-14931470955971.033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-14931470955971.033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-62214462316.545967</v>
      </c>
      <c r="L4280" s="444">
        <f t="shared" ca="1" si="182"/>
        <v>-14993685418287.58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-14993685418287.58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-62473689242.864914</v>
      </c>
      <c r="L4281" s="444">
        <f t="shared" ca="1" si="182"/>
        <v>-15056159107530.445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-15056159107530.445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-62733996281.376854</v>
      </c>
      <c r="L4282" s="444">
        <f t="shared" ca="1" si="182"/>
        <v>-15118893103811.822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-15118893103811.822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-62995387932.549255</v>
      </c>
      <c r="L4283" s="444">
        <f t="shared" ca="1" si="182"/>
        <v>-15181888491744.371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-15181888491744.371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-63257868715.601555</v>
      </c>
      <c r="L4284" s="444">
        <f t="shared" ca="1" si="182"/>
        <v>-15245146360459.973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-15245146360459.973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-63521443168.583221</v>
      </c>
      <c r="L4285" s="444">
        <f t="shared" ca="1" si="182"/>
        <v>-15308667803628.557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-15308667803628.557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-63786115848.452316</v>
      </c>
      <c r="L4286" s="444">
        <f t="shared" ca="1" si="182"/>
        <v>-15372453919477.01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-15372453919477.01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-64051891331.154213</v>
      </c>
      <c r="L4287" s="444">
        <f t="shared" ca="1" si="182"/>
        <v>-15436505810808.164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-15436505810808.164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-64318774211.700676</v>
      </c>
      <c r="L4288" s="444">
        <f t="shared" ca="1" si="182"/>
        <v>-15500824585019.865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-15500824585019.865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-64586769104.249435</v>
      </c>
      <c r="L4289" s="444">
        <f t="shared" ca="1" si="182"/>
        <v>-15565411354124.115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-15565411354124.115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-64855880642.183815</v>
      </c>
      <c r="L4290" s="444">
        <f t="shared" ca="1" si="182"/>
        <v>-15630267234766.299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-15630267234766.299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-65126113478.192909</v>
      </c>
      <c r="L4291" s="444">
        <f t="shared" ca="1" si="182"/>
        <v>-15695393348244.492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-15695393348244.492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-65397472284.352051</v>
      </c>
      <c r="L4292" s="444">
        <f t="shared" ca="1" si="182"/>
        <v>-15760790820528.844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-15760790820528.844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-65669961752.203522</v>
      </c>
      <c r="L4293" s="444">
        <f t="shared" ca="1" si="182"/>
        <v>-15826460782281.047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-15826460782281.047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-65943586592.8377</v>
      </c>
      <c r="L4294" s="444">
        <f t="shared" ca="1" si="182"/>
        <v>-15892404368873.885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-15892404368873.885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-66218351536.974518</v>
      </c>
      <c r="L4295" s="444">
        <f t="shared" ca="1" si="182"/>
        <v>-15958622720410.859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-15958622720410.859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-66494261335.04525</v>
      </c>
      <c r="L4296" s="444">
        <f t="shared" ca="1" si="182"/>
        <v>-16025116981745.904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-16025116981745.904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-66771320757.27459</v>
      </c>
      <c r="L4297" s="444">
        <f t="shared" ca="1" si="182"/>
        <v>-16091888302503.18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-16091888302503.18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-67049534593.763252</v>
      </c>
      <c r="L4298" s="444">
        <f t="shared" ca="1" si="182"/>
        <v>-16158937837096.943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-16158937837096.943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-67328907654.570595</v>
      </c>
      <c r="L4299" s="444">
        <f t="shared" ca="1" si="182"/>
        <v>-16226266744751.514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-16226266744751.514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-67609444769.797974</v>
      </c>
      <c r="L4300" s="444">
        <f t="shared" ca="1" si="182"/>
        <v>-16293876189521.313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-16293876189521.313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-67891150789.672127</v>
      </c>
      <c r="L4301" s="444">
        <f t="shared" ca="1" si="182"/>
        <v>-16361767340310.984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-16361767340310.984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-68174030584.629097</v>
      </c>
      <c r="L4302" s="444">
        <f t="shared" ca="1" si="182"/>
        <v>-16429941370895.613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-16429941370895.613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-68458089045.398384</v>
      </c>
      <c r="L4303" s="444">
        <f t="shared" ca="1" si="182"/>
        <v>-16498399459941.012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-16498399459941.012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-68743331083.08754</v>
      </c>
      <c r="L4304" s="444">
        <f t="shared" ca="1" si="182"/>
        <v>-16567142791024.1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-16567142791024.1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-69029761629.26709</v>
      </c>
      <c r="L4305" s="444">
        <f t="shared" ca="1" si="182"/>
        <v>-16636172552653.367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-16636172552653.367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-69317385636.055695</v>
      </c>
      <c r="L4306" s="444">
        <f t="shared" ca="1" si="182"/>
        <v>-16705489938289.424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-16705489938289.424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-69606208076.205933</v>
      </c>
      <c r="L4307" s="444">
        <f t="shared" ca="1" si="182"/>
        <v>-16775096146365.629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-16775096146365.629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-69896233943.190125</v>
      </c>
      <c r="L4308" s="444">
        <f t="shared" ca="1" si="182"/>
        <v>-16844992380308.818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-16844992380308.818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-70187468251.286743</v>
      </c>
      <c r="L4309" s="444">
        <f t="shared" ca="1" si="182"/>
        <v>-16915179848560.105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-16915179848560.105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-70479916035.667099</v>
      </c>
      <c r="L4310" s="444">
        <f t="shared" ca="1" si="182"/>
        <v>-16985659764595.773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-16985659764595.773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-70773582352.482391</v>
      </c>
      <c r="L4311" s="444">
        <f t="shared" ca="1" si="182"/>
        <v>-17056433346948.256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-17056433346948.256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-71068472278.951065</v>
      </c>
      <c r="L4312" s="444">
        <f t="shared" ca="1" si="182"/>
        <v>-17127501819227.207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-17127501819227.207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-71364590913.446701</v>
      </c>
      <c r="L4313" s="444">
        <f t="shared" ca="1" si="182"/>
        <v>-17198866410140.654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-17198866410140.654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-71661943375.58606</v>
      </c>
      <c r="L4314" s="444">
        <f t="shared" ca="1" si="182"/>
        <v>-17270528353516.24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-17270528353516.24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-71960534806.317657</v>
      </c>
      <c r="L4315" s="444">
        <f t="shared" ca="1" si="182"/>
        <v>-17342488888322.559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-17342488888322.559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-72260370368.010666</v>
      </c>
      <c r="L4316" s="444">
        <f t="shared" ca="1" si="182"/>
        <v>-17414749258690.568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-17414749258690.568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-72561455244.544037</v>
      </c>
      <c r="L4317" s="444">
        <f t="shared" ca="1" si="182"/>
        <v>-17487310713935.113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-17487310713935.113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-72863794641.396301</v>
      </c>
      <c r="L4318" s="444">
        <f t="shared" ca="1" si="182"/>
        <v>-17560174508576.51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-17560174508576.51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-73167393785.735458</v>
      </c>
      <c r="L4319" s="444">
        <f t="shared" ca="1" si="182"/>
        <v>-17633341902362.246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-17633341902362.246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-73472257926.509354</v>
      </c>
      <c r="L4320" s="444">
        <f t="shared" ca="1" si="182"/>
        <v>-17706814160288.754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-17706814160288.754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-73778392334.536469</v>
      </c>
      <c r="L4321" s="444">
        <f t="shared" ca="1" si="182"/>
        <v>-17780592552623.289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-17780592552623.289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-74085802302.597031</v>
      </c>
      <c r="L4322" s="444">
        <f t="shared" ca="1" si="182"/>
        <v>-17854678354925.887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-17854678354925.887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-74394493145.524521</v>
      </c>
      <c r="L4323" s="444">
        <f t="shared" ca="1" si="182"/>
        <v>-17929072848071.41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-17929072848071.41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-74704470200.297546</v>
      </c>
      <c r="L4324" s="444">
        <f t="shared" ca="1" si="182"/>
        <v>-18003777318271.707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-18003777318271.707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-75015738826.132111</v>
      </c>
      <c r="L4325" s="444">
        <f t="shared" ca="1" si="182"/>
        <v>-18078793057097.84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-18078793057097.84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-75328304404.574326</v>
      </c>
      <c r="L4326" s="444">
        <f t="shared" ca="1" si="182"/>
        <v>-18154121361502.414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-18154121361502.414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-75642172339.593384</v>
      </c>
      <c r="L4327" s="444">
        <f t="shared" ca="1" si="182"/>
        <v>-18229763533842.008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-18229763533842.008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-75957348057.675034</v>
      </c>
      <c r="L4328" s="444">
        <f t="shared" ca="1" si="182"/>
        <v>-18305720881899.684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-18305720881899.684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-76273837007.915344</v>
      </c>
      <c r="L4329" s="444">
        <f t="shared" ca="1" si="182"/>
        <v>-18381994718907.598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-18381994718907.598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-76591644662.11499</v>
      </c>
      <c r="L4330" s="444">
        <f t="shared" ca="1" si="182"/>
        <v>-18458586363569.711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-18458586363569.711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-76910776514.873795</v>
      </c>
      <c r="L4331" s="444">
        <f t="shared" ca="1" si="182"/>
        <v>-18535497140084.586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-18535497140084.586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-77231238083.685776</v>
      </c>
      <c r="L4332" s="444">
        <f t="shared" ca="1" si="182"/>
        <v>-18612728378168.273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-18612728378168.273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-77553034909.03447</v>
      </c>
      <c r="L4333" s="444">
        <f t="shared" ca="1" si="182"/>
        <v>-18690281413077.309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-18690281413077.309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-77876172554.488785</v>
      </c>
      <c r="L4334" s="444">
        <f t="shared" ca="1" si="182"/>
        <v>-18768157585631.797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-18768157585631.797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-78200656606.799149</v>
      </c>
      <c r="L4335" s="444">
        <f t="shared" ca="1" si="182"/>
        <v>-18846358242238.598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-18846358242238.598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-78526492675.994156</v>
      </c>
      <c r="L4336" s="444">
        <f t="shared" ca="1" si="182"/>
        <v>-18924884734914.594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-18924884734914.594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-78853686395.477478</v>
      </c>
      <c r="L4337" s="444">
        <f t="shared" ca="1" si="182"/>
        <v>-19003738421310.07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-19003738421310.07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-79182243422.12529</v>
      </c>
      <c r="L4338" s="444">
        <f t="shared" ca="1" si="182"/>
        <v>-19082920664732.195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-19082920664732.195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-79512169436.38414</v>
      </c>
      <c r="L4339" s="444">
        <f t="shared" ca="1" si="182"/>
        <v>-19162432834168.578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-19162432834168.578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-79843470142.36908</v>
      </c>
      <c r="L4340" s="444">
        <f t="shared" ca="1" si="182"/>
        <v>-19242276304310.945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-19242276304310.945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-80176151267.962265</v>
      </c>
      <c r="L4341" s="444">
        <f t="shared" ca="1" si="182"/>
        <v>-19322452455578.906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-19322452455578.906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-80510218564.912109</v>
      </c>
      <c r="L4342" s="444">
        <f t="shared" ca="1" si="182"/>
        <v>-19402962674143.82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-19402962674143.82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-80845677808.932587</v>
      </c>
      <c r="L4343" s="444">
        <f t="shared" ref="L4343:L4597" ca="1" si="187">I4343-J4343+K4343</f>
        <v>-19483808351952.754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-19483808351952.754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-81182534799.803146</v>
      </c>
      <c r="L4344" s="444">
        <f t="shared" ca="1" si="187"/>
        <v>-19564990886752.559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-19564990886752.559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-81520795361.468994</v>
      </c>
      <c r="L4345" s="444">
        <f t="shared" ca="1" si="187"/>
        <v>-19646511682114.027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-19646511682114.027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-81860465342.141785</v>
      </c>
      <c r="L4346" s="444">
        <f t="shared" ca="1" si="187"/>
        <v>-19728372147456.168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-19728372147456.168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-82201550614.400696</v>
      </c>
      <c r="L4347" s="444">
        <f t="shared" ca="1" si="187"/>
        <v>-19810573698070.57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-19810573698070.57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-82544057075.294037</v>
      </c>
      <c r="L4348" s="444">
        <f t="shared" ca="1" si="187"/>
        <v>-19893117755145.863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-19893117755145.863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-82887990646.441101</v>
      </c>
      <c r="L4349" s="444">
        <f t="shared" ca="1" si="187"/>
        <v>-19976005745792.305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-19976005745792.305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-83233357274.134598</v>
      </c>
      <c r="L4350" s="444">
        <f t="shared" ca="1" si="187"/>
        <v>-20059239103066.438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-20059239103066.438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-83580162929.443481</v>
      </c>
      <c r="L4351" s="444">
        <f t="shared" ca="1" si="187"/>
        <v>-20142819265995.883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-20142819265995.883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-83928413608.316177</v>
      </c>
      <c r="L4352" s="444">
        <f t="shared" ca="1" si="187"/>
        <v>-20226747679604.199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-20226747679604.199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-84278115331.684158</v>
      </c>
      <c r="L4353" s="444">
        <f t="shared" ca="1" si="187"/>
        <v>-20311025794935.883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-20311025794935.883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-84629274145.566177</v>
      </c>
      <c r="L4354" s="444">
        <f t="shared" ca="1" si="187"/>
        <v>-20395655069081.449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-20395655069081.449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-84981896121.172699</v>
      </c>
      <c r="L4355" s="444">
        <f t="shared" ca="1" si="187"/>
        <v>-20480636965202.621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-20480636965202.621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-85335987355.010925</v>
      </c>
      <c r="L4356" s="444">
        <f t="shared" ca="1" si="187"/>
        <v>-20565972952557.633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-20565972952557.633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-85691553968.990143</v>
      </c>
      <c r="L4357" s="444">
        <f t="shared" ca="1" si="187"/>
        <v>-20651664506526.621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-20651664506526.621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-86048602110.527588</v>
      </c>
      <c r="L4358" s="444">
        <f t="shared" ca="1" si="187"/>
        <v>-20737713108637.148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-20737713108637.148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-86407137952.654785</v>
      </c>
      <c r="L4359" s="444">
        <f t="shared" ca="1" si="187"/>
        <v>-20824120246589.805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-20824120246589.805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-86767167694.124191</v>
      </c>
      <c r="L4360" s="444">
        <f t="shared" ca="1" si="187"/>
        <v>-20910887414283.93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-20910887414283.93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-87128697559.516373</v>
      </c>
      <c r="L4361" s="444">
        <f t="shared" ca="1" si="187"/>
        <v>-20998016111843.445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-20998016111843.445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-87491733799.347687</v>
      </c>
      <c r="L4362" s="444">
        <f t="shared" ca="1" si="187"/>
        <v>-21085507845642.793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-21085507845642.793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-87856282690.178299</v>
      </c>
      <c r="L4363" s="444">
        <f t="shared" ca="1" si="187"/>
        <v>-21173364128332.973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-21173364128332.973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-88222350534.720718</v>
      </c>
      <c r="L4364" s="444">
        <f t="shared" ca="1" si="187"/>
        <v>-21261586478867.695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-21261586478867.695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-88589943661.94873</v>
      </c>
      <c r="L4365" s="444">
        <f t="shared" ca="1" si="187"/>
        <v>-21350176422529.645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-21350176422529.645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-88959068427.206848</v>
      </c>
      <c r="L4366" s="444">
        <f t="shared" ca="1" si="187"/>
        <v>-21439135490956.852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-21439135490956.852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-89329731212.320221</v>
      </c>
      <c r="L4367" s="444">
        <f t="shared" ca="1" si="187"/>
        <v>-21528465222169.172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-21528465222169.172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-89701938425.70488</v>
      </c>
      <c r="L4368" s="444">
        <f t="shared" ca="1" si="187"/>
        <v>-21618167160594.875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-21618167160594.875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-90075696502.478638</v>
      </c>
      <c r="L4369" s="444">
        <f t="shared" ca="1" si="187"/>
        <v>-21708242857097.355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-21708242857097.355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-90451011904.572311</v>
      </c>
      <c r="L4370" s="444">
        <f t="shared" ca="1" si="187"/>
        <v>-21798693869001.93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-21798693869001.93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-90827891120.84137</v>
      </c>
      <c r="L4371" s="444">
        <f t="shared" ca="1" si="187"/>
        <v>-21889521760122.77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-21889521760122.77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-91206340667.178207</v>
      </c>
      <c r="L4372" s="444">
        <f t="shared" ca="1" si="187"/>
        <v>-21980728100789.949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-21980728100789.949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-91586367086.624786</v>
      </c>
      <c r="L4373" s="444">
        <f t="shared" ca="1" si="187"/>
        <v>-22072314467876.574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-22072314467876.574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-91967976949.485718</v>
      </c>
      <c r="L4374" s="444">
        <f t="shared" ca="1" si="187"/>
        <v>-22164282444826.059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-22164282444826.059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-92351176853.44191</v>
      </c>
      <c r="L4375" s="444">
        <f t="shared" ca="1" si="187"/>
        <v>-22256633621679.5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-22256633621679.5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-92735973423.664581</v>
      </c>
      <c r="L4376" s="444">
        <f t="shared" ca="1" si="187"/>
        <v>-22349369595103.164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-22349369595103.164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-93122373312.929855</v>
      </c>
      <c r="L4377" s="444">
        <f t="shared" ca="1" si="187"/>
        <v>-22442491968416.094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-22442491968416.094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-93510383201.733719</v>
      </c>
      <c r="L4378" s="444">
        <f t="shared" ca="1" si="187"/>
        <v>-22536002351617.828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-22536002351617.828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-93900009798.407623</v>
      </c>
      <c r="L4379" s="444">
        <f t="shared" ca="1" si="187"/>
        <v>-22629902361416.234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-22629902361416.234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-94291259839.234314</v>
      </c>
      <c r="L4380" s="444">
        <f t="shared" ca="1" si="187"/>
        <v>-22724193621255.469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-22724193621255.469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-94684140088.564453</v>
      </c>
      <c r="L4381" s="444">
        <f t="shared" ca="1" si="187"/>
        <v>-22818877761344.031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-22818877761344.031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-95078657338.933456</v>
      </c>
      <c r="L4382" s="444">
        <f t="shared" ca="1" si="187"/>
        <v>-22913956418682.965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-22913956418682.965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-95474818411.179016</v>
      </c>
      <c r="L4383" s="444">
        <f t="shared" ca="1" si="187"/>
        <v>-23009431237094.145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-23009431237094.145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-95872630154.558929</v>
      </c>
      <c r="L4384" s="444">
        <f t="shared" ca="1" si="187"/>
        <v>-23105303867248.703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-23105303867248.703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-96272099446.869598</v>
      </c>
      <c r="L4385" s="444">
        <f t="shared" ca="1" si="187"/>
        <v>-23201575966695.574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-23201575966695.574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-96673233194.564896</v>
      </c>
      <c r="L4386" s="444">
        <f t="shared" ca="1" si="187"/>
        <v>-23298249199890.141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-23298249199890.141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-97076038332.87558</v>
      </c>
      <c r="L4387" s="444">
        <f t="shared" ca="1" si="187"/>
        <v>-23395325238223.016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-23395325238223.016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-97480521825.92923</v>
      </c>
      <c r="L4388" s="444">
        <f t="shared" ca="1" si="187"/>
        <v>-23492805760048.945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-23492805760048.945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-97886690666.870605</v>
      </c>
      <c r="L4389" s="444">
        <f t="shared" ca="1" si="187"/>
        <v>-23590692450715.816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-23590692450715.816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-98294551877.982574</v>
      </c>
      <c r="L4390" s="444">
        <f t="shared" ca="1" si="187"/>
        <v>-23688987002593.801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-23688987002593.801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-98704112510.807495</v>
      </c>
      <c r="L4391" s="444">
        <f t="shared" ca="1" si="187"/>
        <v>-23787691115104.609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-23787691115104.609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-99115379646.269211</v>
      </c>
      <c r="L4392" s="444">
        <f t="shared" ca="1" si="187"/>
        <v>-23886806494750.879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-23886806494750.879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-99528360394.795334</v>
      </c>
      <c r="L4393" s="444">
        <f t="shared" ca="1" si="187"/>
        <v>-23986334855145.676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-23986334855145.676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-99943061896.440308</v>
      </c>
      <c r="L4394" s="444">
        <f t="shared" ca="1" si="187"/>
        <v>-24086277917042.117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-24086277917042.117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-100359491321.00882</v>
      </c>
      <c r="L4395" s="444">
        <f t="shared" ca="1" si="187"/>
        <v>-24186637408363.125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-24186637408363.125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-100777655868.17969</v>
      </c>
      <c r="L4396" s="444">
        <f t="shared" ca="1" si="187"/>
        <v>-24287415064231.305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-24287415064231.305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-101197562767.63043</v>
      </c>
      <c r="L4397" s="444">
        <f t="shared" ca="1" si="187"/>
        <v>-24388612626998.934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-24388612626998.934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-101619219279.16222</v>
      </c>
      <c r="L4398" s="444">
        <f t="shared" ca="1" si="187"/>
        <v>-24490231846278.098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-24490231846278.098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-102042632692.82541</v>
      </c>
      <c r="L4399" s="444">
        <f t="shared" ca="1" si="187"/>
        <v>-24592274478970.922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-24592274478970.922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-102467810329.0455</v>
      </c>
      <c r="L4400" s="444">
        <f t="shared" ca="1" si="187"/>
        <v>-24694742289299.969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-24694742289299.969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-102894759538.74986</v>
      </c>
      <c r="L4401" s="444">
        <f t="shared" ca="1" si="187"/>
        <v>-24797637048838.719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-24797637048838.719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-103323487703.49466</v>
      </c>
      <c r="L4402" s="444">
        <f t="shared" ca="1" si="187"/>
        <v>-24900960536542.215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-24900960536542.215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-103754002235.59256</v>
      </c>
      <c r="L4403" s="444">
        <f t="shared" ca="1" si="187"/>
        <v>-25004714538777.809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-25004714538777.809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-104186310578.24088</v>
      </c>
      <c r="L4404" s="444">
        <f t="shared" ca="1" si="187"/>
        <v>-25108900849356.051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-25108900849356.051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-104620420205.65021</v>
      </c>
      <c r="L4405" s="444">
        <f t="shared" ca="1" si="187"/>
        <v>-25213521269561.699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-25213521269561.699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-105056338623.17375</v>
      </c>
      <c r="L4406" s="444">
        <f t="shared" ca="1" si="187"/>
        <v>-25318577608184.871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-25318577608184.871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-105494073367.43697</v>
      </c>
      <c r="L4407" s="444">
        <f t="shared" ca="1" si="187"/>
        <v>-25424071681552.309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-25424071681552.309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-105933632006.46796</v>
      </c>
      <c r="L4408" s="444">
        <f t="shared" ca="1" si="187"/>
        <v>-25530005313558.777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-25530005313558.777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-106375022139.82823</v>
      </c>
      <c r="L4409" s="444">
        <f t="shared" ca="1" si="187"/>
        <v>-25636380335698.605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-25636380335698.605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-106818251398.74419</v>
      </c>
      <c r="L4410" s="444">
        <f t="shared" ca="1" si="187"/>
        <v>-25743198587097.352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-25743198587097.352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-107263327446.23897</v>
      </c>
      <c r="L4411" s="444">
        <f t="shared" ca="1" si="187"/>
        <v>-25850461914543.59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-25850461914543.59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-107710257977.26495</v>
      </c>
      <c r="L4412" s="444">
        <f t="shared" ca="1" si="187"/>
        <v>-25958172172520.855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-25958172172520.855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-108159050718.8369</v>
      </c>
      <c r="L4413" s="444">
        <f t="shared" ca="1" si="187"/>
        <v>-26066331223239.691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-26066331223239.691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-108609713430.16537</v>
      </c>
      <c r="L4414" s="444">
        <f t="shared" ca="1" si="187"/>
        <v>-26174940936669.855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-26174940936669.855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-109062253902.79106</v>
      </c>
      <c r="L4415" s="444">
        <f t="shared" ca="1" si="187"/>
        <v>-26284003190572.648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-26284003190572.648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-109516679960.71936</v>
      </c>
      <c r="L4416" s="444">
        <f t="shared" ca="1" si="187"/>
        <v>-26393519870533.367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-26393519870533.367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-109972999460.55569</v>
      </c>
      <c r="L4417" s="444">
        <f t="shared" ca="1" si="187"/>
        <v>-26503492869993.922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-26503492869993.922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-110431220291.64134</v>
      </c>
      <c r="L4418" s="444">
        <f t="shared" ca="1" si="187"/>
        <v>-26613924090285.563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-26613924090285.563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-110891350376.18983</v>
      </c>
      <c r="L4419" s="444">
        <f t="shared" ca="1" si="187"/>
        <v>-26724815440661.754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-26724815440661.754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-111353397669.42397</v>
      </c>
      <c r="L4420" s="444">
        <f t="shared" ca="1" si="187"/>
        <v>-26836168838331.18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-26836168838331.18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-111817370159.71324</v>
      </c>
      <c r="L4421" s="444">
        <f t="shared" ca="1" si="187"/>
        <v>-26947986208490.895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-26947986208490.895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-112283275868.71205</v>
      </c>
      <c r="L4422" s="444">
        <f t="shared" ca="1" si="187"/>
        <v>-27060269484359.605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-27060269484359.605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-112751122851.49835</v>
      </c>
      <c r="L4423" s="444">
        <f t="shared" ca="1" si="187"/>
        <v>-27173020607211.105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-27173020607211.105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-113220919196.71294</v>
      </c>
      <c r="L4424" s="444">
        <f t="shared" ca="1" si="187"/>
        <v>-27286241526407.82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-27286241526407.82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-113692673026.69925</v>
      </c>
      <c r="L4425" s="444">
        <f t="shared" ca="1" si="187"/>
        <v>-27399934199434.52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-27399934199434.52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-114166392497.64384</v>
      </c>
      <c r="L4426" s="444">
        <f t="shared" ca="1" si="187"/>
        <v>-27514100591932.164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-27514100591932.164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-114642085799.71735</v>
      </c>
      <c r="L4427" s="444">
        <f t="shared" ca="1" si="187"/>
        <v>-27628742677731.883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-27628742677731.883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-115119761157.21617</v>
      </c>
      <c r="L4428" s="444">
        <f t="shared" ca="1" si="187"/>
        <v>-27743862438889.098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-27743862438889.098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-115599426828.70456</v>
      </c>
      <c r="L4429" s="444">
        <f t="shared" ca="1" si="187"/>
        <v>-27859461865717.801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-27859461865717.801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-116081091107.1575</v>
      </c>
      <c r="L4430" s="444">
        <f t="shared" ca="1" si="187"/>
        <v>-27975542956824.957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-27975542956824.957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-116564762320.10399</v>
      </c>
      <c r="L4431" s="444">
        <f t="shared" ca="1" si="187"/>
        <v>-28092107719145.063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-28092107719145.063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-117050448829.77109</v>
      </c>
      <c r="L4432" s="444">
        <f t="shared" ca="1" si="187"/>
        <v>-28209158167974.832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-28209158167974.832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-117538159033.22847</v>
      </c>
      <c r="L4433" s="444">
        <f t="shared" ca="1" si="187"/>
        <v>-28326696327008.059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-28326696327008.059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-118027901362.53357</v>
      </c>
      <c r="L4434" s="444">
        <f t="shared" ca="1" si="187"/>
        <v>-28444724228370.594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-28444724228370.594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-118519684284.87747</v>
      </c>
      <c r="L4435" s="444">
        <f t="shared" ca="1" si="187"/>
        <v>-28563243912655.473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-28563243912655.473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-119013516302.73114</v>
      </c>
      <c r="L4436" s="444">
        <f t="shared" ca="1" si="187"/>
        <v>-28682257428958.203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-28682257428958.203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-119509405953.99252</v>
      </c>
      <c r="L4437" s="444">
        <f t="shared" ca="1" si="187"/>
        <v>-28801766834912.195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-28801766834912.195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-120007361812.13414</v>
      </c>
      <c r="L4438" s="444">
        <f t="shared" ca="1" si="187"/>
        <v>-28921774196724.328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-28921774196724.328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-120507392486.35136</v>
      </c>
      <c r="L4439" s="444">
        <f t="shared" ca="1" si="187"/>
        <v>-29042281589210.68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-29042281589210.68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-121009506621.71117</v>
      </c>
      <c r="L4440" s="444">
        <f t="shared" ca="1" si="187"/>
        <v>-29163291095832.391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-29163291095832.391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-121513712899.30162</v>
      </c>
      <c r="L4441" s="444">
        <f t="shared" ca="1" si="187"/>
        <v>-29284804808731.691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-29284804808731.691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-122020020036.38205</v>
      </c>
      <c r="L4442" s="444">
        <f t="shared" ca="1" si="187"/>
        <v>-29406824828768.074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-29406824828768.074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-122528436786.53363</v>
      </c>
      <c r="L4443" s="444">
        <f t="shared" ca="1" si="187"/>
        <v>-29529353265554.609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-29529353265554.609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-123038971939.81087</v>
      </c>
      <c r="L4444" s="444">
        <f t="shared" ca="1" si="187"/>
        <v>-29652392237494.422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-29652392237494.422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-123551634322.89343</v>
      </c>
      <c r="L4445" s="444">
        <f t="shared" ca="1" si="187"/>
        <v>-29775943871817.316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-29775943871817.316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-124066432799.23882</v>
      </c>
      <c r="L4446" s="444">
        <f t="shared" ca="1" si="187"/>
        <v>-29900010304616.555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-29900010304616.555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-124583376269.23564</v>
      </c>
      <c r="L4447" s="444">
        <f t="shared" ca="1" si="187"/>
        <v>-30024593680885.789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-30024593680885.789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-125102473670.35744</v>
      </c>
      <c r="L4448" s="444">
        <f t="shared" ca="1" si="187"/>
        <v>-30149696154556.148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-30149696154556.148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-125623733977.31728</v>
      </c>
      <c r="L4449" s="444">
        <f t="shared" ca="1" si="187"/>
        <v>-30275319888533.465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-30275319888533.465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-126147166202.22276</v>
      </c>
      <c r="L4450" s="444">
        <f t="shared" ca="1" si="187"/>
        <v>-30401467054735.688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-30401467054735.688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-126672779394.73203</v>
      </c>
      <c r="L4451" s="444">
        <f t="shared" ca="1" si="187"/>
        <v>-30528139834130.418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-30528139834130.418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-127200582642.21008</v>
      </c>
      <c r="L4452" s="444">
        <f t="shared" ca="1" si="187"/>
        <v>-30655340416772.629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-30655340416772.629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-127730585069.88594</v>
      </c>
      <c r="L4453" s="444">
        <f t="shared" ca="1" si="187"/>
        <v>-30783071001842.516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-30783071001842.516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-128262795841.0105</v>
      </c>
      <c r="L4454" s="444">
        <f t="shared" ca="1" si="187"/>
        <v>-30911333797683.527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-30911333797683.527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-128797224157.01468</v>
      </c>
      <c r="L4455" s="444">
        <f t="shared" ca="1" si="187"/>
        <v>-31040131021840.543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-31040131021840.543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-129333879257.66893</v>
      </c>
      <c r="L4456" s="444">
        <f t="shared" ca="1" si="187"/>
        <v>-31169464901098.211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-31169464901098.211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-129872770421.24255</v>
      </c>
      <c r="L4457" s="444">
        <f t="shared" ca="1" si="187"/>
        <v>-31299337671519.453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-31299337671519.453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-130413906964.66438</v>
      </c>
      <c r="L4458" s="444">
        <f t="shared" ca="1" si="187"/>
        <v>-31429751578484.117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-31429751578484.117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-130957298243.68382</v>
      </c>
      <c r="L4459" s="444">
        <f t="shared" ca="1" si="187"/>
        <v>-31560708876727.801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-31560708876727.801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-131502953653.0325</v>
      </c>
      <c r="L4460" s="444">
        <f t="shared" ca="1" si="187"/>
        <v>-31692211830380.832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-31692211830380.832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-132050882626.58681</v>
      </c>
      <c r="L4461" s="444">
        <f t="shared" ca="1" si="187"/>
        <v>-31824262713007.418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-31824262713007.418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-132601094637.5309</v>
      </c>
      <c r="L4462" s="444">
        <f t="shared" ca="1" si="187"/>
        <v>-31956863807644.949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-31956863807644.949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-133153599198.5206</v>
      </c>
      <c r="L4463" s="444">
        <f t="shared" ca="1" si="187"/>
        <v>-32090017406843.469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-32090017406843.469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-133708405861.84778</v>
      </c>
      <c r="L4464" s="444">
        <f t="shared" ca="1" si="187"/>
        <v>-32223725812705.316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-32223725812705.316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-134265524219.60548</v>
      </c>
      <c r="L4465" s="444">
        <f t="shared" ca="1" si="187"/>
        <v>-32357991336924.922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-32357991336924.922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-134824963903.85385</v>
      </c>
      <c r="L4466" s="444">
        <f t="shared" ca="1" si="187"/>
        <v>-32492816300828.777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-32492816300828.777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-135386734586.78658</v>
      </c>
      <c r="L4467" s="444">
        <f t="shared" ca="1" si="187"/>
        <v>-32628203035415.563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-32628203035415.563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-135950845980.89818</v>
      </c>
      <c r="L4468" s="444">
        <f t="shared" ca="1" si="187"/>
        <v>-32764153881396.461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-32764153881396.461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-136517307839.15192</v>
      </c>
      <c r="L4469" s="444">
        <f t="shared" ca="1" si="187"/>
        <v>-32900671189235.613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-32900671189235.613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-137086129955.14839</v>
      </c>
      <c r="L4470" s="444">
        <f t="shared" ca="1" si="187"/>
        <v>-33037757319190.762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-33037757319190.762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-137657322163.29483</v>
      </c>
      <c r="L4471" s="444">
        <f t="shared" ca="1" si="187"/>
        <v>-33175414641354.055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-33175414641354.055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-138230894338.97522</v>
      </c>
      <c r="L4472" s="444">
        <f t="shared" ca="1" si="187"/>
        <v>-33313645535693.031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-33313645535693.031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-138806856398.72095</v>
      </c>
      <c r="L4473" s="444">
        <f t="shared" ca="1" si="187"/>
        <v>-33452452392091.754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-33452452392091.754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-139385218300.38229</v>
      </c>
      <c r="L4474" s="444">
        <f t="shared" ca="1" si="187"/>
        <v>-33591837610392.137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-33591837610392.137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-139965990043.30057</v>
      </c>
      <c r="L4475" s="444">
        <f t="shared" ca="1" si="187"/>
        <v>-33731803600435.438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-33731803600435.438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-140549181668.48099</v>
      </c>
      <c r="L4476" s="444">
        <f t="shared" ca="1" si="187"/>
        <v>-33872352782103.918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-33872352782103.918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-141134803258.76633</v>
      </c>
      <c r="L4477" s="444">
        <f t="shared" ca="1" si="187"/>
        <v>-34013487585362.684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-34013487585362.684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-141722864939.01117</v>
      </c>
      <c r="L4478" s="444">
        <f t="shared" ca="1" si="187"/>
        <v>-34155210450301.695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-34155210450301.695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-142313376876.25705</v>
      </c>
      <c r="L4479" s="444">
        <f t="shared" ca="1" si="187"/>
        <v>-34297523827177.953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-34297523827177.953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-142906349279.90814</v>
      </c>
      <c r="L4480" s="444">
        <f t="shared" ca="1" si="187"/>
        <v>-34440430176457.859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-34440430176457.859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-143501792401.90775</v>
      </c>
      <c r="L4481" s="444">
        <f t="shared" ca="1" si="187"/>
        <v>-34583931968859.766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-34583931968859.766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-144099716536.91568</v>
      </c>
      <c r="L4482" s="444">
        <f t="shared" ca="1" si="187"/>
        <v>-34728031685396.68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-34728031685396.68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-144700132022.48618</v>
      </c>
      <c r="L4483" s="444">
        <f t="shared" ca="1" si="187"/>
        <v>-34872731817419.164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-34872731817419.164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-145303049239.24652</v>
      </c>
      <c r="L4484" s="444">
        <f t="shared" ca="1" si="187"/>
        <v>-35018034866658.41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-35018034866658.41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-145908478611.07672</v>
      </c>
      <c r="L4485" s="444">
        <f t="shared" ca="1" si="187"/>
        <v>-35163943345269.488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-35163943345269.488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-146516430605.28952</v>
      </c>
      <c r="L4486" s="444">
        <f t="shared" ca="1" si="187"/>
        <v>-35310459775874.781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-35310459775874.781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-147126915732.81158</v>
      </c>
      <c r="L4487" s="444">
        <f t="shared" ca="1" si="187"/>
        <v>-35457586691607.594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-35457586691607.594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-147739944548.36496</v>
      </c>
      <c r="L4488" s="444">
        <f t="shared" ca="1" si="187"/>
        <v>-35605326636155.961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-35605326636155.961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-148355527650.64984</v>
      </c>
      <c r="L4489" s="444">
        <f t="shared" ca="1" si="187"/>
        <v>-35753682163806.609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-35753682163806.609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-148973675682.52753</v>
      </c>
      <c r="L4490" s="444">
        <f t="shared" ca="1" si="187"/>
        <v>-35902655839489.141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-35902655839489.141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-149594399331.20474</v>
      </c>
      <c r="L4491" s="444">
        <f t="shared" ca="1" si="187"/>
        <v>-36052250238820.344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-36052250238820.344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-150217709328.41809</v>
      </c>
      <c r="L4492" s="444">
        <f t="shared" ca="1" si="187"/>
        <v>-36202467948148.766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-36202467948148.766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-150843616450.61984</v>
      </c>
      <c r="L4493" s="444">
        <f t="shared" ca="1" si="187"/>
        <v>-36353311564599.383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-36353311564599.383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-151472131519.16409</v>
      </c>
      <c r="L4494" s="444">
        <f t="shared" ca="1" si="187"/>
        <v>-36504783696118.547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-36504783696118.547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-152103265400.49396</v>
      </c>
      <c r="L4495" s="444">
        <f t="shared" ca="1" si="187"/>
        <v>-36656886961519.039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-36656886961519.039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-152737029006.32932</v>
      </c>
      <c r="L4496" s="444">
        <f t="shared" ca="1" si="187"/>
        <v>-36809623990525.367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-36809623990525.367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-153373433293.85568</v>
      </c>
      <c r="L4497" s="444">
        <f t="shared" ca="1" si="187"/>
        <v>-36962997423819.227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-36962997423819.227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-154012489265.91345</v>
      </c>
      <c r="L4498" s="444">
        <f t="shared" ca="1" si="187"/>
        <v>-37117009913085.141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-37117009913085.141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-154654207971.18808</v>
      </c>
      <c r="L4499" s="444">
        <f t="shared" ca="1" si="187"/>
        <v>-37271664121056.328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-37271664121056.328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-155298600504.40137</v>
      </c>
      <c r="L4500" s="444">
        <f t="shared" ca="1" si="187"/>
        <v>-37426962721560.727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-37426962721560.727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-155945678006.50302</v>
      </c>
      <c r="L4501" s="444">
        <f t="shared" ca="1" si="187"/>
        <v>-37582908399567.227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-37582908399567.227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-156595451664.86343</v>
      </c>
      <c r="L4502" s="444">
        <f t="shared" ca="1" si="187"/>
        <v>-37739503851232.094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-37739503851232.094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-157247932713.46704</v>
      </c>
      <c r="L4503" s="444">
        <f t="shared" ca="1" si="187"/>
        <v>-37896751783945.563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-37896751783945.563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-157903132433.10651</v>
      </c>
      <c r="L4504" s="444">
        <f t="shared" ca="1" si="187"/>
        <v>-38054654916378.672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-38054654916378.672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-158561062151.57779</v>
      </c>
      <c r="L4505" s="444">
        <f t="shared" ca="1" si="187"/>
        <v>-38213215978530.25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-38213215978530.25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-159221733243.87604</v>
      </c>
      <c r="L4506" s="444">
        <f t="shared" ca="1" si="187"/>
        <v>-38372437711774.125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-38372437711774.125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-159885157132.39218</v>
      </c>
      <c r="L4507" s="444">
        <f t="shared" ca="1" si="187"/>
        <v>-38532322868906.516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-38532322868906.516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-160551345287.11047</v>
      </c>
      <c r="L4508" s="444">
        <f t="shared" ca="1" si="187"/>
        <v>-38692874214193.625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-38692874214193.625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-161220309225.80676</v>
      </c>
      <c r="L4509" s="444">
        <f t="shared" ca="1" si="187"/>
        <v>-38854094523419.43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-38854094523419.43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-161892060514.24762</v>
      </c>
      <c r="L4510" s="444">
        <f t="shared" ca="1" si="187"/>
        <v>-39015986583933.68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-39015986583933.68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-162566610766.39032</v>
      </c>
      <c r="L4511" s="444">
        <f t="shared" ca="1" si="187"/>
        <v>-39178553194700.07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-39178553194700.07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-163243971644.58362</v>
      </c>
      <c r="L4512" s="444">
        <f t="shared" ca="1" si="187"/>
        <v>-39341797166344.656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-39341797166344.656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-163924154859.76941</v>
      </c>
      <c r="L4513" s="444">
        <f t="shared" ca="1" si="187"/>
        <v>-39505721321204.422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-39505721321204.422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-164607172171.68509</v>
      </c>
      <c r="L4514" s="444">
        <f t="shared" ca="1" si="187"/>
        <v>-39670328493376.109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-39670328493376.109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-165293035389.06711</v>
      </c>
      <c r="L4515" s="444">
        <f t="shared" ca="1" si="187"/>
        <v>-39835621528765.18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-39835621528765.18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-165981756369.85492</v>
      </c>
      <c r="L4516" s="444">
        <f t="shared" ca="1" si="187"/>
        <v>-40001603285135.031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-40001603285135.031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-166673347021.39597</v>
      </c>
      <c r="L4517" s="444">
        <f t="shared" ca="1" si="187"/>
        <v>-40168276632156.43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-40168276632156.43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-167367819300.65179</v>
      </c>
      <c r="L4518" s="444">
        <f t="shared" ca="1" si="187"/>
        <v>-40335644451457.078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-40335644451457.078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-168065185214.40448</v>
      </c>
      <c r="L4519" s="444">
        <f t="shared" ca="1" si="187"/>
        <v>-40503709636671.484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-40503709636671.484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-168765456819.46451</v>
      </c>
      <c r="L4520" s="444">
        <f t="shared" ca="1" si="187"/>
        <v>-40672475093490.945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-40672475093490.945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-169468646222.87894</v>
      </c>
      <c r="L4521" s="444">
        <f t="shared" ca="1" si="187"/>
        <v>-40841943739713.828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-40841943739713.828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-170174765582.14096</v>
      </c>
      <c r="L4522" s="444">
        <f t="shared" ca="1" si="187"/>
        <v>-41012118505295.969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-41012118505295.969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-170883827105.39987</v>
      </c>
      <c r="L4523" s="444">
        <f t="shared" ca="1" si="187"/>
        <v>-41183002332401.367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-41183002332401.367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-171595843051.67236</v>
      </c>
      <c r="L4524" s="444">
        <f t="shared" ca="1" si="187"/>
        <v>-41354598175453.039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-41354598175453.039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-172310825731.05432</v>
      </c>
      <c r="L4525" s="444">
        <f t="shared" ca="1" si="187"/>
        <v>-41526909001184.094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-41526909001184.094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-173028787504.93372</v>
      </c>
      <c r="L4526" s="444">
        <f t="shared" ca="1" si="187"/>
        <v>-41699937788689.031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-41699937788689.031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-173749740786.20428</v>
      </c>
      <c r="L4527" s="444">
        <f t="shared" ca="1" si="187"/>
        <v>-41873687529475.234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-41873687529475.234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-174473698039.48013</v>
      </c>
      <c r="L4528" s="444">
        <f t="shared" ca="1" si="187"/>
        <v>-42048161227514.711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-42048161227514.711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-175200671781.31128</v>
      </c>
      <c r="L4529" s="444">
        <f t="shared" ca="1" si="187"/>
        <v>-42223361899296.023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-42223361899296.023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-175930674580.40009</v>
      </c>
      <c r="L4530" s="444">
        <f t="shared" ca="1" si="187"/>
        <v>-42399292573876.422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-42399292573876.422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-176663719057.81842</v>
      </c>
      <c r="L4531" s="444">
        <f t="shared" ca="1" si="187"/>
        <v>-42575956292934.242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-42575956292934.242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-177399817887.22601</v>
      </c>
      <c r="L4532" s="444">
        <f t="shared" ca="1" si="187"/>
        <v>-42753356110821.469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-42753356110821.469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-178138983795.08945</v>
      </c>
      <c r="L4533" s="444">
        <f t="shared" ca="1" si="187"/>
        <v>-42931495094616.555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-42931495094616.555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-178881229560.90231</v>
      </c>
      <c r="L4534" s="444">
        <f t="shared" ca="1" si="187"/>
        <v>-43110376324177.453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-43110376324177.453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-179626568017.40607</v>
      </c>
      <c r="L4535" s="444">
        <f t="shared" ca="1" si="187"/>
        <v>-43290002892194.859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-43290002892194.859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-180375012050.81192</v>
      </c>
      <c r="L4536" s="444">
        <f t="shared" ca="1" si="187"/>
        <v>-43470377904245.672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-43470377904245.672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-181126574601.02362</v>
      </c>
      <c r="L4537" s="444">
        <f t="shared" ca="1" si="187"/>
        <v>-43651504478846.695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-43651504478846.695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-181881268661.86124</v>
      </c>
      <c r="L4538" s="444">
        <f t="shared" ca="1" si="187"/>
        <v>-43833385747508.555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-43833385747508.555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-182639107281.28564</v>
      </c>
      <c r="L4539" s="444">
        <f t="shared" ca="1" si="187"/>
        <v>-44016024854789.844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-44016024854789.844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-183400103561.62436</v>
      </c>
      <c r="L4540" s="444">
        <f t="shared" ca="1" si="187"/>
        <v>-44199424958351.469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-44199424958351.469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-184164270659.79779</v>
      </c>
      <c r="L4541" s="444">
        <f t="shared" ca="1" si="187"/>
        <v>-44383589229011.266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-44383589229011.266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-184931621787.54694</v>
      </c>
      <c r="L4542" s="444">
        <f t="shared" ca="1" si="187"/>
        <v>-44568520850798.813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-44568520850798.813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-185702170211.66171</v>
      </c>
      <c r="L4543" s="444">
        <f t="shared" ca="1" si="187"/>
        <v>-44754223021010.477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-44754223021010.477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-186475929254.21033</v>
      </c>
      <c r="L4544" s="444">
        <f t="shared" ca="1" si="187"/>
        <v>-44940698950264.688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-44940698950264.688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-187252912292.76953</v>
      </c>
      <c r="L4545" s="444">
        <f t="shared" ca="1" si="187"/>
        <v>-45127951862557.453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-45127951862557.453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-188033132760.65607</v>
      </c>
      <c r="L4546" s="444">
        <f t="shared" ca="1" si="187"/>
        <v>-45315984995318.109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-45315984995318.109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-188816604147.15878</v>
      </c>
      <c r="L4547" s="444">
        <f t="shared" ca="1" si="187"/>
        <v>-45504801599465.266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-45504801599465.266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-189603339997.77194</v>
      </c>
      <c r="L4548" s="444">
        <f t="shared" ca="1" si="187"/>
        <v>-45694404939463.039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-45694404939463.039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-190393353914.42932</v>
      </c>
      <c r="L4549" s="444">
        <f t="shared" ca="1" si="187"/>
        <v>-45884798293377.469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-45884798293377.469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-191186659555.73944</v>
      </c>
      <c r="L4550" s="444">
        <f t="shared" ca="1" si="187"/>
        <v>-46075984952933.211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-46075984952933.211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-191983270637.22171</v>
      </c>
      <c r="L4551" s="444">
        <f t="shared" ca="1" si="187"/>
        <v>-46267968223570.43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-46267968223570.43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-192783200931.54346</v>
      </c>
      <c r="L4552" s="444">
        <f t="shared" ca="1" si="187"/>
        <v>-46460751424501.977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-46460751424501.977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-193586464268.75824</v>
      </c>
      <c r="L4553" s="444">
        <f t="shared" ca="1" si="187"/>
        <v>-46654337888770.734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-46654337888770.734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-194393074536.54474</v>
      </c>
      <c r="L4554" s="444">
        <f t="shared" ca="1" si="187"/>
        <v>-46848730963307.281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-46848730963307.281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-195203045680.44699</v>
      </c>
      <c r="L4555" s="444">
        <f t="shared" ca="1" si="187"/>
        <v>-47043934008987.727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-47043934008987.727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-196016391704.11554</v>
      </c>
      <c r="L4556" s="444">
        <f t="shared" ca="1" si="187"/>
        <v>-47239950400691.844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-47239950400691.844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-196833126669.54935</v>
      </c>
      <c r="L4557" s="444">
        <f t="shared" ca="1" si="187"/>
        <v>-47436783527361.391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-47436783527361.391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-197653264697.33911</v>
      </c>
      <c r="L4558" s="444">
        <f t="shared" ca="1" si="187"/>
        <v>-47634436792058.727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-47634436792058.727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-198476819966.91135</v>
      </c>
      <c r="L4559" s="444">
        <f t="shared" ca="1" si="187"/>
        <v>-47832913612025.641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-47832913612025.641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-199303806716.7735</v>
      </c>
      <c r="L4560" s="444">
        <f t="shared" ca="1" si="187"/>
        <v>-48032217418742.414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-48032217418742.414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-200134239244.76007</v>
      </c>
      <c r="L4561" s="444">
        <f t="shared" ca="1" si="187"/>
        <v>-48232351657987.172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-48232351657987.172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-200968131908.27988</v>
      </c>
      <c r="L4562" s="444">
        <f t="shared" ca="1" si="187"/>
        <v>-48433319789895.453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-48433319789895.453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-201805499124.56439</v>
      </c>
      <c r="L4563" s="444">
        <f t="shared" ca="1" si="187"/>
        <v>-48635125289020.016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-48635125289020.016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-202646355370.91672</v>
      </c>
      <c r="L4564" s="444">
        <f t="shared" ca="1" si="187"/>
        <v>-48837771644390.93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-48837771644390.93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-203490715184.96222</v>
      </c>
      <c r="L4565" s="444">
        <f t="shared" ca="1" si="187"/>
        <v>-49041262359575.891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-49041262359575.891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-204338593164.89954</v>
      </c>
      <c r="L4566" s="444">
        <f t="shared" ca="1" si="187"/>
        <v>-49245600952740.789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-49245600952740.789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-205190003969.7533</v>
      </c>
      <c r="L4567" s="444">
        <f t="shared" ca="1" si="187"/>
        <v>-49450790956710.539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-49450790956710.539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-206044962319.62726</v>
      </c>
      <c r="L4568" s="444">
        <f t="shared" ca="1" si="187"/>
        <v>-49656835919030.164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-49656835919030.164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-206903482995.95901</v>
      </c>
      <c r="L4569" s="444">
        <f t="shared" ca="1" si="187"/>
        <v>-49863739402026.125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-49863739402026.125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-207765580841.77551</v>
      </c>
      <c r="L4570" s="444">
        <f t="shared" ca="1" si="187"/>
        <v>-50071504982867.898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-50071504982867.898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-208631270761.94958</v>
      </c>
      <c r="L4571" s="444">
        <f t="shared" ca="1" si="187"/>
        <v>-50280136253629.852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-50280136253629.852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-209500567723.4577</v>
      </c>
      <c r="L4572" s="444">
        <f t="shared" ca="1" si="187"/>
        <v>-50489636821353.313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-50489636821353.313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-210373486755.63879</v>
      </c>
      <c r="L4573" s="444">
        <f t="shared" ca="1" si="187"/>
        <v>-50700010308108.953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-50700010308108.953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-211250042950.45398</v>
      </c>
      <c r="L4574" s="444">
        <f t="shared" ca="1" si="187"/>
        <v>-50911260351059.406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-50911260351059.406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-212130251462.74753</v>
      </c>
      <c r="L4575" s="444">
        <f t="shared" ca="1" si="187"/>
        <v>-51123390602522.156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-51123390602522.156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-213014127510.50897</v>
      </c>
      <c r="L4576" s="444">
        <f t="shared" ca="1" si="187"/>
        <v>-51336404730032.664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-51336404730032.664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-213901686375.13611</v>
      </c>
      <c r="L4577" s="444">
        <f t="shared" ca="1" si="187"/>
        <v>-51550306416407.797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-51550306416407.797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-214792943401.69916</v>
      </c>
      <c r="L4578" s="444">
        <f t="shared" ca="1" si="187"/>
        <v>-51765099359809.492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-51765099359809.492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-215687913999.20621</v>
      </c>
      <c r="L4579" s="444">
        <f t="shared" ca="1" si="187"/>
        <v>-51980787273808.695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-51980787273808.695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-216586613640.86957</v>
      </c>
      <c r="L4580" s="444">
        <f t="shared" ca="1" si="187"/>
        <v>-52197373887449.563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-52197373887449.563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-217489057864.37317</v>
      </c>
      <c r="L4581" s="444">
        <f t="shared" ca="1" si="187"/>
        <v>-52414862945313.938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-52414862945313.938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-218395262272.14142</v>
      </c>
      <c r="L4582" s="444">
        <f t="shared" ca="1" si="187"/>
        <v>-52633258207586.078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-52633258207586.078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-219305242531.60864</v>
      </c>
      <c r="L4583" s="444">
        <f t="shared" ca="1" si="187"/>
        <v>-52852563450117.688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-52852563450117.688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-220219014375.49036</v>
      </c>
      <c r="L4584" s="444">
        <f t="shared" ca="1" si="187"/>
        <v>-53072782464493.18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-53072782464493.18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-221136593602.0549</v>
      </c>
      <c r="L4585" s="444">
        <f t="shared" ca="1" si="187"/>
        <v>-53293919058095.234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-53293919058095.234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-222057996075.39682</v>
      </c>
      <c r="L4586" s="444">
        <f t="shared" ca="1" si="187"/>
        <v>-53515977054170.633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-53515977054170.633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-222983237725.71097</v>
      </c>
      <c r="L4587" s="444">
        <f t="shared" ca="1" si="187"/>
        <v>-53738960291896.344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-53738960291896.344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-223912334549.56808</v>
      </c>
      <c r="L4588" s="444">
        <f t="shared" ca="1" si="187"/>
        <v>-53962872626445.914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-53962872626445.914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-224845302610.19131</v>
      </c>
      <c r="L4589" s="444">
        <f t="shared" ca="1" si="187"/>
        <v>-54187717929056.102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-54187717929056.102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-225782158037.73376</v>
      </c>
      <c r="L4590" s="444">
        <f t="shared" ca="1" si="187"/>
        <v>-54413500087093.836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-54413500087093.836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-226722917029.55765</v>
      </c>
      <c r="L4591" s="444">
        <f t="shared" ca="1" si="187"/>
        <v>-54640223004123.391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-54640223004123.391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-227667595850.51413</v>
      </c>
      <c r="L4592" s="444">
        <f t="shared" ca="1" si="187"/>
        <v>-54867890599973.906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-54867890599973.906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-228616210833.22461</v>
      </c>
      <c r="L4593" s="444">
        <f t="shared" ca="1" si="187"/>
        <v>-55096506810807.133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-55096506810807.133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-229568778378.36304</v>
      </c>
      <c r="L4594" s="444">
        <f t="shared" ca="1" si="187"/>
        <v>-55326075589185.492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-55326075589185.492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-230525314954.93954</v>
      </c>
      <c r="L4595" s="444">
        <f t="shared" ca="1" si="187"/>
        <v>-55556600904140.43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-55556600904140.43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-231485837100.58511</v>
      </c>
      <c r="L4596" s="444">
        <f t="shared" ca="1" si="187"/>
        <v>-55788086741241.016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-55788086741241.016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-232450361421.83755</v>
      </c>
      <c r="L4597" s="444">
        <f t="shared" ca="1" si="187"/>
        <v>-56020537102662.852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-56020537102662.852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-233418904594.42856</v>
      </c>
      <c r="L4598" s="444">
        <f t="shared" ref="L4598:L4852" ca="1" si="192">I4598-J4598+K4598</f>
        <v>-56253956007257.281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-56253956007257.281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-234391483363.57196</v>
      </c>
      <c r="L4599" s="444">
        <f t="shared" ca="1" si="192"/>
        <v>-56488347490620.852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-56488347490620.852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-235368114544.25351</v>
      </c>
      <c r="L4600" s="444">
        <f t="shared" ca="1" si="192"/>
        <v>-56723715605165.102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-56723715605165.102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-236348815021.52124</v>
      </c>
      <c r="L4601" s="444">
        <f t="shared" ca="1" si="192"/>
        <v>-56960064420186.625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-56960064420186.625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-237333601750.77756</v>
      </c>
      <c r="L4602" s="444">
        <f t="shared" ca="1" si="192"/>
        <v>-57197398021937.406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-57197398021937.406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-238322491758.07251</v>
      </c>
      <c r="L4603" s="444">
        <f t="shared" ca="1" si="192"/>
        <v>-57435720513695.477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-57435720513695.477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-239315502140.3978</v>
      </c>
      <c r="L4604" s="444">
        <f t="shared" ca="1" si="192"/>
        <v>-57675036015835.875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-57675036015835.875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-240312650065.98282</v>
      </c>
      <c r="L4605" s="444">
        <f t="shared" ca="1" si="192"/>
        <v>-57915348665901.859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-57915348665901.859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-241313952774.59106</v>
      </c>
      <c r="L4606" s="444">
        <f t="shared" ca="1" si="192"/>
        <v>-58156662618676.453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-58156662618676.453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-242319427577.81857</v>
      </c>
      <c r="L4607" s="444">
        <f t="shared" ca="1" si="192"/>
        <v>-58398982046254.273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-58398982046254.273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-243329091859.39279</v>
      </c>
      <c r="L4608" s="444">
        <f t="shared" ca="1" si="192"/>
        <v>-58642311138113.664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-58642311138113.664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-244342963075.4736</v>
      </c>
      <c r="L4609" s="444">
        <f t="shared" ca="1" si="192"/>
        <v>-58886654101189.141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-58886654101189.141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-245361058754.95474</v>
      </c>
      <c r="L4610" s="444">
        <f t="shared" ca="1" si="192"/>
        <v>-59132015159944.094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-59132015159944.094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-246383396499.76706</v>
      </c>
      <c r="L4611" s="444">
        <f t="shared" ca="1" si="192"/>
        <v>-59378398556443.859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-59378398556443.859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-247409993985.18274</v>
      </c>
      <c r="L4612" s="444">
        <f t="shared" ca="1" si="192"/>
        <v>-59625808550429.039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-59625808550429.039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-248440868960.12097</v>
      </c>
      <c r="L4613" s="444">
        <f t="shared" ca="1" si="192"/>
        <v>-59874249419389.156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-59874249419389.156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-249476039247.4548</v>
      </c>
      <c r="L4614" s="444">
        <f t="shared" ca="1" si="192"/>
        <v>-60123725458636.609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-60123725458636.609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-250515522744.31921</v>
      </c>
      <c r="L4615" s="444">
        <f t="shared" ca="1" si="192"/>
        <v>-60374240981380.93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-60374240981380.93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-251559337422.42053</v>
      </c>
      <c r="L4616" s="444">
        <f t="shared" ca="1" si="192"/>
        <v>-60625800318803.352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-60625800318803.352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-252607501328.34732</v>
      </c>
      <c r="L4617" s="444">
        <f t="shared" ca="1" si="192"/>
        <v>-60878407820131.695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-60878407820131.695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-253660032583.88205</v>
      </c>
      <c r="L4618" s="444">
        <f t="shared" ca="1" si="192"/>
        <v>-61132067852715.578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-61132067852715.578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-254716949386.31491</v>
      </c>
      <c r="L4619" s="444">
        <f t="shared" ca="1" si="192"/>
        <v>-61386784802101.891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-61386784802101.891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-255778270008.75787</v>
      </c>
      <c r="L4620" s="444">
        <f t="shared" ca="1" si="192"/>
        <v>-61642563072110.648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-61642563072110.648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-256844012800.46103</v>
      </c>
      <c r="L4621" s="444">
        <f t="shared" ca="1" si="192"/>
        <v>-61899407084911.109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-61899407084911.109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-257914196187.12958</v>
      </c>
      <c r="L4622" s="444">
        <f t="shared" ca="1" si="192"/>
        <v>-62157321281098.242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-62157321281098.242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-258988838671.24265</v>
      </c>
      <c r="L4623" s="444">
        <f t="shared" ca="1" si="192"/>
        <v>-62416310119769.484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-62416310119769.484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-260067958832.3728</v>
      </c>
      <c r="L4624" s="444">
        <f t="shared" ca="1" si="192"/>
        <v>-62676378078601.859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-62676378078601.859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-261151575327.50778</v>
      </c>
      <c r="L4625" s="444">
        <f t="shared" ca="1" si="192"/>
        <v>-62937529653929.367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-62937529653929.367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-262239706891.37231</v>
      </c>
      <c r="L4626" s="444">
        <f t="shared" ca="1" si="192"/>
        <v>-63199769360820.742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-63199769360820.742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-263332372336.75308</v>
      </c>
      <c r="L4627" s="444">
        <f t="shared" ca="1" si="192"/>
        <v>-63463101733157.492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-63463101733157.492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-264429590554.82288</v>
      </c>
      <c r="L4628" s="444">
        <f t="shared" ca="1" si="192"/>
        <v>-63727531323712.313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-63727531323712.313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-265531380515.46799</v>
      </c>
      <c r="L4629" s="444">
        <f t="shared" ca="1" si="192"/>
        <v>-63993062704227.781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-63993062704227.781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-266637761267.61575</v>
      </c>
      <c r="L4630" s="444">
        <f t="shared" ca="1" si="192"/>
        <v>-64259700465495.398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-64259700465495.398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-267748751939.56415</v>
      </c>
      <c r="L4631" s="444">
        <f t="shared" ca="1" si="192"/>
        <v>-64527449217434.961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-64527449217434.961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-268864371739.31235</v>
      </c>
      <c r="L4632" s="444">
        <f t="shared" ca="1" si="192"/>
        <v>-64796313589174.273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-64796313589174.273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-269984639954.89279</v>
      </c>
      <c r="L4633" s="444">
        <f t="shared" ca="1" si="192"/>
        <v>-65066298229129.164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-65066298229129.164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-271109575954.70483</v>
      </c>
      <c r="L4634" s="444">
        <f t="shared" ca="1" si="192"/>
        <v>-65337407805083.867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-65337407805083.867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-272239199187.84949</v>
      </c>
      <c r="L4635" s="444">
        <f t="shared" ca="1" si="192"/>
        <v>-65609647004271.719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-65609647004271.719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-273373529184.46548</v>
      </c>
      <c r="L4636" s="444">
        <f t="shared" ca="1" si="192"/>
        <v>-65883020533456.188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-65883020533456.188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-274512585556.06744</v>
      </c>
      <c r="L4637" s="444">
        <f t="shared" ca="1" si="192"/>
        <v>-66157533119012.258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-66157533119012.258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-275656387995.8844</v>
      </c>
      <c r="L4638" s="444">
        <f t="shared" ca="1" si="192"/>
        <v>-66433189507008.141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-66433189507008.141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-276804956279.20062</v>
      </c>
      <c r="L4639" s="444">
        <f t="shared" ca="1" si="192"/>
        <v>-66709994463287.344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-66709994463287.344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-277958310263.69727</v>
      </c>
      <c r="L4640" s="444">
        <f t="shared" ca="1" si="192"/>
        <v>-66987952773551.039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-66987952773551.039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-279116469889.79602</v>
      </c>
      <c r="L4641" s="444">
        <f t="shared" ca="1" si="192"/>
        <v>-67267069243440.836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-67267069243440.836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-280279455181.00348</v>
      </c>
      <c r="L4642" s="444">
        <f t="shared" ca="1" si="192"/>
        <v>-67547348698621.836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-67547348698621.836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-281447286244.25763</v>
      </c>
      <c r="L4643" s="444">
        <f t="shared" ca="1" si="192"/>
        <v>-67828795984866.094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-67828795984866.094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-282619983270.27533</v>
      </c>
      <c r="L4644" s="444">
        <f t="shared" ca="1" si="192"/>
        <v>-68111415968136.367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-68111415968136.367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-283797566533.90155</v>
      </c>
      <c r="L4645" s="444">
        <f t="shared" ca="1" si="192"/>
        <v>-68395213534670.266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-68395213534670.266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-284980056394.45941</v>
      </c>
      <c r="L4646" s="444">
        <f t="shared" ca="1" si="192"/>
        <v>-68680193591064.727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-68680193591064.727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-286167473296.10303</v>
      </c>
      <c r="L4647" s="444">
        <f t="shared" ca="1" si="192"/>
        <v>-68966361064360.828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-68966361064360.828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-287359837768.1701</v>
      </c>
      <c r="L4648" s="444">
        <f t="shared" ca="1" si="192"/>
        <v>-69253720902129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-69253720902129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-288557170425.53748</v>
      </c>
      <c r="L4649" s="444">
        <f t="shared" ca="1" si="192"/>
        <v>-69542278072554.539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-69542278072554.539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-289759491968.97729</v>
      </c>
      <c r="L4650" s="444">
        <f t="shared" ca="1" si="192"/>
        <v>-69832037564523.516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-69832037564523.516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-290966823185.51459</v>
      </c>
      <c r="L4651" s="444">
        <f t="shared" ca="1" si="192"/>
        <v>-70123004387709.031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-70123004387709.031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-292179184948.7876</v>
      </c>
      <c r="L4652" s="444">
        <f t="shared" ca="1" si="192"/>
        <v>-70415183572657.813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-70415183572657.813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-293396598219.40753</v>
      </c>
      <c r="L4653" s="444">
        <f t="shared" ca="1" si="192"/>
        <v>-70708580170877.219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-70708580170877.219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-294619084045.32172</v>
      </c>
      <c r="L4654" s="444">
        <f t="shared" ca="1" si="192"/>
        <v>-71003199254922.547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-71003199254922.547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-295846663562.17725</v>
      </c>
      <c r="L4655" s="444">
        <f t="shared" ca="1" si="192"/>
        <v>-71299045918484.719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-71299045918484.719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-297079357993.68634</v>
      </c>
      <c r="L4656" s="444">
        <f t="shared" ca="1" si="192"/>
        <v>-71596125276478.406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-71596125276478.406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-298317188651.99335</v>
      </c>
      <c r="L4657" s="444">
        <f t="shared" ca="1" si="192"/>
        <v>-71894442465130.406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-71894442465130.406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-299560176938.04333</v>
      </c>
      <c r="L4658" s="444">
        <f t="shared" ca="1" si="192"/>
        <v>-72194002642068.453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-72194002642068.453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-300808344341.9519</v>
      </c>
      <c r="L4659" s="444">
        <f t="shared" ca="1" si="192"/>
        <v>-72494810986410.406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-72494810986410.406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-302061712443.37671</v>
      </c>
      <c r="L4660" s="444">
        <f t="shared" ca="1" si="192"/>
        <v>-72796872698853.781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-72796872698853.781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-303320302911.89075</v>
      </c>
      <c r="L4661" s="444">
        <f t="shared" ca="1" si="192"/>
        <v>-73100193001765.672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-73100193001765.672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-304584137507.35693</v>
      </c>
      <c r="L4662" s="444">
        <f t="shared" ca="1" si="192"/>
        <v>-73404777139273.031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-73404777139273.031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-305853238080.30432</v>
      </c>
      <c r="L4663" s="444">
        <f t="shared" ca="1" si="192"/>
        <v>-73710630377353.328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-73710630377353.328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-307127626572.30554</v>
      </c>
      <c r="L4664" s="444">
        <f t="shared" ca="1" si="192"/>
        <v>-74017758003925.641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-74017758003925.641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-308407325016.35681</v>
      </c>
      <c r="L4665" s="444">
        <f t="shared" ca="1" si="192"/>
        <v>-74326165328942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-74326165328942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-309692355537.2583</v>
      </c>
      <c r="L4666" s="444">
        <f t="shared" ca="1" si="192"/>
        <v>-74635857684479.266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-74635857684479.266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-310982740351.99695</v>
      </c>
      <c r="L4667" s="444">
        <f t="shared" ca="1" si="192"/>
        <v>-74946840424831.266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-74946840424831.266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-312278501770.13025</v>
      </c>
      <c r="L4668" s="444">
        <f t="shared" ca="1" si="192"/>
        <v>-75259118926601.391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-75259118926601.391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-313579662194.17249</v>
      </c>
      <c r="L4669" s="444">
        <f t="shared" ca="1" si="192"/>
        <v>-75572698588795.563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-75572698588795.563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-314886244119.98151</v>
      </c>
      <c r="L4670" s="444">
        <f t="shared" ca="1" si="192"/>
        <v>-75887584832915.547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-75887584832915.547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-316198270137.14813</v>
      </c>
      <c r="L4671" s="444">
        <f t="shared" ca="1" si="192"/>
        <v>-76203783103052.688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-76203783103052.688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-317515762929.38617</v>
      </c>
      <c r="L4672" s="444">
        <f t="shared" ca="1" si="192"/>
        <v>-76521298865982.078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-76521298865982.078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-318838745274.92529</v>
      </c>
      <c r="L4673" s="444">
        <f t="shared" ca="1" si="192"/>
        <v>-76840137611257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-76840137611257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-320167240046.90417</v>
      </c>
      <c r="L4674" s="444">
        <f t="shared" ca="1" si="192"/>
        <v>-77160304851303.906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-77160304851303.906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-321501270213.7663</v>
      </c>
      <c r="L4675" s="444">
        <f t="shared" ca="1" si="192"/>
        <v>-77481806121517.672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-77481806121517.672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-322840858839.65698</v>
      </c>
      <c r="L4676" s="444">
        <f t="shared" ca="1" si="192"/>
        <v>-77804646980357.328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-77804646980357.328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-324186029084.8222</v>
      </c>
      <c r="L4677" s="444">
        <f t="shared" ca="1" si="192"/>
        <v>-78128833009442.156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-78128833009442.156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-325536804206.00897</v>
      </c>
      <c r="L4678" s="444">
        <f t="shared" ca="1" si="192"/>
        <v>-78454369813648.172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-78454369813648.172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-326893207556.86737</v>
      </c>
      <c r="L4679" s="444">
        <f t="shared" ca="1" si="192"/>
        <v>-78781263021205.047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-78781263021205.047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-328255262588.35437</v>
      </c>
      <c r="L4680" s="444">
        <f t="shared" ca="1" si="192"/>
        <v>-79109518283793.406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-79109518283793.406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-329622992849.13916</v>
      </c>
      <c r="L4681" s="444">
        <f t="shared" ca="1" si="192"/>
        <v>-79439141276642.547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-79439141276642.547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-330996421986.01062</v>
      </c>
      <c r="L4682" s="444">
        <f t="shared" ca="1" si="192"/>
        <v>-79770137698628.563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-79770137698628.563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-332375573744.28564</v>
      </c>
      <c r="L4683" s="444">
        <f t="shared" ca="1" si="192"/>
        <v>-80102513272372.844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-80102513272372.844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-333760471968.22015</v>
      </c>
      <c r="L4684" s="444">
        <f t="shared" ca="1" si="192"/>
        <v>-80436273744341.063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-80436273744341.063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-335151140601.42108</v>
      </c>
      <c r="L4685" s="444">
        <f t="shared" ca="1" si="192"/>
        <v>-80771424884942.484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-80771424884942.484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-336547603687.26038</v>
      </c>
      <c r="L4686" s="444">
        <f t="shared" ca="1" si="192"/>
        <v>-81107972488629.75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-81107972488629.75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-337949885369.29065</v>
      </c>
      <c r="L4687" s="444">
        <f t="shared" ca="1" si="192"/>
        <v>-81445922373999.047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-81445922373999.047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-339358009891.66272</v>
      </c>
      <c r="L4688" s="444">
        <f t="shared" ca="1" si="192"/>
        <v>-81785280383890.703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-81785280383890.703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-340772001599.54462</v>
      </c>
      <c r="L4689" s="444">
        <f t="shared" ca="1" si="192"/>
        <v>-82126052385490.25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-82126052385490.25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-342191884939.54272</v>
      </c>
      <c r="L4690" s="444">
        <f t="shared" ca="1" si="192"/>
        <v>-82468244270429.797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-82468244270429.797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-343617684460.12415</v>
      </c>
      <c r="L4691" s="444">
        <f t="shared" ca="1" si="192"/>
        <v>-82811861954889.922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-82811861954889.922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-345049424812.04132</v>
      </c>
      <c r="L4692" s="444">
        <f t="shared" ca="1" si="192"/>
        <v>-83156911379701.969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-83156911379701.969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-346487130748.75818</v>
      </c>
      <c r="L4693" s="444">
        <f t="shared" ca="1" si="192"/>
        <v>-83503398510450.734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-83503398510450.734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-347930827126.87805</v>
      </c>
      <c r="L4694" s="444">
        <f t="shared" ca="1" si="192"/>
        <v>-83851329337577.609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-83851329337577.609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-349380538906.57336</v>
      </c>
      <c r="L4695" s="444">
        <f t="shared" ca="1" si="192"/>
        <v>-84200709876484.188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-84200709876484.188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-350836291152.01746</v>
      </c>
      <c r="L4696" s="444">
        <f t="shared" ca="1" si="192"/>
        <v>-84551546167636.203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-84551546167636.203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-352298109031.8175</v>
      </c>
      <c r="L4697" s="444">
        <f t="shared" ca="1" si="192"/>
        <v>-84903844276668.016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-84903844276668.016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-353766017819.45007</v>
      </c>
      <c r="L4698" s="444">
        <f t="shared" ca="1" si="192"/>
        <v>-85257610294487.469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-85257610294487.469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-355240042893.69775</v>
      </c>
      <c r="L4699" s="444">
        <f t="shared" ca="1" si="192"/>
        <v>-85612850337381.172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-85612850337381.172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-356720209739.0882</v>
      </c>
      <c r="L4700" s="444">
        <f t="shared" ca="1" si="192"/>
        <v>-85969570547120.266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-85969570547120.266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-358206543946.33441</v>
      </c>
      <c r="L4701" s="444">
        <f t="shared" ca="1" si="192"/>
        <v>-86327777091066.594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-86327777091066.594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-359699071212.77747</v>
      </c>
      <c r="L4702" s="444">
        <f t="shared" ca="1" si="192"/>
        <v>-86687476162279.375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-86687476162279.375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-361197817342.83075</v>
      </c>
      <c r="L4703" s="444">
        <f t="shared" ca="1" si="192"/>
        <v>-87048673979622.203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-87048673979622.203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-362702808248.42584</v>
      </c>
      <c r="L4704" s="444">
        <f t="shared" ca="1" si="192"/>
        <v>-87411376787870.625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-87411376787870.625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-364214069949.46094</v>
      </c>
      <c r="L4705" s="444">
        <f t="shared" ca="1" si="192"/>
        <v>-87775590857820.094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-87775590857820.094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-365731628574.25037</v>
      </c>
      <c r="L4706" s="444">
        <f t="shared" ca="1" si="192"/>
        <v>-88141322486394.344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-88141322486394.344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-367255510359.97644</v>
      </c>
      <c r="L4707" s="444">
        <f t="shared" ca="1" si="192"/>
        <v>-88508577996754.313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-88508577996754.313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-368785741653.14294</v>
      </c>
      <c r="L4708" s="444">
        <f t="shared" ca="1" si="192"/>
        <v>-88877363738407.453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-88877363738407.453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-370322348910.03107</v>
      </c>
      <c r="L4709" s="444">
        <f t="shared" ca="1" si="192"/>
        <v>-89247686087317.484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-89247686087317.484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-371865358697.15619</v>
      </c>
      <c r="L4710" s="444">
        <f t="shared" ca="1" si="192"/>
        <v>-89619551446014.641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-89619551446014.641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-373414797691.72766</v>
      </c>
      <c r="L4711" s="444">
        <f t="shared" ca="1" si="192"/>
        <v>-89992966243706.375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-89992966243706.375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-374970692682.10986</v>
      </c>
      <c r="L4712" s="444">
        <f t="shared" ca="1" si="192"/>
        <v>-90367936936388.484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-90367936936388.484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-376533070568.28534</v>
      </c>
      <c r="L4713" s="444">
        <f t="shared" ca="1" si="192"/>
        <v>-90744470006956.766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-90744470006956.766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-378101958362.31982</v>
      </c>
      <c r="L4714" s="444">
        <f t="shared" ca="1" si="192"/>
        <v>-91122571965319.078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-91122571965319.078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-379677383188.82947</v>
      </c>
      <c r="L4715" s="444">
        <f t="shared" ca="1" si="192"/>
        <v>-91502249348507.906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-91502249348507.906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-381259372285.44958</v>
      </c>
      <c r="L4716" s="444">
        <f t="shared" ca="1" si="192"/>
        <v>-91883508720793.359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-91883508720793.359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-382847953003.30566</v>
      </c>
      <c r="L4717" s="444">
        <f t="shared" ca="1" si="192"/>
        <v>-92266356673796.672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-92266356673796.672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-384443152807.48615</v>
      </c>
      <c r="L4718" s="444">
        <f t="shared" ca="1" si="192"/>
        <v>-92650799826604.156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-92650799826604.156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-386044999277.51733</v>
      </c>
      <c r="L4719" s="444">
        <f t="shared" ca="1" si="192"/>
        <v>-93036844825881.672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-93036844825881.672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-387653520107.84027</v>
      </c>
      <c r="L4720" s="444">
        <f t="shared" ca="1" si="192"/>
        <v>-93424498345989.516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-93424498345989.516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-389268743108.28967</v>
      </c>
      <c r="L4721" s="444">
        <f t="shared" ca="1" si="192"/>
        <v>-93813767089097.813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-93813767089097.813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-390890696204.57422</v>
      </c>
      <c r="L4722" s="444">
        <f t="shared" ca="1" si="192"/>
        <v>-94204657785302.391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-94204657785302.391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-392519407438.75995</v>
      </c>
      <c r="L4723" s="444">
        <f t="shared" ca="1" si="192"/>
        <v>-94597177192741.156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-94597177192741.156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-394154904969.75482</v>
      </c>
      <c r="L4724" s="444">
        <f t="shared" ca="1" si="192"/>
        <v>-94991332097710.906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-94991332097710.906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-395797217073.79541</v>
      </c>
      <c r="L4725" s="444">
        <f t="shared" ca="1" si="192"/>
        <v>-95387129314784.703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-95387129314784.703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-397446372144.93628</v>
      </c>
      <c r="L4726" s="444">
        <f t="shared" ca="1" si="192"/>
        <v>-95784575686929.641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-95784575686929.641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-399102398695.54016</v>
      </c>
      <c r="L4727" s="444">
        <f t="shared" ca="1" si="192"/>
        <v>-96183678085625.188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-96183678085625.188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-400765325356.77161</v>
      </c>
      <c r="L4728" s="444">
        <f t="shared" ca="1" si="192"/>
        <v>-96584443410981.953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-96584443410981.953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-402435180879.09149</v>
      </c>
      <c r="L4729" s="444">
        <f t="shared" ca="1" si="192"/>
        <v>-96986878591861.047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-96986878591861.047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-404111994132.75433</v>
      </c>
      <c r="L4730" s="444">
        <f t="shared" ca="1" si="192"/>
        <v>-97390990585993.797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-97390990585993.797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-405795794108.3075</v>
      </c>
      <c r="L4731" s="444">
        <f t="shared" ca="1" si="192"/>
        <v>-97796786380102.109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-97796786380102.109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-407486609917.0921</v>
      </c>
      <c r="L4732" s="444">
        <f t="shared" ca="1" si="192"/>
        <v>-98204272990019.203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-98204272990019.203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-409184470791.7467</v>
      </c>
      <c r="L4733" s="444">
        <f t="shared" ca="1" si="192"/>
        <v>-98613457460810.953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-98613457460810.953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-410889406086.71228</v>
      </c>
      <c r="L4734" s="444">
        <f t="shared" ca="1" si="192"/>
        <v>-99024346866897.672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-99024346866897.672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-412601445278.7403</v>
      </c>
      <c r="L4735" s="444">
        <f t="shared" ca="1" si="192"/>
        <v>-99436948312176.406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-99436948312176.406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-414320617967.40167</v>
      </c>
      <c r="L4736" s="444">
        <f t="shared" ca="1" si="192"/>
        <v>-99851268930143.813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-99851268930143.813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-416046953875.59924</v>
      </c>
      <c r="L4737" s="444">
        <f t="shared" ca="1" si="192"/>
        <v>-100267315884019.41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-100267315884019.41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-417780482850.08087</v>
      </c>
      <c r="L4738" s="444">
        <f t="shared" ca="1" si="192"/>
        <v>-100685096366869.48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-100685096366869.48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-419521234861.95618</v>
      </c>
      <c r="L4739" s="444">
        <f t="shared" ca="1" si="192"/>
        <v>-101104617601731.44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-101104617601731.44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-421269240007.21429</v>
      </c>
      <c r="L4740" s="444">
        <f t="shared" ca="1" si="192"/>
        <v>-101525886841738.66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-101525886841738.66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-423024528507.24438</v>
      </c>
      <c r="L4741" s="444">
        <f t="shared" ca="1" si="192"/>
        <v>-101948911370245.91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-101948911370245.91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-424787130709.35791</v>
      </c>
      <c r="L4742" s="444">
        <f t="shared" ca="1" si="192"/>
        <v>-102373698500955.27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-102373698500955.27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-426557077087.3136</v>
      </c>
      <c r="L4743" s="444">
        <f t="shared" ca="1" si="192"/>
        <v>-102800255578042.58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-102800255578042.58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-428334398241.84406</v>
      </c>
      <c r="L4744" s="444">
        <f t="shared" ca="1" si="192"/>
        <v>-103228589976284.42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-103228589976284.42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-430119124901.18506</v>
      </c>
      <c r="L4745" s="444">
        <f t="shared" ca="1" si="192"/>
        <v>-103658709101185.61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-103658709101185.61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-431911287921.60669</v>
      </c>
      <c r="L4746" s="444">
        <f t="shared" ca="1" si="192"/>
        <v>-104090620389107.22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-104090620389107.22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-433710918287.94672</v>
      </c>
      <c r="L4747" s="444">
        <f t="shared" ca="1" si="192"/>
        <v>-104524331307395.17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-104524331307395.17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-435518047114.14655</v>
      </c>
      <c r="L4748" s="444">
        <f t="shared" ca="1" si="192"/>
        <v>-104959849354509.31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-104959849354509.31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-437332705643.78882</v>
      </c>
      <c r="L4749" s="444">
        <f t="shared" ca="1" si="192"/>
        <v>-105397182060153.09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-105397182060153.09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-439154925250.63788</v>
      </c>
      <c r="L4750" s="444">
        <f t="shared" ca="1" si="192"/>
        <v>-105836336985403.73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-105836336985403.73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-440984737439.18219</v>
      </c>
      <c r="L4751" s="444">
        <f t="shared" ca="1" si="192"/>
        <v>-106277321722842.92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-106277321722842.92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-442822173845.17883</v>
      </c>
      <c r="L4752" s="444">
        <f t="shared" ca="1" si="192"/>
        <v>-106720143896688.09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-106720143896688.09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-444667266236.20038</v>
      </c>
      <c r="L4753" s="444">
        <f t="shared" ca="1" si="192"/>
        <v>-107164811162924.3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-107164811162924.3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-446520046512.18457</v>
      </c>
      <c r="L4754" s="444">
        <f t="shared" ca="1" si="192"/>
        <v>-107611331209436.48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-107611331209436.48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-448380546705.98535</v>
      </c>
      <c r="L4755" s="444">
        <f t="shared" ca="1" si="192"/>
        <v>-108059711756142.47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-108059711756142.47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-450248798983.92694</v>
      </c>
      <c r="L4756" s="444">
        <f t="shared" ca="1" si="192"/>
        <v>-108509960555126.39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-108509960555126.39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-452124835646.35992</v>
      </c>
      <c r="L4757" s="444">
        <f t="shared" ca="1" si="192"/>
        <v>-108962085390772.75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-108962085390772.75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-454008689128.21979</v>
      </c>
      <c r="L4758" s="444">
        <f t="shared" ca="1" si="192"/>
        <v>-109416094079900.97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-109416094079900.97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-455900391999.58734</v>
      </c>
      <c r="L4759" s="444">
        <f t="shared" ca="1" si="192"/>
        <v>-109871994471900.56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-109871994471900.56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-457799976966.25226</v>
      </c>
      <c r="L4760" s="444">
        <f t="shared" ca="1" si="192"/>
        <v>-110329794448866.81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-110329794448866.81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-459707476870.27838</v>
      </c>
      <c r="L4761" s="444">
        <f t="shared" ca="1" si="192"/>
        <v>-110789501925737.09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-110789501925737.09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-461622924690.57117</v>
      </c>
      <c r="L4762" s="444">
        <f t="shared" ca="1" si="192"/>
        <v>-111251124850427.67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-111251124850427.67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-463546353543.44867</v>
      </c>
      <c r="L4763" s="444">
        <f t="shared" ca="1" si="192"/>
        <v>-111714671203971.13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-111714671203971.13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-465477796683.21307</v>
      </c>
      <c r="L4764" s="444">
        <f t="shared" ca="1" si="192"/>
        <v>-112180149000654.34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-112180149000654.34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-467417287502.72644</v>
      </c>
      <c r="L4765" s="444">
        <f t="shared" ca="1" si="192"/>
        <v>-112647566288157.06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-112647566288157.06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-469364859533.98773</v>
      </c>
      <c r="L4766" s="444">
        <f t="shared" ca="1" si="192"/>
        <v>-113116931147691.05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-113116931147691.05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-471320546448.71271</v>
      </c>
      <c r="L4767" s="444">
        <f t="shared" ca="1" si="192"/>
        <v>-113588251694139.77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-113588251694139.77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-473284382058.91559</v>
      </c>
      <c r="L4768" s="444">
        <f t="shared" ca="1" si="192"/>
        <v>-114061536076198.69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-114061536076198.69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-475256400317.49445</v>
      </c>
      <c r="L4769" s="444">
        <f t="shared" ca="1" si="192"/>
        <v>-114536792476516.19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-114536792476516.19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-477236635318.81744</v>
      </c>
      <c r="L4770" s="444">
        <f t="shared" ca="1" si="192"/>
        <v>-115014029111835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-115014029111835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-479225121299.31256</v>
      </c>
      <c r="L4771" s="444">
        <f t="shared" ca="1" si="192"/>
        <v>-115493254233134.31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-115493254233134.31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-481221892638.05963</v>
      </c>
      <c r="L4772" s="444">
        <f t="shared" ca="1" si="192"/>
        <v>-115974476125772.38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-115974476125772.38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-483226983857.38489</v>
      </c>
      <c r="L4773" s="444">
        <f t="shared" ca="1" si="192"/>
        <v>-116457703109629.77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-116457703109629.77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-485240429623.45734</v>
      </c>
      <c r="L4774" s="444">
        <f t="shared" ca="1" si="192"/>
        <v>-116942943539253.22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-116942943539253.22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-487262264746.88849</v>
      </c>
      <c r="L4775" s="444">
        <f t="shared" ca="1" si="192"/>
        <v>-117430205804000.11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-117430205804000.11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-489292524183.33374</v>
      </c>
      <c r="L4776" s="444">
        <f t="shared" ca="1" si="192"/>
        <v>-117919498328183.44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-117919498328183.44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-491331243034.09766</v>
      </c>
      <c r="L4777" s="444">
        <f t="shared" ca="1" si="192"/>
        <v>-118410829571217.53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-118410829571217.53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-493378456546.73969</v>
      </c>
      <c r="L4778" s="444">
        <f t="shared" ca="1" si="192"/>
        <v>-118904208027764.27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-118904208027764.27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-495434200115.68439</v>
      </c>
      <c r="L4779" s="444">
        <f t="shared" ca="1" si="192"/>
        <v>-119399642227879.95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-119399642227879.95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-497498509282.83307</v>
      </c>
      <c r="L4780" s="444">
        <f t="shared" ca="1" si="192"/>
        <v>-119897140737162.78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-119897140737162.78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-499571419738.17822</v>
      </c>
      <c r="L4781" s="444">
        <f t="shared" ca="1" si="192"/>
        <v>-120396712156900.95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-120396712156900.95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-501652967320.42059</v>
      </c>
      <c r="L4782" s="444">
        <f t="shared" ca="1" si="192"/>
        <v>-120898365124221.38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-120898365124221.38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-503743188017.58905</v>
      </c>
      <c r="L4783" s="444">
        <f t="shared" ca="1" si="192"/>
        <v>-121402108312238.97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-121402108312238.97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-505842117967.66229</v>
      </c>
      <c r="L4784" s="444">
        <f t="shared" ca="1" si="192"/>
        <v>-121907950430206.63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-121907950430206.63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-507949793459.19427</v>
      </c>
      <c r="L4785" s="444">
        <f t="shared" ca="1" si="192"/>
        <v>-122415900223665.81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-122415900223665.81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-510066250931.94092</v>
      </c>
      <c r="L4786" s="444">
        <f t="shared" ca="1" si="192"/>
        <v>-122925966474597.75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-122925966474597.75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-512191526977.4906</v>
      </c>
      <c r="L4787" s="444">
        <f t="shared" ca="1" si="192"/>
        <v>-123438158001575.23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-123438158001575.23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-514325658339.89673</v>
      </c>
      <c r="L4788" s="444">
        <f t="shared" ca="1" si="192"/>
        <v>-123952483659915.13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-123952483659915.13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-516468681916.31299</v>
      </c>
      <c r="L4789" s="444">
        <f t="shared" ca="1" si="192"/>
        <v>-124468952341831.44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-124468952341831.44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-518620634757.63104</v>
      </c>
      <c r="L4790" s="444">
        <f t="shared" ca="1" si="192"/>
        <v>-124987572976589.06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-124987572976589.06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-520781554069.12109</v>
      </c>
      <c r="L4791" s="444">
        <f t="shared" ca="1" si="192"/>
        <v>-125508354530658.19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-125508354530658.19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-522951477211.07568</v>
      </c>
      <c r="L4792" s="444">
        <f t="shared" ca="1" si="192"/>
        <v>-126031306007869.27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-126031306007869.27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-525130441699.45526</v>
      </c>
      <c r="L4793" s="444">
        <f t="shared" ca="1" si="192"/>
        <v>-126556436449568.72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-126556436449568.72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-527318485206.53632</v>
      </c>
      <c r="L4794" s="444">
        <f t="shared" ca="1" si="192"/>
        <v>-127083754934775.25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-127083754934775.25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-529515645561.56354</v>
      </c>
      <c r="L4795" s="444">
        <f t="shared" ca="1" si="192"/>
        <v>-127613270580336.81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-127613270580336.81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-531721960751.40344</v>
      </c>
      <c r="L4796" s="444">
        <f t="shared" ca="1" si="192"/>
        <v>-128144992541088.22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-128144992541088.22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-533937468921.20099</v>
      </c>
      <c r="L4797" s="444">
        <f t="shared" ca="1" si="192"/>
        <v>-128678930010009.42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-128678930010009.42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-536162208375.03931</v>
      </c>
      <c r="L4798" s="444">
        <f t="shared" ca="1" si="192"/>
        <v>-129215092218384.47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-129215092218384.47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-538396217576.60199</v>
      </c>
      <c r="L4799" s="444">
        <f t="shared" ca="1" si="192"/>
        <v>-129753488435961.08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-129753488435961.08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-540639535149.83783</v>
      </c>
      <c r="L4800" s="444">
        <f t="shared" ca="1" si="192"/>
        <v>-130294127971110.92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-130294127971110.92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-542892199879.62885</v>
      </c>
      <c r="L4801" s="444">
        <f t="shared" ca="1" si="192"/>
        <v>-130837020170990.55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-130837020170990.55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-545154250712.46063</v>
      </c>
      <c r="L4802" s="444">
        <f t="shared" ca="1" si="192"/>
        <v>-131382174421703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-131382174421703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-547425726757.09583</v>
      </c>
      <c r="L4803" s="444">
        <f t="shared" ca="1" si="192"/>
        <v>-131929600148460.09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-131929600148460.09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-549706667285.25037</v>
      </c>
      <c r="L4804" s="444">
        <f t="shared" ca="1" si="192"/>
        <v>-132479306815745.34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-132479306815745.34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-551997111732.27222</v>
      </c>
      <c r="L4805" s="444">
        <f t="shared" ca="1" si="192"/>
        <v>-133031303927477.61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-133031303927477.61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-554297099697.82336</v>
      </c>
      <c r="L4806" s="444">
        <f t="shared" ca="1" si="192"/>
        <v>-133585601027175.44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-133585601027175.44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-556606670946.56421</v>
      </c>
      <c r="L4807" s="444">
        <f t="shared" ca="1" si="192"/>
        <v>-134142207698122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-134142207698122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-558925865408.84167</v>
      </c>
      <c r="L4808" s="444">
        <f t="shared" ca="1" si="192"/>
        <v>-134701133563530.84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-134701133563530.84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-561254723181.37854</v>
      </c>
      <c r="L4809" s="444">
        <f t="shared" ca="1" si="192"/>
        <v>-135262388286712.22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-135262388286712.22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-563593284527.96753</v>
      </c>
      <c r="L4810" s="444">
        <f t="shared" ca="1" si="192"/>
        <v>-135825981571240.19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-135825981571240.19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-565941589880.16748</v>
      </c>
      <c r="L4811" s="444">
        <f t="shared" ca="1" si="192"/>
        <v>-136391923161120.36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-136391923161120.36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-568299679838.00146</v>
      </c>
      <c r="L4812" s="444">
        <f t="shared" ca="1" si="192"/>
        <v>-136960222840958.36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-136960222840958.36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-570667595170.65979</v>
      </c>
      <c r="L4813" s="444">
        <f t="shared" ca="1" si="192"/>
        <v>-137530890436129.02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-137530890436129.02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-573045376817.20422</v>
      </c>
      <c r="L4814" s="444">
        <f t="shared" ca="1" si="192"/>
        <v>-138103935812946.22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-138103935812946.22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-575433065887.27588</v>
      </c>
      <c r="L4815" s="444">
        <f t="shared" ca="1" si="192"/>
        <v>-138679368878833.5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-138679368878833.5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-577830703661.80627</v>
      </c>
      <c r="L4816" s="444">
        <f t="shared" ca="1" si="192"/>
        <v>-139257199582495.31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-139257199582495.31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-580238331593.73047</v>
      </c>
      <c r="L4817" s="444">
        <f t="shared" ca="1" si="192"/>
        <v>-139837437914089.05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-139837437914089.05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-582655991308.70435</v>
      </c>
      <c r="L4818" s="444">
        <f t="shared" ca="1" si="192"/>
        <v>-140420093905397.75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-140420093905397.75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-585083724605.82385</v>
      </c>
      <c r="L4819" s="444">
        <f t="shared" ca="1" si="192"/>
        <v>-141005177630003.56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-141005177630003.56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-587521573458.34814</v>
      </c>
      <c r="L4820" s="444">
        <f t="shared" ca="1" si="192"/>
        <v>-141592699203461.91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-141592699203461.91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-589969580014.42456</v>
      </c>
      <c r="L4821" s="444">
        <f t="shared" ca="1" si="192"/>
        <v>-142182668783476.34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-142182668783476.34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-592427786597.81812</v>
      </c>
      <c r="L4822" s="444">
        <f t="shared" ca="1" si="192"/>
        <v>-142775096570074.16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-142775096570074.16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-594896235708.64233</v>
      </c>
      <c r="L4823" s="444">
        <f t="shared" ca="1" si="192"/>
        <v>-143369992805782.81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-143369992805782.81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-597374970024.09509</v>
      </c>
      <c r="L4824" s="444">
        <f t="shared" ca="1" si="192"/>
        <v>-143967367775806.91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-143967367775806.91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-599864032399.19543</v>
      </c>
      <c r="L4825" s="444">
        <f t="shared" ca="1" si="192"/>
        <v>-144567231808206.09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-144567231808206.09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-602363465867.52539</v>
      </c>
      <c r="L4826" s="444">
        <f t="shared" ca="1" si="192"/>
        <v>-145169595274073.63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-145169595274073.63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-604873313641.97339</v>
      </c>
      <c r="L4827" s="444">
        <f t="shared" ca="1" si="192"/>
        <v>-145774468587715.59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-145774468587715.59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-607393619115.48169</v>
      </c>
      <c r="L4828" s="444">
        <f t="shared" ca="1" si="192"/>
        <v>-146381862206831.06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-146381862206831.06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-609924425861.79614</v>
      </c>
      <c r="L4829" s="444">
        <f t="shared" ca="1" si="192"/>
        <v>-146991786632692.84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-146991786632692.84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-612465777636.22021</v>
      </c>
      <c r="L4830" s="444">
        <f t="shared" ca="1" si="192"/>
        <v>-147604252410329.06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-147604252410329.06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-615017718376.37109</v>
      </c>
      <c r="L4831" s="444">
        <f t="shared" ca="1" si="192"/>
        <v>-148219270128705.44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-148219270128705.44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-617580292202.93933</v>
      </c>
      <c r="L4832" s="444">
        <f t="shared" ca="1" si="192"/>
        <v>-148836850420908.38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-148836850420908.38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-620153543420.45154</v>
      </c>
      <c r="L4833" s="444">
        <f t="shared" ca="1" si="192"/>
        <v>-149457003964328.81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-149457003964328.81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-622737516518.03674</v>
      </c>
      <c r="L4834" s="444">
        <f t="shared" ca="1" si="192"/>
        <v>-150079741480846.84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-150079741480846.84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-625332256170.19519</v>
      </c>
      <c r="L4835" s="444">
        <f t="shared" ca="1" si="192"/>
        <v>-150705073737017.03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-150705073737017.03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-627937807237.57092</v>
      </c>
      <c r="L4836" s="444">
        <f t="shared" ca="1" si="192"/>
        <v>-151333011544254.59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-151333011544254.59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-630554214767.72742</v>
      </c>
      <c r="L4837" s="444">
        <f t="shared" ca="1" si="192"/>
        <v>-151963565759022.31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-151963565759022.31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-633181523995.92627</v>
      </c>
      <c r="L4838" s="444">
        <f t="shared" ca="1" si="192"/>
        <v>-152596747283018.25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-152596747283018.25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-635819780345.90942</v>
      </c>
      <c r="L4839" s="444">
        <f t="shared" ca="1" si="192"/>
        <v>-153232567063364.16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-153232567063364.16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-638469029430.68396</v>
      </c>
      <c r="L4840" s="444">
        <f t="shared" ca="1" si="192"/>
        <v>-153871036092794.84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-153871036092794.84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-641129317053.31189</v>
      </c>
      <c r="L4841" s="444">
        <f t="shared" ca="1" si="192"/>
        <v>-154512165409848.16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-154512165409848.16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-643800689207.70068</v>
      </c>
      <c r="L4842" s="444">
        <f t="shared" ca="1" si="192"/>
        <v>-155155966099055.84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-155155966099055.84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-646483192079.39929</v>
      </c>
      <c r="L4843" s="444">
        <f t="shared" ca="1" si="192"/>
        <v>-155802449291135.25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-155802449291135.25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-649176872046.39685</v>
      </c>
      <c r="L4844" s="444">
        <f t="shared" ca="1" si="192"/>
        <v>-156451626163181.66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-156451626163181.66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-651881775679.92358</v>
      </c>
      <c r="L4845" s="444">
        <f t="shared" ca="1" si="192"/>
        <v>-157103507938861.59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-157103507938861.59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-654597949745.25659</v>
      </c>
      <c r="L4846" s="444">
        <f t="shared" ca="1" si="192"/>
        <v>-157758105888606.84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-157758105888606.84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-657325441202.52856</v>
      </c>
      <c r="L4847" s="444">
        <f t="shared" ca="1" si="192"/>
        <v>-158415431329809.38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-158415431329809.38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-660064297207.53906</v>
      </c>
      <c r="L4848" s="444">
        <f t="shared" ca="1" si="192"/>
        <v>-159075495627016.91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-159075495627016.91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-662814565112.57043</v>
      </c>
      <c r="L4849" s="444">
        <f t="shared" ca="1" si="192"/>
        <v>-159738310192129.47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-159738310192129.47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-665576292467.20605</v>
      </c>
      <c r="L4850" s="444">
        <f t="shared" ca="1" si="192"/>
        <v>-160403886484596.69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-160403886484596.69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-668349527019.15283</v>
      </c>
      <c r="L4851" s="444">
        <f t="shared" ca="1" si="192"/>
        <v>-161072236011615.84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-161072236011615.84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-671134316715.06604</v>
      </c>
      <c r="L4852" s="444">
        <f t="shared" ca="1" si="192"/>
        <v>-161743370328330.91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-161743370328330.91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-673930709701.37878</v>
      </c>
      <c r="L4853" s="444">
        <f t="shared" ref="L4853:L5107" ca="1" si="197">I4853-J4853+K4853</f>
        <v>-162417301038032.28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-162417301038032.28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-676738754325.13452</v>
      </c>
      <c r="L4854" s="444">
        <f t="shared" ca="1" si="197"/>
        <v>-163094039792357.41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-163094039792357.41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-679558499134.82251</v>
      </c>
      <c r="L4855" s="444">
        <f t="shared" ca="1" si="197"/>
        <v>-163773598291492.22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-163773598291492.22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-682389992881.21753</v>
      </c>
      <c r="L4856" s="444">
        <f t="shared" ca="1" si="197"/>
        <v>-164455988284373.44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-164455988284373.44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-685233284518.22266</v>
      </c>
      <c r="L4857" s="444">
        <f t="shared" ca="1" si="197"/>
        <v>-165141221568891.66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-165141221568891.66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-688088423203.71521</v>
      </c>
      <c r="L4858" s="444">
        <f t="shared" ca="1" si="197"/>
        <v>-165829309992095.38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-165829309992095.38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-690955458300.39734</v>
      </c>
      <c r="L4859" s="444">
        <f t="shared" ca="1" si="197"/>
        <v>-166520265450395.78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-166520265450395.78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-693834439376.64905</v>
      </c>
      <c r="L4860" s="444">
        <f t="shared" ca="1" si="197"/>
        <v>-167214099889772.44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-167214099889772.44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-696725416207.38513</v>
      </c>
      <c r="L4861" s="444">
        <f t="shared" ca="1" si="197"/>
        <v>-167910825305979.81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-167910825305979.81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-699628438774.91589</v>
      </c>
      <c r="L4862" s="444">
        <f t="shared" ca="1" si="197"/>
        <v>-168610453744754.72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-168610453744754.72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-702543557269.81128</v>
      </c>
      <c r="L4863" s="444">
        <f t="shared" ca="1" si="197"/>
        <v>-169312997302024.53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-169312997302024.53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-705470822091.76892</v>
      </c>
      <c r="L4864" s="444">
        <f t="shared" ca="1" si="197"/>
        <v>-170018468124116.31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-170018468124116.31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-708410283850.48462</v>
      </c>
      <c r="L4865" s="444">
        <f t="shared" ca="1" si="197"/>
        <v>-170726878407966.81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-170726878407966.81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-711361993366.52832</v>
      </c>
      <c r="L4866" s="444">
        <f t="shared" ca="1" si="197"/>
        <v>-171438240401333.34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-171438240401333.34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-714326001672.22229</v>
      </c>
      <c r="L4867" s="444">
        <f t="shared" ca="1" si="197"/>
        <v>-172152566403005.56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-172152566403005.56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-717302360012.52319</v>
      </c>
      <c r="L4868" s="444">
        <f t="shared" ca="1" si="197"/>
        <v>-172869868763018.09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-172869868763018.09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-720291119845.90869</v>
      </c>
      <c r="L4869" s="444">
        <f t="shared" ca="1" si="197"/>
        <v>-173590159882864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-173590159882864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-723292332845.2666</v>
      </c>
      <c r="L4870" s="444">
        <f t="shared" ca="1" si="197"/>
        <v>-174313452215709.28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-174313452215709.28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-726306050898.7887</v>
      </c>
      <c r="L4871" s="444">
        <f t="shared" ca="1" si="197"/>
        <v>-175039758266608.06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-175039758266608.06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-729332326110.86694</v>
      </c>
      <c r="L4872" s="444">
        <f t="shared" ca="1" si="197"/>
        <v>-175769090592718.94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-175769090592718.94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-732371210802.99561</v>
      </c>
      <c r="L4873" s="444">
        <f t="shared" ca="1" si="197"/>
        <v>-176501461803521.94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-176501461803521.94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-735422757514.67468</v>
      </c>
      <c r="L4874" s="444">
        <f t="shared" ca="1" si="197"/>
        <v>-177236884561036.63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-177236884561036.63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-738487019004.31921</v>
      </c>
      <c r="L4875" s="444">
        <f t="shared" ca="1" si="197"/>
        <v>-177975371580040.94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-177975371580040.94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-741564048250.17053</v>
      </c>
      <c r="L4876" s="444">
        <f t="shared" ca="1" si="197"/>
        <v>-178716935628291.09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-178716935628291.09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-744653898451.21289</v>
      </c>
      <c r="L4877" s="444">
        <f t="shared" ca="1" si="197"/>
        <v>-179461589526742.31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-179461589526742.31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-747756623028.09302</v>
      </c>
      <c r="L4878" s="444">
        <f t="shared" ca="1" si="197"/>
        <v>-180209346149770.41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-180209346149770.41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-750872275624.04333</v>
      </c>
      <c r="L4879" s="444">
        <f t="shared" ca="1" si="197"/>
        <v>-180960218425394.44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-180960218425394.44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-754000910105.81018</v>
      </c>
      <c r="L4880" s="444">
        <f t="shared" ca="1" si="197"/>
        <v>-181714219335500.25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-181714219335500.25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-757142580564.58435</v>
      </c>
      <c r="L4881" s="444">
        <f t="shared" ca="1" si="197"/>
        <v>-182471361916064.84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-182471361916064.84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-760297341316.93689</v>
      </c>
      <c r="L4882" s="444">
        <f t="shared" ca="1" si="197"/>
        <v>-183231659257381.78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-183231659257381.78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-763465246905.75745</v>
      </c>
      <c r="L4883" s="444">
        <f t="shared" ca="1" si="197"/>
        <v>-183995124504287.53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-183995124504287.53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-766646352101.198</v>
      </c>
      <c r="L4884" s="444">
        <f t="shared" ca="1" si="197"/>
        <v>-184761770856388.72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-184761770856388.72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-769840711901.61963</v>
      </c>
      <c r="L4885" s="444">
        <f t="shared" ca="1" si="197"/>
        <v>-185531611568290.34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-185531611568290.34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-773048381534.54309</v>
      </c>
      <c r="L4886" s="444">
        <f t="shared" ca="1" si="197"/>
        <v>-186304659949824.88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-186304659949824.88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-776269416457.60364</v>
      </c>
      <c r="L4887" s="444">
        <f t="shared" ca="1" si="197"/>
        <v>-187080929366282.47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-187080929366282.47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-779503872359.51025</v>
      </c>
      <c r="L4888" s="444">
        <f t="shared" ca="1" si="197"/>
        <v>-187860433238641.97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-187860433238641.97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-782751805161.00818</v>
      </c>
      <c r="L4889" s="444">
        <f t="shared" ca="1" si="197"/>
        <v>-188643185043802.97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-188643185043802.97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-786013271015.8457</v>
      </c>
      <c r="L4890" s="444">
        <f t="shared" ca="1" si="197"/>
        <v>-189429198314818.81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-189429198314818.81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-789288326311.745</v>
      </c>
      <c r="L4891" s="444">
        <f t="shared" ca="1" si="197"/>
        <v>-190218486641130.56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-190218486641130.56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-792577027671.37732</v>
      </c>
      <c r="L4892" s="444">
        <f t="shared" ca="1" si="197"/>
        <v>-191011063668801.94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-191011063668801.94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-795879431953.34143</v>
      </c>
      <c r="L4893" s="444">
        <f t="shared" ca="1" si="197"/>
        <v>-191806943100755.28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-191806943100755.28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-799195596253.14697</v>
      </c>
      <c r="L4894" s="444">
        <f t="shared" ca="1" si="197"/>
        <v>-192606138697008.44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-192606138697008.44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-802525577904.20178</v>
      </c>
      <c r="L4895" s="444">
        <f t="shared" ca="1" si="197"/>
        <v>-193408664274912.63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-193408664274912.63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-805869434478.80261</v>
      </c>
      <c r="L4896" s="444">
        <f t="shared" ca="1" si="197"/>
        <v>-194214533709391.44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-194214533709391.44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-809227223789.13098</v>
      </c>
      <c r="L4897" s="444">
        <f t="shared" ca="1" si="197"/>
        <v>-195023760933180.56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-195023760933180.56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-812599003888.25232</v>
      </c>
      <c r="L4898" s="444">
        <f t="shared" ca="1" si="197"/>
        <v>-195836359937068.81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-195836359937068.81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-815984833071.12</v>
      </c>
      <c r="L4899" s="444">
        <f t="shared" ca="1" si="197"/>
        <v>-196652344770139.94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-196652344770139.94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-819384769875.58301</v>
      </c>
      <c r="L4900" s="444">
        <f t="shared" ca="1" si="197"/>
        <v>-197471729540015.53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-197471729540015.53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-822798873083.39807</v>
      </c>
      <c r="L4901" s="444">
        <f t="shared" ca="1" si="197"/>
        <v>-198294528413098.94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-198294528413098.94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-826227201721.24561</v>
      </c>
      <c r="L4902" s="444">
        <f t="shared" ca="1" si="197"/>
        <v>-199120755614820.19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-199120755614820.19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-829669815061.75073</v>
      </c>
      <c r="L4903" s="444">
        <f t="shared" ca="1" si="197"/>
        <v>-199950425429881.94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-199950425429881.94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-833126772624.50806</v>
      </c>
      <c r="L4904" s="444">
        <f t="shared" ca="1" si="197"/>
        <v>-200783552202506.44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-200783552202506.44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-836598134177.11011</v>
      </c>
      <c r="L4905" s="444">
        <f t="shared" ca="1" si="197"/>
        <v>-201620150336683.56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-201620150336683.56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-840083959736.18152</v>
      </c>
      <c r="L4906" s="444">
        <f t="shared" ca="1" si="197"/>
        <v>-202460234296419.75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-202460234296419.75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-843584309568.41565</v>
      </c>
      <c r="L4907" s="444">
        <f t="shared" ca="1" si="197"/>
        <v>-203303818605988.16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-203303818605988.16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-847099244191.61731</v>
      </c>
      <c r="L4908" s="444">
        <f t="shared" ca="1" si="197"/>
        <v>-204150917850179.78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-204150917850179.78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-850628824375.74902</v>
      </c>
      <c r="L4909" s="444">
        <f t="shared" ca="1" si="197"/>
        <v>-205001546674555.53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-205001546674555.53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-854173111143.98132</v>
      </c>
      <c r="L4910" s="444">
        <f t="shared" ca="1" si="197"/>
        <v>-205855719785699.5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-205855719785699.5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-857732165773.74792</v>
      </c>
      <c r="L4911" s="444">
        <f t="shared" ca="1" si="197"/>
        <v>-206713451951473.25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-206713451951473.25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-861306049797.80518</v>
      </c>
      <c r="L4912" s="444">
        <f t="shared" ca="1" si="197"/>
        <v>-207574758001271.06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-207574758001271.06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-864894825005.29614</v>
      </c>
      <c r="L4913" s="444">
        <f t="shared" ca="1" si="197"/>
        <v>-208439652826276.34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-208439652826276.34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-868498553442.81812</v>
      </c>
      <c r="L4914" s="444">
        <f t="shared" ca="1" si="197"/>
        <v>-209308151379719.16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-209308151379719.16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-872117297415.49646</v>
      </c>
      <c r="L4915" s="444">
        <f t="shared" ca="1" si="197"/>
        <v>-210180268677134.66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-210180268677134.66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-875751119488.06104</v>
      </c>
      <c r="L4916" s="444">
        <f t="shared" ca="1" si="197"/>
        <v>-211056019796622.72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-211056019796622.72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-879400082485.92798</v>
      </c>
      <c r="L4917" s="444">
        <f t="shared" ca="1" si="197"/>
        <v>-211935419879108.66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-211935419879108.66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-883064249496.28601</v>
      </c>
      <c r="L4918" s="444">
        <f t="shared" ca="1" si="197"/>
        <v>-212818484128604.94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-212818484128604.94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-886743683869.18726</v>
      </c>
      <c r="L4919" s="444">
        <f t="shared" ca="1" si="197"/>
        <v>-213705227812474.13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-213705227812474.13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-890438449218.64221</v>
      </c>
      <c r="L4920" s="444">
        <f t="shared" ca="1" si="197"/>
        <v>-214595666261692.78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-214595666261692.78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-894148609423.71985</v>
      </c>
      <c r="L4921" s="444">
        <f t="shared" ca="1" si="197"/>
        <v>-215489814871116.5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-215489814871116.5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-897874228629.6521</v>
      </c>
      <c r="L4922" s="444">
        <f t="shared" ca="1" si="197"/>
        <v>-216387689099746.16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-216387689099746.16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-901615371248.94226</v>
      </c>
      <c r="L4923" s="444">
        <f t="shared" ca="1" si="197"/>
        <v>-217289304470995.09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-217289304470995.09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-905372101962.47949</v>
      </c>
      <c r="L4924" s="444">
        <f t="shared" ca="1" si="197"/>
        <v>-218194676572957.56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-218194676572957.56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-909144485720.65649</v>
      </c>
      <c r="L4925" s="444">
        <f t="shared" ca="1" si="197"/>
        <v>-219103821058678.22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-219103821058678.22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-912932587744.49255</v>
      </c>
      <c r="L4926" s="444">
        <f t="shared" ca="1" si="197"/>
        <v>-220016753646422.72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-220016753646422.72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-916736473526.76135</v>
      </c>
      <c r="L4927" s="444">
        <f t="shared" ca="1" si="197"/>
        <v>-220933490119949.47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-220933490119949.47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-920556208833.12292</v>
      </c>
      <c r="L4928" s="444">
        <f t="shared" ca="1" si="197"/>
        <v>-221854046328782.59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-221854046328782.59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-924391859703.26074</v>
      </c>
      <c r="L4929" s="444">
        <f t="shared" ca="1" si="197"/>
        <v>-222778438188485.84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-222778438188485.84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-928243492452.02417</v>
      </c>
      <c r="L4930" s="444">
        <f t="shared" ca="1" si="197"/>
        <v>-223706681680937.88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-223706681680937.88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-932111173670.57458</v>
      </c>
      <c r="L4931" s="444">
        <f t="shared" ca="1" si="197"/>
        <v>-224638792854608.44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-224638792854608.44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-935994970227.53528</v>
      </c>
      <c r="L4932" s="444">
        <f t="shared" ca="1" si="197"/>
        <v>-225574787824835.97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-225574787824835.97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-939894949270.15002</v>
      </c>
      <c r="L4933" s="444">
        <f t="shared" ca="1" si="197"/>
        <v>-226514682774106.13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-226514682774106.13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-943811178225.44214</v>
      </c>
      <c r="L4934" s="444">
        <f t="shared" ca="1" si="197"/>
        <v>-227458493952331.56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-227458493952331.56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-947743724801.38135</v>
      </c>
      <c r="L4935" s="444">
        <f t="shared" ca="1" si="197"/>
        <v>-228406237677132.94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-228406237677132.94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-951692656988.05408</v>
      </c>
      <c r="L4936" s="444">
        <f t="shared" ca="1" si="197"/>
        <v>-229357930334121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-229357930334121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-955658043058.83752</v>
      </c>
      <c r="L4937" s="444">
        <f t="shared" ca="1" si="197"/>
        <v>-230313588377179.84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-230313588377179.84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-959639951571.58264</v>
      </c>
      <c r="L4938" s="444">
        <f t="shared" ca="1" si="197"/>
        <v>-231273228328751.44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-231273228328751.44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-963638451369.79749</v>
      </c>
      <c r="L4939" s="444">
        <f t="shared" ca="1" si="197"/>
        <v>-232236866780121.25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-232236866780121.25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-967653611583.8385</v>
      </c>
      <c r="L4940" s="444">
        <f t="shared" ca="1" si="197"/>
        <v>-233204520391705.09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-233204520391705.09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-971685501632.10449</v>
      </c>
      <c r="L4941" s="444">
        <f t="shared" ca="1" si="197"/>
        <v>-234176205893337.19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-234176205893337.19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-975734191222.23828</v>
      </c>
      <c r="L4942" s="444">
        <f t="shared" ca="1" si="197"/>
        <v>-235151940084559.44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-235151940084559.44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-979799750352.33105</v>
      </c>
      <c r="L4943" s="444">
        <f t="shared" ca="1" si="197"/>
        <v>-236131739834911.78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-236131739834911.78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-983882249312.13232</v>
      </c>
      <c r="L4944" s="444">
        <f t="shared" ca="1" si="197"/>
        <v>-237115622084223.91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-237115622084223.91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-987981758684.26636</v>
      </c>
      <c r="L4945" s="444">
        <f t="shared" ca="1" si="197"/>
        <v>-238103603842908.19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-238103603842908.19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-992098349345.45081</v>
      </c>
      <c r="L4946" s="444">
        <f t="shared" ca="1" si="197"/>
        <v>-239095702192253.63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-239095702192253.63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-996232092467.72339</v>
      </c>
      <c r="L4947" s="444">
        <f t="shared" ca="1" si="197"/>
        <v>-240091934284721.34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-240091934284721.34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-1000383059519.6722</v>
      </c>
      <c r="L4948" s="444">
        <f t="shared" ca="1" si="197"/>
        <v>-241092317344241.03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-241092317344241.03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-1004551322267.6708</v>
      </c>
      <c r="L4949" s="444">
        <f t="shared" ca="1" si="197"/>
        <v>-242096868666508.69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-242096868666508.69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-1008736952777.1196</v>
      </c>
      <c r="L4950" s="444">
        <f t="shared" ca="1" si="197"/>
        <v>-243105605619285.81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-243105605619285.81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-1012940023413.6909</v>
      </c>
      <c r="L4951" s="444">
        <f t="shared" ca="1" si="197"/>
        <v>-244118545642699.5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-244118545642699.5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-1017160606844.5812</v>
      </c>
      <c r="L4952" s="444">
        <f t="shared" ca="1" si="197"/>
        <v>-245135706249544.09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-245135706249544.09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-1021398776039.7671</v>
      </c>
      <c r="L4953" s="444">
        <f t="shared" ca="1" si="197"/>
        <v>-246157105025583.88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-246157105025583.88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-1025654604273.2661</v>
      </c>
      <c r="L4954" s="444">
        <f t="shared" ca="1" si="197"/>
        <v>-247182759629857.16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-247182759629857.16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-1029928165124.4049</v>
      </c>
      <c r="L4955" s="444">
        <f t="shared" ca="1" si="197"/>
        <v>-248212687794981.56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-248212687794981.56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-1034219532479.0898</v>
      </c>
      <c r="L4956" s="444">
        <f t="shared" ca="1" si="197"/>
        <v>-249246907327460.66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-249246907327460.66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-1038528780531.0861</v>
      </c>
      <c r="L4957" s="444">
        <f t="shared" ca="1" si="197"/>
        <v>-250285436107991.75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-250285436107991.75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-1042855983783.299</v>
      </c>
      <c r="L4958" s="444">
        <f t="shared" ca="1" si="197"/>
        <v>-251328292091775.06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-251328292091775.06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-1047201217049.0626</v>
      </c>
      <c r="L4959" s="444">
        <f t="shared" ca="1" si="197"/>
        <v>-252375493308824.13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-252375493308824.13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-1051564555453.434</v>
      </c>
      <c r="L4960" s="444">
        <f t="shared" ca="1" si="197"/>
        <v>-253427057864277.56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-253427057864277.56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-1055946074434.4899</v>
      </c>
      <c r="L4961" s="444">
        <f t="shared" ca="1" si="197"/>
        <v>-254483003938712.06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-254483003938712.06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-1060345849744.6334</v>
      </c>
      <c r="L4962" s="444">
        <f t="shared" ca="1" si="197"/>
        <v>-255543349788456.69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-255543349788456.69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-1064763957451.9028</v>
      </c>
      <c r="L4963" s="444">
        <f t="shared" ca="1" si="197"/>
        <v>-256608113745908.59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-256608113745908.59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-1069200473941.2858</v>
      </c>
      <c r="L4964" s="444">
        <f t="shared" ca="1" si="197"/>
        <v>-257677314219849.88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-257677314219849.88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-1073655475916.0411</v>
      </c>
      <c r="L4965" s="444">
        <f t="shared" ca="1" si="197"/>
        <v>-258750969695765.91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-258750969695765.91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-1078129040399.0248</v>
      </c>
      <c r="L4966" s="444">
        <f t="shared" ca="1" si="197"/>
        <v>-259829098736164.94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-259829098736164.94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-1082621244734.0205</v>
      </c>
      <c r="L4967" s="444">
        <f t="shared" ca="1" si="197"/>
        <v>-260911719980898.97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-260911719980898.97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-1087132166587.0789</v>
      </c>
      <c r="L4968" s="444">
        <f t="shared" ca="1" si="197"/>
        <v>-261998852147486.06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-261998852147486.06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-1091661883947.8585</v>
      </c>
      <c r="L4969" s="444">
        <f t="shared" ca="1" si="197"/>
        <v>-263090514031433.91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-263090514031433.91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-1096210475130.9746</v>
      </c>
      <c r="L4970" s="444">
        <f t="shared" ca="1" si="197"/>
        <v>-264186724506564.88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-264186724506564.88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-1100778018777.3535</v>
      </c>
      <c r="L4971" s="444">
        <f t="shared" ca="1" si="197"/>
        <v>-265287502525342.22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-265287502525342.22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-1105364593855.5925</v>
      </c>
      <c r="L4972" s="444">
        <f t="shared" ca="1" si="197"/>
        <v>-266392867119197.81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-266392867119197.81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-1109970279663.3242</v>
      </c>
      <c r="L4973" s="444">
        <f t="shared" ca="1" si="197"/>
        <v>-267502837398861.13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-267502837398861.13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-1114595155828.5879</v>
      </c>
      <c r="L4974" s="444">
        <f t="shared" ca="1" si="197"/>
        <v>-268617432554689.72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-268617432554689.72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-1119239302311.207</v>
      </c>
      <c r="L4975" s="444">
        <f t="shared" ca="1" si="197"/>
        <v>-269736671857000.94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-269736671857000.94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-1123902799404.1707</v>
      </c>
      <c r="L4976" s="444">
        <f t="shared" ca="1" si="197"/>
        <v>-270860574656405.09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-270860574656405.09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-1128585727735.0212</v>
      </c>
      <c r="L4977" s="444">
        <f t="shared" ca="1" si="197"/>
        <v>-271989160384140.13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-271989160384140.13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-1133288168267.2505</v>
      </c>
      <c r="L4978" s="444">
        <f t="shared" ca="1" si="197"/>
        <v>-273122448552407.38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-273122448552407.38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-1138010202301.6975</v>
      </c>
      <c r="L4979" s="444">
        <f t="shared" ca="1" si="197"/>
        <v>-274260458754709.06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-274260458754709.06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-1142751911477.9543</v>
      </c>
      <c r="L4980" s="444">
        <f t="shared" ca="1" si="197"/>
        <v>-275403210666187.03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-275403210666187.03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-1147513377775.7793</v>
      </c>
      <c r="L4981" s="444">
        <f t="shared" ca="1" si="197"/>
        <v>-276550724043962.81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-276550724043962.81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-1152294683516.5117</v>
      </c>
      <c r="L4982" s="444">
        <f t="shared" ca="1" si="197"/>
        <v>-277703018727479.31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-277703018727479.31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-1157095911364.4973</v>
      </c>
      <c r="L4983" s="444">
        <f t="shared" ca="1" si="197"/>
        <v>-278860114638843.81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-278860114638843.81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-1161917144328.5161</v>
      </c>
      <c r="L4984" s="444">
        <f t="shared" ca="1" si="197"/>
        <v>-280022031783172.34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-280022031783172.34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-1166758465763.2183</v>
      </c>
      <c r="L4985" s="444">
        <f t="shared" ca="1" si="197"/>
        <v>-281188790248935.56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-281188790248935.56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-1171619959370.5649</v>
      </c>
      <c r="L4986" s="444">
        <f t="shared" ca="1" si="197"/>
        <v>-282360410208306.13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-282360410208306.13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-1176501709201.2754</v>
      </c>
      <c r="L4987" s="444">
        <f t="shared" ca="1" si="197"/>
        <v>-283536911917507.38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-283536911917507.38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-1181403799656.2808</v>
      </c>
      <c r="L4988" s="444">
        <f t="shared" ca="1" si="197"/>
        <v>-284718315717163.63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-284718315717163.63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-1186326315488.1816</v>
      </c>
      <c r="L4989" s="444">
        <f t="shared" ca="1" si="197"/>
        <v>-285904642032651.81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-285904642032651.81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-1191269341802.7158</v>
      </c>
      <c r="L4990" s="444">
        <f t="shared" ca="1" si="197"/>
        <v>-287095911374454.5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-287095911374454.5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-1196232964060.2271</v>
      </c>
      <c r="L4991" s="444">
        <f t="shared" ca="1" si="197"/>
        <v>-288292144338514.75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-288292144338514.75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-1201217268077.1448</v>
      </c>
      <c r="L4992" s="444">
        <f t="shared" ca="1" si="197"/>
        <v>-289493361606591.88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-289493361606591.88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-1206222340027.4661</v>
      </c>
      <c r="L4993" s="444">
        <f t="shared" ca="1" si="197"/>
        <v>-290699583946619.31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-290699583946619.31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-1211248266444.2471</v>
      </c>
      <c r="L4994" s="444">
        <f t="shared" ca="1" si="197"/>
        <v>-291910832213063.56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-291910832213063.56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-1216295134221.0981</v>
      </c>
      <c r="L4995" s="444">
        <f t="shared" ca="1" si="197"/>
        <v>-293127127347284.69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-293127127347284.69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-1221363030613.6863</v>
      </c>
      <c r="L4996" s="444">
        <f t="shared" ca="1" si="197"/>
        <v>-294348490377898.38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-294348490377898.38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-1226452043241.2432</v>
      </c>
      <c r="L4997" s="444">
        <f t="shared" ca="1" si="197"/>
        <v>-295574942421139.63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-295574942421139.63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-1231562260088.0818</v>
      </c>
      <c r="L4998" s="444">
        <f t="shared" ca="1" si="197"/>
        <v>-296806504681227.69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-296806504681227.69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-1236693769505.1152</v>
      </c>
      <c r="L4999" s="444">
        <f t="shared" ca="1" si="197"/>
        <v>-298043198450732.81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-298043198450732.81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-1241846660211.3867</v>
      </c>
      <c r="L5000" s="444">
        <f t="shared" ca="1" si="197"/>
        <v>-299285045110944.19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-299285045110944.19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-1247021021295.6008</v>
      </c>
      <c r="L5001" s="444">
        <f t="shared" ca="1" si="197"/>
        <v>-300532066132239.81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-300532066132239.81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-1252216942217.6658</v>
      </c>
      <c r="L5002" s="444">
        <f t="shared" ca="1" si="197"/>
        <v>-301784283074457.5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-301784283074457.5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-1257434512810.2395</v>
      </c>
      <c r="L5003" s="444">
        <f t="shared" ca="1" si="197"/>
        <v>-303041717587267.75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-303041717587267.75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-1262673823280.2822</v>
      </c>
      <c r="L5004" s="444">
        <f t="shared" ca="1" si="197"/>
        <v>-304304391410548.06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-304304391410548.06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-1267934964210.6169</v>
      </c>
      <c r="L5005" s="444">
        <f t="shared" ca="1" si="197"/>
        <v>-305572326374758.69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-305572326374758.69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-1273218026561.4946</v>
      </c>
      <c r="L5006" s="444">
        <f t="shared" ca="1" si="197"/>
        <v>-306845544401320.19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-306845544401320.19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-1278523101672.1675</v>
      </c>
      <c r="L5007" s="444">
        <f t="shared" ca="1" si="197"/>
        <v>-308124067502992.38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-308124067502992.38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-1283850281262.4683</v>
      </c>
      <c r="L5008" s="444">
        <f t="shared" ca="1" si="197"/>
        <v>-309407917784254.81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-309407917784254.81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-1289199657434.395</v>
      </c>
      <c r="L5009" s="444">
        <f t="shared" ca="1" si="197"/>
        <v>-310697117441689.19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-310697117441689.19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-1294571322673.7048</v>
      </c>
      <c r="L5010" s="444">
        <f t="shared" ca="1" si="197"/>
        <v>-311991688764362.88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-311991688764362.88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-1299965369851.512</v>
      </c>
      <c r="L5011" s="444">
        <f t="shared" ca="1" si="197"/>
        <v>-313291654134214.38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-313291654134214.38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-1305381892225.8933</v>
      </c>
      <c r="L5012" s="444">
        <f t="shared" ca="1" si="197"/>
        <v>-314597036026440.25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-314597036026440.25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-1310820983443.501</v>
      </c>
      <c r="L5013" s="444">
        <f t="shared" ca="1" si="197"/>
        <v>-315907857009883.75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-315907857009883.75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-1316282737541.1824</v>
      </c>
      <c r="L5014" s="444">
        <f t="shared" ca="1" si="197"/>
        <v>-317224139747424.94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-317224139747424.94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-1321767248947.604</v>
      </c>
      <c r="L5015" s="444">
        <f t="shared" ca="1" si="197"/>
        <v>-318545906996372.56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-318545906996372.56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-1327274612484.8857</v>
      </c>
      <c r="L5016" s="444">
        <f t="shared" ca="1" si="197"/>
        <v>-319873181608857.44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-319873181608857.44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-1332804923370.2393</v>
      </c>
      <c r="L5017" s="444">
        <f t="shared" ca="1" si="197"/>
        <v>-321205986532227.69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-321205986532227.69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-1338358277217.6152</v>
      </c>
      <c r="L5018" s="444">
        <f t="shared" ca="1" si="197"/>
        <v>-322544344809445.31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-322544344809445.31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-1343934770039.3555</v>
      </c>
      <c r="L5019" s="444">
        <f t="shared" ca="1" si="197"/>
        <v>-323888279579484.69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-323888279579484.69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-1349534498247.8528</v>
      </c>
      <c r="L5020" s="444">
        <f t="shared" ca="1" si="197"/>
        <v>-325237814077732.56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-325237814077732.56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-1355157558657.219</v>
      </c>
      <c r="L5021" s="444">
        <f t="shared" ca="1" si="197"/>
        <v>-326592971636389.81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-326592971636389.81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-1360804048484.9575</v>
      </c>
      <c r="L5022" s="444">
        <f t="shared" ca="1" si="197"/>
        <v>-327953775684874.75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-327953775684874.75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-1366474065353.6448</v>
      </c>
      <c r="L5023" s="444">
        <f t="shared" ca="1" si="197"/>
        <v>-329320249750228.38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-329320249750228.38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-1372167707292.6182</v>
      </c>
      <c r="L5024" s="444">
        <f t="shared" ca="1" si="197"/>
        <v>-330692417457521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-330692417457521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-1377885072739.6709</v>
      </c>
      <c r="L5025" s="444">
        <f t="shared" ca="1" si="197"/>
        <v>-332070302530260.69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-332070302530260.69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-1383626260542.7529</v>
      </c>
      <c r="L5026" s="444">
        <f t="shared" ca="1" si="197"/>
        <v>-333453928790803.44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-333453928790803.44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-1389391369961.6809</v>
      </c>
      <c r="L5027" s="444">
        <f t="shared" ca="1" si="197"/>
        <v>-334843320160765.13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-334843320160765.13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-1395180500669.8547</v>
      </c>
      <c r="L5028" s="444">
        <f t="shared" ca="1" si="197"/>
        <v>-336238500661435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-336238500661435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-1400993752755.9792</v>
      </c>
      <c r="L5029" s="444">
        <f t="shared" ca="1" si="197"/>
        <v>-337639494414191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-337639494414191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-1406831226725.7959</v>
      </c>
      <c r="L5030" s="444">
        <f t="shared" ca="1" si="197"/>
        <v>-339046325640916.81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-339046325640916.81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-1412693023503.8201</v>
      </c>
      <c r="L5031" s="444">
        <f t="shared" ca="1" si="197"/>
        <v>-340459018664420.63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-340459018664420.63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-1418579244435.0859</v>
      </c>
      <c r="L5032" s="444">
        <f t="shared" ca="1" si="197"/>
        <v>-341877597908855.69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-341877597908855.69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-1424489991286.8987</v>
      </c>
      <c r="L5033" s="444">
        <f t="shared" ca="1" si="197"/>
        <v>-343302087900142.56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-343302087900142.56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-1430425366250.594</v>
      </c>
      <c r="L5034" s="444">
        <f t="shared" ca="1" si="197"/>
        <v>-344732513266393.19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-344732513266393.19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-1436385471943.3049</v>
      </c>
      <c r="L5035" s="444">
        <f t="shared" ca="1" si="197"/>
        <v>-346168898738336.5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-346168898738336.5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-1442370411409.7354</v>
      </c>
      <c r="L5036" s="444">
        <f t="shared" ca="1" si="197"/>
        <v>-347611269149746.25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-347611269149746.25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-1448380288123.9426</v>
      </c>
      <c r="L5037" s="444">
        <f t="shared" ca="1" si="197"/>
        <v>-349059649437870.19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-349059649437870.19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-1454415205991.1257</v>
      </c>
      <c r="L5038" s="444">
        <f t="shared" ca="1" si="197"/>
        <v>-350514064643861.31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-350514064643861.31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-1460475269349.4221</v>
      </c>
      <c r="L5039" s="444">
        <f t="shared" ca="1" si="197"/>
        <v>-351974539913210.75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-351974539913210.75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-1466560582971.7114</v>
      </c>
      <c r="L5040" s="444">
        <f t="shared" ca="1" si="197"/>
        <v>-353441100496182.44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-353441100496182.44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-1472671252067.4268</v>
      </c>
      <c r="L5041" s="444">
        <f t="shared" ca="1" si="197"/>
        <v>-354913771748249.88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-354913771748249.88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-1478807382284.3745</v>
      </c>
      <c r="L5042" s="444">
        <f t="shared" ca="1" si="197"/>
        <v>-356392579130534.25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-356392579130534.25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-1484969079710.5593</v>
      </c>
      <c r="L5043" s="444">
        <f t="shared" ca="1" si="197"/>
        <v>-357877548210244.81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-357877548210244.81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-1491156450876.02</v>
      </c>
      <c r="L5044" s="444">
        <f t="shared" ca="1" si="197"/>
        <v>-359368704661120.81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-359368704661120.81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-1497369602754.6699</v>
      </c>
      <c r="L5045" s="444">
        <f t="shared" ca="1" si="197"/>
        <v>-360866074263875.5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-360866074263875.5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-1503608642766.1479</v>
      </c>
      <c r="L5046" s="444">
        <f t="shared" ca="1" si="197"/>
        <v>-362369682906641.63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-362369682906641.63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-1509873678777.6733</v>
      </c>
      <c r="L5047" s="444">
        <f t="shared" ca="1" si="197"/>
        <v>-363879556585419.31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-363879556585419.31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-1516164819105.9138</v>
      </c>
      <c r="L5048" s="444">
        <f t="shared" ca="1" si="197"/>
        <v>-365395721404525.25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-365395721404525.25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-1522482172518.8552</v>
      </c>
      <c r="L5049" s="444">
        <f t="shared" ca="1" si="197"/>
        <v>-366918203577044.13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-366918203577044.13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-1528825848237.6838</v>
      </c>
      <c r="L5050" s="444">
        <f t="shared" ca="1" si="197"/>
        <v>-368447029425281.81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-368447029425281.81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-1535195955938.6743</v>
      </c>
      <c r="L5051" s="444">
        <f t="shared" ca="1" si="197"/>
        <v>-369982225381220.5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-369982225381220.5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-1541592605755.0854</v>
      </c>
      <c r="L5052" s="444">
        <f t="shared" ca="1" si="197"/>
        <v>-371523817986975.56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-371523817986975.56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-1548015908279.0649</v>
      </c>
      <c r="L5053" s="444">
        <f t="shared" ca="1" si="197"/>
        <v>-373071833895254.63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-373071833895254.63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-1554465974563.561</v>
      </c>
      <c r="L5054" s="444">
        <f t="shared" ca="1" si="197"/>
        <v>-374626299869818.19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-374626299869818.19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-1560942916124.2424</v>
      </c>
      <c r="L5055" s="444">
        <f t="shared" ca="1" si="197"/>
        <v>-376187242785942.44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-376187242785942.44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-1567446844941.4268</v>
      </c>
      <c r="L5056" s="444">
        <f t="shared" ca="1" si="197"/>
        <v>-377754689630883.88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-377754689630883.88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-1573977873462.0161</v>
      </c>
      <c r="L5057" s="444">
        <f t="shared" ca="1" si="197"/>
        <v>-379328667504345.88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-379328667504345.88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-1580536114601.4412</v>
      </c>
      <c r="L5058" s="444">
        <f t="shared" ca="1" si="197"/>
        <v>-380909203618947.31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-380909203618947.31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-1587121681745.6138</v>
      </c>
      <c r="L5059" s="444">
        <f t="shared" ca="1" si="197"/>
        <v>-382496325300692.94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-382496325300692.94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-1593734688752.8872</v>
      </c>
      <c r="L5060" s="444">
        <f t="shared" ca="1" si="197"/>
        <v>-384090059989445.81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-384090059989445.81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-1600375249956.0242</v>
      </c>
      <c r="L5061" s="444">
        <f t="shared" ca="1" si="197"/>
        <v>-385690435239401.81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-385690435239401.81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-1607043480164.1743</v>
      </c>
      <c r="L5062" s="444">
        <f t="shared" ca="1" si="197"/>
        <v>-387297478719566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-387297478719566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-1613739494664.8584</v>
      </c>
      <c r="L5063" s="444">
        <f t="shared" ca="1" si="197"/>
        <v>-388911218214230.88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-388911218214230.88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-1620463409225.9619</v>
      </c>
      <c r="L5064" s="444">
        <f t="shared" ca="1" si="197"/>
        <v>-390531681623456.81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-390531681623456.81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-1627215340097.7368</v>
      </c>
      <c r="L5065" s="444">
        <f t="shared" ca="1" si="197"/>
        <v>-392158896963554.56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-392158896963554.56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-1633995404014.8105</v>
      </c>
      <c r="L5066" s="444">
        <f t="shared" ca="1" si="197"/>
        <v>-393792892367569.38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-393792892367569.38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-1640803718198.2058</v>
      </c>
      <c r="L5067" s="444">
        <f t="shared" ca="1" si="197"/>
        <v>-395433696085767.56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-395433696085767.56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-1647640400357.3647</v>
      </c>
      <c r="L5068" s="444">
        <f t="shared" ca="1" si="197"/>
        <v>-397081336486124.94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-397081336486124.94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-1654505568692.1873</v>
      </c>
      <c r="L5069" s="444">
        <f t="shared" ca="1" si="197"/>
        <v>-398735842054817.13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-398735842054817.13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-1661399341895.0713</v>
      </c>
      <c r="L5070" s="444">
        <f t="shared" ca="1" si="197"/>
        <v>-400397241396712.19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-400397241396712.19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-1668321839152.9675</v>
      </c>
      <c r="L5071" s="444">
        <f t="shared" ca="1" si="197"/>
        <v>-402065563235865.13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-402065563235865.13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-1675273180149.438</v>
      </c>
      <c r="L5072" s="444">
        <f t="shared" ca="1" si="197"/>
        <v>-403740836416014.56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-403740836416014.56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-1682253485066.7273</v>
      </c>
      <c r="L5073" s="444">
        <f t="shared" ca="1" si="197"/>
        <v>-405423089901081.31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-405423089901081.31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-1689262874587.8389</v>
      </c>
      <c r="L5074" s="444">
        <f t="shared" ca="1" si="197"/>
        <v>-407112352775669.13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-407112352775669.13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-1696301469898.6213</v>
      </c>
      <c r="L5075" s="444">
        <f t="shared" ca="1" si="197"/>
        <v>-408808654245567.75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-408808654245567.75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-1703369392689.8657</v>
      </c>
      <c r="L5076" s="444">
        <f t="shared" ca="1" si="197"/>
        <v>-410512023638257.63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-410512023638257.63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-1710466765159.4067</v>
      </c>
      <c r="L5077" s="444">
        <f t="shared" ca="1" si="197"/>
        <v>-412222490403417.06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-412222490403417.06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-1717593710014.2378</v>
      </c>
      <c r="L5078" s="444">
        <f t="shared" ca="1" si="197"/>
        <v>-413940084113431.31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-413940084113431.31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-1724750350472.6304</v>
      </c>
      <c r="L5079" s="444">
        <f t="shared" ca="1" si="197"/>
        <v>-415664834463903.94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-415664834463903.94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-1731936810266.2664</v>
      </c>
      <c r="L5080" s="444">
        <f t="shared" ca="1" si="197"/>
        <v>-417396771274170.19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-417396771274170.19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-1739153213642.3757</v>
      </c>
      <c r="L5081" s="444">
        <f t="shared" ca="1" si="197"/>
        <v>-419135924487812.56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-419135924487812.56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-1746399685365.8857</v>
      </c>
      <c r="L5082" s="444">
        <f t="shared" ca="1" si="197"/>
        <v>-420882324173178.44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-420882324173178.44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-1753676350721.5769</v>
      </c>
      <c r="L5083" s="444">
        <f t="shared" ca="1" si="197"/>
        <v>-422636000523900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-422636000523900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-1760983335516.25</v>
      </c>
      <c r="L5084" s="444">
        <f t="shared" ca="1" si="197"/>
        <v>-424396983859416.25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-424396983859416.25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-1768320766080.9011</v>
      </c>
      <c r="L5085" s="444">
        <f t="shared" ca="1" si="197"/>
        <v>-426165304625497.13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-426165304625497.13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-1775688769272.9045</v>
      </c>
      <c r="L5086" s="444">
        <f t="shared" ca="1" si="197"/>
        <v>-427940993394770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-427940993394770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-1783087472478.2083</v>
      </c>
      <c r="L5087" s="444">
        <f t="shared" ca="1" si="197"/>
        <v>-429724080867248.19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-429724080867248.19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-1790517003613.5342</v>
      </c>
      <c r="L5088" s="444">
        <f t="shared" ca="1" si="197"/>
        <v>-431514597870861.75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-431514597870861.75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-1797977491128.5906</v>
      </c>
      <c r="L5089" s="444">
        <f t="shared" ca="1" si="197"/>
        <v>-433312575361990.31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-433312575361990.31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-1805469064008.293</v>
      </c>
      <c r="L5090" s="444">
        <f t="shared" ca="1" si="197"/>
        <v>-435118044425998.63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-435118044425998.63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-1812991851774.9941</v>
      </c>
      <c r="L5091" s="444">
        <f t="shared" ca="1" si="197"/>
        <v>-436931036277773.63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-436931036277773.63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-1820545984490.7234</v>
      </c>
      <c r="L5092" s="444">
        <f t="shared" ca="1" si="197"/>
        <v>-438751582262264.38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-438751582262264.38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-1828131592759.4348</v>
      </c>
      <c r="L5093" s="444">
        <f t="shared" ca="1" si="197"/>
        <v>-440579713855023.81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-440579713855023.81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-1835748807729.2659</v>
      </c>
      <c r="L5094" s="444">
        <f t="shared" ca="1" si="197"/>
        <v>-442415462662753.06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-442415462662753.06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-1843397761094.8044</v>
      </c>
      <c r="L5095" s="444">
        <f t="shared" ca="1" si="197"/>
        <v>-444258860423847.88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-444258860423847.88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-1851078585099.3662</v>
      </c>
      <c r="L5096" s="444">
        <f t="shared" ca="1" si="197"/>
        <v>-446109939008947.25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-446109939008947.25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-1858791412537.2803</v>
      </c>
      <c r="L5097" s="444">
        <f t="shared" ca="1" si="197"/>
        <v>-447968730421484.5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-447968730421484.5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-1866536376756.1853</v>
      </c>
      <c r="L5098" s="444">
        <f t="shared" ca="1" si="197"/>
        <v>-449835266798240.69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-449835266798240.69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-1874313611659.3362</v>
      </c>
      <c r="L5099" s="444">
        <f t="shared" ca="1" si="197"/>
        <v>-451709580409900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-451709580409900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-1882123251707.9167</v>
      </c>
      <c r="L5100" s="444">
        <f t="shared" ca="1" si="197"/>
        <v>-453591703661607.94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-453591703661607.94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-1889965431923.3667</v>
      </c>
      <c r="L5101" s="444">
        <f t="shared" ca="1" si="197"/>
        <v>-455481669093531.31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-455481669093531.31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-1897840287889.7139</v>
      </c>
      <c r="L5102" s="444">
        <f t="shared" ca="1" si="197"/>
        <v>-457379509381421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-457379509381421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-1905747955755.9207</v>
      </c>
      <c r="L5103" s="444">
        <f t="shared" ca="1" si="197"/>
        <v>-459285257337176.94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-459285257337176.94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-1913688572238.2375</v>
      </c>
      <c r="L5104" s="444">
        <f t="shared" ca="1" si="197"/>
        <v>-461198945909415.19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-461198945909415.19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-1921662274622.5632</v>
      </c>
      <c r="L5105" s="444">
        <f t="shared" ca="1" si="197"/>
        <v>-463120608184037.75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-463120608184037.75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-1929669200766.824</v>
      </c>
      <c r="L5106" s="444">
        <f t="shared" ca="1" si="197"/>
        <v>-465050277384804.56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-465050277384804.56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-1937709489103.3523</v>
      </c>
      <c r="L5107" s="444">
        <f t="shared" ca="1" si="197"/>
        <v>-466987986873907.94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-466987986873907.94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-1945783278641.283</v>
      </c>
      <c r="L5108" s="444">
        <f t="shared" ref="L5108:L5362" ca="1" si="202">I5108-J5108+K5108</f>
        <v>-468933770152549.25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-468933770152549.25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-1953890708968.9551</v>
      </c>
      <c r="L5109" s="444">
        <f t="shared" ca="1" si="202"/>
        <v>-470887660861518.19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-470887660861518.19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-1962031920256.3254</v>
      </c>
      <c r="L5110" s="444">
        <f t="shared" ca="1" si="202"/>
        <v>-472849692781774.5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-472849692781774.5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-1970207053257.394</v>
      </c>
      <c r="L5111" s="444">
        <f t="shared" ca="1" si="202"/>
        <v>-474819899835031.88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-474819899835031.88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-1978416249312.6326</v>
      </c>
      <c r="L5112" s="444">
        <f t="shared" ca="1" si="202"/>
        <v>-476798316084344.5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-476798316084344.5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-1986659650351.4353</v>
      </c>
      <c r="L5113" s="444">
        <f t="shared" ca="1" si="202"/>
        <v>-478784975734695.94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-478784975734695.94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-1994937398894.5664</v>
      </c>
      <c r="L5114" s="444">
        <f t="shared" ca="1" si="202"/>
        <v>-480779913133590.5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-480779913133590.5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-2003249638056.627</v>
      </c>
      <c r="L5115" s="444">
        <f t="shared" ca="1" si="202"/>
        <v>-482783162771647.13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-482783162771647.13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-2011596511548.5295</v>
      </c>
      <c r="L5116" s="444">
        <f t="shared" ca="1" si="202"/>
        <v>-484794759283195.63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-484794759283195.63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-2019978163679.9817</v>
      </c>
      <c r="L5117" s="444">
        <f t="shared" ca="1" si="202"/>
        <v>-486814737446875.63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-486814737446875.63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-2028394739361.9814</v>
      </c>
      <c r="L5118" s="444">
        <f t="shared" ca="1" si="202"/>
        <v>-488843132186237.63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-488843132186237.63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-2036846384109.3235</v>
      </c>
      <c r="L5119" s="444">
        <f t="shared" ca="1" si="202"/>
        <v>-490879978570346.94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-490879978570346.94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-2045333244043.1123</v>
      </c>
      <c r="L5120" s="444">
        <f t="shared" ca="1" si="202"/>
        <v>-492925311814390.06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-492925311814390.06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-2053855465893.2917</v>
      </c>
      <c r="L5121" s="444">
        <f t="shared" ca="1" si="202"/>
        <v>-494979167280283.38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-494979167280283.38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-2062413197001.1807</v>
      </c>
      <c r="L5122" s="444">
        <f t="shared" ca="1" si="202"/>
        <v>-497041580477284.56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-497041580477284.56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-2071006585322.019</v>
      </c>
      <c r="L5123" s="444">
        <f t="shared" ca="1" si="202"/>
        <v>-499112587062606.56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-499112587062606.56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-2079635779427.5273</v>
      </c>
      <c r="L5124" s="444">
        <f t="shared" ca="1" si="202"/>
        <v>-501192222842034.06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-501192222842034.06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-2088300928508.4753</v>
      </c>
      <c r="L5125" s="444">
        <f t="shared" ca="1" si="202"/>
        <v>-503280523770542.56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-503280523770542.56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-2097002182377.2605</v>
      </c>
      <c r="L5126" s="444">
        <f t="shared" ca="1" si="202"/>
        <v>-505377525952919.81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-505377525952919.81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-2105739691470.4993</v>
      </c>
      <c r="L5127" s="444">
        <f t="shared" ca="1" si="202"/>
        <v>-507483265644390.31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-507483265644390.31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-2114513606851.626</v>
      </c>
      <c r="L5128" s="444">
        <f t="shared" ca="1" si="202"/>
        <v>-509597779251241.94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-509597779251241.94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-2123324080213.5078</v>
      </c>
      <c r="L5129" s="444">
        <f t="shared" ca="1" si="202"/>
        <v>-511721103331455.44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-511721103331455.44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-2132171263881.0642</v>
      </c>
      <c r="L5130" s="444">
        <f t="shared" ca="1" si="202"/>
        <v>-513853274595336.5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-513853274595336.5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-2141055310813.9021</v>
      </c>
      <c r="L5131" s="444">
        <f t="shared" ca="1" si="202"/>
        <v>-515994329906150.38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-515994329906150.38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-2149976374608.96</v>
      </c>
      <c r="L5132" s="444">
        <f t="shared" ca="1" si="202"/>
        <v>-518144306280759.31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-518144306280759.31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-2158934609503.1636</v>
      </c>
      <c r="L5133" s="444">
        <f t="shared" ca="1" si="202"/>
        <v>-520303240890262.5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-520303240890262.5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-2167930170376.0938</v>
      </c>
      <c r="L5134" s="444">
        <f t="shared" ca="1" si="202"/>
        <v>-522471171060638.63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-522471171060638.63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-2176963212752.6609</v>
      </c>
      <c r="L5135" s="444">
        <f t="shared" ca="1" si="202"/>
        <v>-524648134273391.31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-524648134273391.31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-2186033892805.7969</v>
      </c>
      <c r="L5136" s="444">
        <f t="shared" ca="1" si="202"/>
        <v>-526834168166197.13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-526834168166197.13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-2195142367359.1545</v>
      </c>
      <c r="L5137" s="444">
        <f t="shared" ca="1" si="202"/>
        <v>-529029310533556.25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-529029310533556.25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-2204288793889.8179</v>
      </c>
      <c r="L5138" s="444">
        <f t="shared" ca="1" si="202"/>
        <v>-531233599327446.06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-531233599327446.06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-2213473330531.0254</v>
      </c>
      <c r="L5139" s="444">
        <f t="shared" ca="1" si="202"/>
        <v>-533447072657977.06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-533447072657977.06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-2222696136074.9043</v>
      </c>
      <c r="L5140" s="444">
        <f t="shared" ca="1" si="202"/>
        <v>-535669768794051.94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-535669768794051.94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-2231957369975.2163</v>
      </c>
      <c r="L5141" s="444">
        <f t="shared" ca="1" si="202"/>
        <v>-537901726164027.13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-537901726164027.13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-2241257192350.1128</v>
      </c>
      <c r="L5142" s="444">
        <f t="shared" ca="1" si="202"/>
        <v>-540142983356377.25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-540142983356377.25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-2250595763984.9053</v>
      </c>
      <c r="L5143" s="444">
        <f t="shared" ca="1" si="202"/>
        <v>-542393579120362.13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-542393579120362.13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-2259973246334.8423</v>
      </c>
      <c r="L5144" s="444">
        <f t="shared" ca="1" si="202"/>
        <v>-544653552366696.94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-544653552366696.94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-2269389801527.9038</v>
      </c>
      <c r="L5145" s="444">
        <f t="shared" ca="1" si="202"/>
        <v>-546922942168224.81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-546922942168224.81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-2278845592367.6035</v>
      </c>
      <c r="L5146" s="444">
        <f t="shared" ca="1" si="202"/>
        <v>-549201787760592.44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-549201787760592.44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-2288340782335.8018</v>
      </c>
      <c r="L5147" s="444">
        <f t="shared" ca="1" si="202"/>
        <v>-551490128542928.25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-551490128542928.25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-2297875535595.5342</v>
      </c>
      <c r="L5148" s="444">
        <f t="shared" ca="1" si="202"/>
        <v>-553788004078523.81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-553788004078523.81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-2307450016993.8496</v>
      </c>
      <c r="L5149" s="444">
        <f t="shared" ca="1" si="202"/>
        <v>-556095454095517.69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-556095454095517.69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-2317064392064.6572</v>
      </c>
      <c r="L5150" s="444">
        <f t="shared" ca="1" si="202"/>
        <v>-558412518487582.38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-558412518487582.38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-2326718827031.5933</v>
      </c>
      <c r="L5151" s="444">
        <f t="shared" ca="1" si="202"/>
        <v>-560739237314613.94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-560739237314613.94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-2336413488810.8916</v>
      </c>
      <c r="L5152" s="444">
        <f t="shared" ca="1" si="202"/>
        <v>-563075650803424.88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-563075650803424.88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-2346148545014.2705</v>
      </c>
      <c r="L5153" s="444">
        <f t="shared" ca="1" si="202"/>
        <v>-565421799348439.13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-565421799348439.13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-2355924163951.8296</v>
      </c>
      <c r="L5154" s="444">
        <f t="shared" ca="1" si="202"/>
        <v>-567777723512391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-567777723512391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-2365740514634.9624</v>
      </c>
      <c r="L5155" s="444">
        <f t="shared" ca="1" si="202"/>
        <v>-570143464027026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-570143464027026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-2375597766779.2749</v>
      </c>
      <c r="L5156" s="444">
        <f t="shared" ca="1" si="202"/>
        <v>-572519061793805.25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-572519061793805.25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-2385496090807.522</v>
      </c>
      <c r="L5157" s="444">
        <f t="shared" ca="1" si="202"/>
        <v>-574904557884612.75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-574904557884612.75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-2395435657852.5532</v>
      </c>
      <c r="L5158" s="444">
        <f t="shared" ca="1" si="202"/>
        <v>-577299993542465.25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-577299993542465.25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-2405416639760.272</v>
      </c>
      <c r="L5159" s="444">
        <f t="shared" ca="1" si="202"/>
        <v>-579705410182225.5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-579705410182225.5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-2415439209092.6064</v>
      </c>
      <c r="L5160" s="444">
        <f t="shared" ca="1" si="202"/>
        <v>-582120849391318.13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-582120849391318.13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-2425503539130.4922</v>
      </c>
      <c r="L5161" s="444">
        <f t="shared" ca="1" si="202"/>
        <v>-584546352930448.63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-584546352930448.63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-2435609803876.8691</v>
      </c>
      <c r="L5162" s="444">
        <f t="shared" ca="1" si="202"/>
        <v>-586981962734325.5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-586981962734325.5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-2445758178059.6895</v>
      </c>
      <c r="L5163" s="444">
        <f t="shared" ca="1" si="202"/>
        <v>-589427720912385.25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-589427720912385.25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-2455948837134.9385</v>
      </c>
      <c r="L5164" s="444">
        <f t="shared" ca="1" si="202"/>
        <v>-591883669749520.25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-591883669749520.25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-2466181957289.6675</v>
      </c>
      <c r="L5165" s="444">
        <f t="shared" ca="1" si="202"/>
        <v>-594349851706809.88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-594349851706809.88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-2476457715445.041</v>
      </c>
      <c r="L5166" s="444">
        <f t="shared" ca="1" si="202"/>
        <v>-596826309422254.88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-596826309422254.88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-2486776289259.3955</v>
      </c>
      <c r="L5167" s="444">
        <f t="shared" ca="1" si="202"/>
        <v>-599313085711514.25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-599313085711514.25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-2497137857131.3096</v>
      </c>
      <c r="L5168" s="444">
        <f t="shared" ca="1" si="202"/>
        <v>-601810223568645.5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-601810223568645.5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-2507542598202.6895</v>
      </c>
      <c r="L5169" s="444">
        <f t="shared" ca="1" si="202"/>
        <v>-604317766166848.25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-604317766166848.25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-2517990692361.8677</v>
      </c>
      <c r="L5170" s="444">
        <f t="shared" ca="1" si="202"/>
        <v>-606835756859210.13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-606835756859210.13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-2528482320246.709</v>
      </c>
      <c r="L5171" s="444">
        <f t="shared" ca="1" si="202"/>
        <v>-609364239179456.88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-609364239179456.88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-2539017663247.7368</v>
      </c>
      <c r="L5172" s="444">
        <f t="shared" ca="1" si="202"/>
        <v>-611903256842704.63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-611903256842704.63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-2549596903511.269</v>
      </c>
      <c r="L5173" s="444">
        <f t="shared" ca="1" si="202"/>
        <v>-614452853746215.88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-614452853746215.88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-2560220223942.5659</v>
      </c>
      <c r="L5174" s="444">
        <f t="shared" ca="1" si="202"/>
        <v>-617013073970158.5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-617013073970158.5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-2570887808208.9937</v>
      </c>
      <c r="L5175" s="444">
        <f t="shared" ca="1" si="202"/>
        <v>-619583961778367.5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-619583961778367.5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-2581599840743.1978</v>
      </c>
      <c r="L5176" s="444">
        <f t="shared" ca="1" si="202"/>
        <v>-622165561619110.75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-622165561619110.75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-2592356506746.2949</v>
      </c>
      <c r="L5177" s="444">
        <f t="shared" ca="1" si="202"/>
        <v>-624757918125857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-624757918125857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-2603157992191.0708</v>
      </c>
      <c r="L5178" s="444">
        <f t="shared" ca="1" si="202"/>
        <v>-627361076118048.13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-627361076118048.13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-2614004483825.2007</v>
      </c>
      <c r="L5179" s="444">
        <f t="shared" ca="1" si="202"/>
        <v>-629975080601873.38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-629975080601873.38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-2624896169174.4722</v>
      </c>
      <c r="L5180" s="444">
        <f t="shared" ca="1" si="202"/>
        <v>-632599976771047.88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-632599976771047.88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-2635833236546.0327</v>
      </c>
      <c r="L5181" s="444">
        <f t="shared" ca="1" si="202"/>
        <v>-635235810007593.88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-635235810007593.88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-2646815875031.6411</v>
      </c>
      <c r="L5182" s="444">
        <f t="shared" ca="1" si="202"/>
        <v>-637882625882625.5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-637882625882625.5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-2657844274510.9395</v>
      </c>
      <c r="L5183" s="444">
        <f t="shared" ca="1" si="202"/>
        <v>-640540470157136.5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-640540470157136.5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-2668918625654.7354</v>
      </c>
      <c r="L5184" s="444">
        <f t="shared" ca="1" si="202"/>
        <v>-643209388782791.25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-643209388782791.25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-2680039119928.2969</v>
      </c>
      <c r="L5185" s="444">
        <f t="shared" ca="1" si="202"/>
        <v>-645889427902719.5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-645889427902719.5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-2691205949594.6646</v>
      </c>
      <c r="L5186" s="444">
        <f t="shared" ca="1" si="202"/>
        <v>-648580633852314.13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-648580633852314.13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-2702419307717.9756</v>
      </c>
      <c r="L5187" s="444">
        <f t="shared" ca="1" si="202"/>
        <v>-651283053160032.13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-651283053160032.13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-2713679388166.8003</v>
      </c>
      <c r="L5188" s="444">
        <f t="shared" ca="1" si="202"/>
        <v>-653996732548198.88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-653996732548198.88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-2724986385617.4951</v>
      </c>
      <c r="L5189" s="444">
        <f t="shared" ca="1" si="202"/>
        <v>-656721718933816.38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-656721718933816.38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-2736340495557.5684</v>
      </c>
      <c r="L5190" s="444">
        <f t="shared" ca="1" si="202"/>
        <v>-659458059429374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-659458059429374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-2747741914289.0581</v>
      </c>
      <c r="L5191" s="444">
        <f t="shared" ca="1" si="202"/>
        <v>-662205801343663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-662205801343663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-2759190838931.9292</v>
      </c>
      <c r="L5192" s="444">
        <f t="shared" ca="1" si="202"/>
        <v>-664964992182594.88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-664964992182594.88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-2770687467427.4785</v>
      </c>
      <c r="L5193" s="444">
        <f t="shared" ca="1" si="202"/>
        <v>-667735679650022.38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-667735679650022.38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-2782231998541.7598</v>
      </c>
      <c r="L5194" s="444">
        <f t="shared" ca="1" si="202"/>
        <v>-670517911648564.13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-670517911648564.13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-2793824631869.0171</v>
      </c>
      <c r="L5195" s="444">
        <f t="shared" ca="1" si="202"/>
        <v>-673311736280433.13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-673311736280433.13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-2805465567835.1382</v>
      </c>
      <c r="L5196" s="444">
        <f t="shared" ca="1" si="202"/>
        <v>-676117201848268.25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-676117201848268.25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-2817155007701.1177</v>
      </c>
      <c r="L5197" s="444">
        <f t="shared" ca="1" si="202"/>
        <v>-678934356855969.38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-678934356855969.38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-2828893153566.5391</v>
      </c>
      <c r="L5198" s="444">
        <f t="shared" ca="1" si="202"/>
        <v>-681763250009535.88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-681763250009535.88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-2840680208373.0659</v>
      </c>
      <c r="L5199" s="444">
        <f t="shared" ca="1" si="202"/>
        <v>-684603930217909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-684603930217909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-2852516375907.9541</v>
      </c>
      <c r="L5200" s="444">
        <f t="shared" ca="1" si="202"/>
        <v>-687456446593817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-687456446593817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-2864401860807.5708</v>
      </c>
      <c r="L5201" s="444">
        <f t="shared" ca="1" si="202"/>
        <v>-690320848454624.63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-690320848454624.63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-2876336868560.936</v>
      </c>
      <c r="L5202" s="444">
        <f t="shared" ca="1" si="202"/>
        <v>-693197185323185.5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-693197185323185.5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-2888321605513.2729</v>
      </c>
      <c r="L5203" s="444">
        <f t="shared" ca="1" si="202"/>
        <v>-696085506928698.75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-696085506928698.75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-2900356278869.5781</v>
      </c>
      <c r="L5204" s="444">
        <f t="shared" ca="1" si="202"/>
        <v>-698985863207568.38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-698985863207568.38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-2912441096698.2017</v>
      </c>
      <c r="L5205" s="444">
        <f t="shared" ca="1" si="202"/>
        <v>-701898304304266.63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-701898304304266.63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-2924576267934.4443</v>
      </c>
      <c r="L5206" s="444">
        <f t="shared" ca="1" si="202"/>
        <v>-704822880572201.13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-704822880572201.13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-2936762002384.1714</v>
      </c>
      <c r="L5207" s="444">
        <f t="shared" ca="1" si="202"/>
        <v>-707759642574585.25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-707759642574585.25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-2948998510727.4385</v>
      </c>
      <c r="L5208" s="444">
        <f t="shared" ca="1" si="202"/>
        <v>-710708641085312.75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-710708641085312.75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-2961286004522.1362</v>
      </c>
      <c r="L5209" s="444">
        <f t="shared" ca="1" si="202"/>
        <v>-713669927089834.88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-713669927089834.88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-2973624696207.6455</v>
      </c>
      <c r="L5210" s="444">
        <f t="shared" ca="1" si="202"/>
        <v>-716643551786042.5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-716643551786042.5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-2986014799108.5103</v>
      </c>
      <c r="L5211" s="444">
        <f t="shared" ca="1" si="202"/>
        <v>-719629566585151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-719629566585151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-2998456527438.1289</v>
      </c>
      <c r="L5212" s="444">
        <f t="shared" ca="1" si="202"/>
        <v>-722628023112589.13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-722628023112589.13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-3010950096302.4546</v>
      </c>
      <c r="L5213" s="444">
        <f t="shared" ca="1" si="202"/>
        <v>-725638973208891.63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-725638973208891.63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-3023495721703.7148</v>
      </c>
      <c r="L5214" s="444">
        <f t="shared" ca="1" si="202"/>
        <v>-728662468930595.38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-728662468930595.38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-3036093620544.1475</v>
      </c>
      <c r="L5215" s="444">
        <f t="shared" ca="1" si="202"/>
        <v>-731698562551139.5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-731698562551139.5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-3048744010629.748</v>
      </c>
      <c r="L5216" s="444">
        <f t="shared" ca="1" si="202"/>
        <v>-734747306561769.25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-734747306561769.25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-3061447110674.0386</v>
      </c>
      <c r="L5217" s="444">
        <f t="shared" ca="1" si="202"/>
        <v>-737808753672443.25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-737808753672443.25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-3074203140301.8467</v>
      </c>
      <c r="L5218" s="444">
        <f t="shared" ca="1" si="202"/>
        <v>-740882956812745.13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-740882956812745.13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-3087012320053.1045</v>
      </c>
      <c r="L5219" s="444">
        <f t="shared" ca="1" si="202"/>
        <v>-743969969132798.25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-743969969132798.25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-3099874871386.6592</v>
      </c>
      <c r="L5220" s="444">
        <f t="shared" ca="1" si="202"/>
        <v>-747069844004184.88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-747069844004184.88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-3112791016684.1035</v>
      </c>
      <c r="L5221" s="444">
        <f t="shared" ca="1" si="202"/>
        <v>-750182635020869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-750182635020869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-3125760979253.6206</v>
      </c>
      <c r="L5222" s="444">
        <f t="shared" ca="1" si="202"/>
        <v>-753308396000122.63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-753308396000122.63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-3138784983333.8442</v>
      </c>
      <c r="L5223" s="444">
        <f t="shared" ca="1" si="202"/>
        <v>-756447180983456.5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-756447180983456.5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-3151863254097.7354</v>
      </c>
      <c r="L5224" s="444">
        <f t="shared" ca="1" si="202"/>
        <v>-759599044237554.25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-759599044237554.25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-3164996017656.4761</v>
      </c>
      <c r="L5225" s="444">
        <f t="shared" ca="1" si="202"/>
        <v>-762764040255210.75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-762764040255210.75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-3178183501063.3779</v>
      </c>
      <c r="L5226" s="444">
        <f t="shared" ca="1" si="202"/>
        <v>-765942223756274.13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-765942223756274.13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-3191425932317.8086</v>
      </c>
      <c r="L5227" s="444">
        <f t="shared" ca="1" si="202"/>
        <v>-769133649688591.88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-769133649688591.88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-3204723540369.1328</v>
      </c>
      <c r="L5228" s="444">
        <f t="shared" ca="1" si="202"/>
        <v>-772338373228961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-772338373228961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-3218076555120.6709</v>
      </c>
      <c r="L5229" s="444">
        <f t="shared" ca="1" si="202"/>
        <v>-775556449784081.63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-775556449784081.63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-3231485207433.6733</v>
      </c>
      <c r="L5230" s="444">
        <f t="shared" ca="1" si="202"/>
        <v>-778787934991515.25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-778787934991515.25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-3244949729131.3135</v>
      </c>
      <c r="L5231" s="444">
        <f t="shared" ca="1" si="202"/>
        <v>-782032884720646.63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-782032884720646.63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-3258470353002.6943</v>
      </c>
      <c r="L5232" s="444">
        <f t="shared" ca="1" si="202"/>
        <v>-785291355073649.38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-785291355073649.38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-3272047312806.8726</v>
      </c>
      <c r="L5233" s="444">
        <f t="shared" ca="1" si="202"/>
        <v>-788563402386456.25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-788563402386456.25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-3285680843276.9009</v>
      </c>
      <c r="L5234" s="444">
        <f t="shared" ca="1" si="202"/>
        <v>-791849083229733.13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-791849083229733.13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-3299371180123.8882</v>
      </c>
      <c r="L5235" s="444">
        <f t="shared" ca="1" si="202"/>
        <v>-795148454409857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-795148454409857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-3313118560041.0708</v>
      </c>
      <c r="L5236" s="444">
        <f t="shared" ca="1" si="202"/>
        <v>-798461572969898.13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-798461572969898.13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-3326923220707.9087</v>
      </c>
      <c r="L5237" s="444">
        <f t="shared" ca="1" si="202"/>
        <v>-801788496190606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-801788496190606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-3340785400794.1914</v>
      </c>
      <c r="L5238" s="444">
        <f t="shared" ca="1" si="202"/>
        <v>-805129281591400.25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-805129281591400.25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-3354705339964.1675</v>
      </c>
      <c r="L5239" s="444">
        <f t="shared" ca="1" si="202"/>
        <v>-808483986931364.38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-808483986931364.38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-3368683278880.6851</v>
      </c>
      <c r="L5240" s="444">
        <f t="shared" ca="1" si="202"/>
        <v>-811852670210245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-811852670210245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-3382719459209.354</v>
      </c>
      <c r="L5241" s="444">
        <f t="shared" ca="1" si="202"/>
        <v>-815235389669454.38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-815235389669454.38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-3396814123622.7266</v>
      </c>
      <c r="L5242" s="444">
        <f t="shared" ca="1" si="202"/>
        <v>-818632203793077.13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-818632203793077.13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-3410967515804.4878</v>
      </c>
      <c r="L5243" s="444">
        <f t="shared" ca="1" si="202"/>
        <v>-822043171308881.63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-822043171308881.63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-3425179880453.6733</v>
      </c>
      <c r="L5244" s="444">
        <f t="shared" ca="1" si="202"/>
        <v>-825468351189335.25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-825468351189335.25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-3439451463288.897</v>
      </c>
      <c r="L5245" s="444">
        <f t="shared" ca="1" si="202"/>
        <v>-828907802652624.13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-828907802652624.13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-3453782511052.6006</v>
      </c>
      <c r="L5246" s="444">
        <f t="shared" ca="1" si="202"/>
        <v>-832361585163676.75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-832361585163676.75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-3468173271515.3198</v>
      </c>
      <c r="L5247" s="444">
        <f t="shared" ca="1" si="202"/>
        <v>-835829758435192.13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-835829758435192.13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-3482623993479.9673</v>
      </c>
      <c r="L5248" s="444">
        <f t="shared" ca="1" si="202"/>
        <v>-839312382428672.13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-839312382428672.13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-3497134926786.1338</v>
      </c>
      <c r="L5249" s="444">
        <f t="shared" ca="1" si="202"/>
        <v>-842809517355458.25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-842809517355458.25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-3511706322314.4092</v>
      </c>
      <c r="L5250" s="444">
        <f t="shared" ca="1" si="202"/>
        <v>-846321223677772.63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-846321223677772.63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-3526338431990.7192</v>
      </c>
      <c r="L5251" s="444">
        <f t="shared" ca="1" si="202"/>
        <v>-849847562109763.38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-849847562109763.38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-3541031508790.6807</v>
      </c>
      <c r="L5252" s="444">
        <f t="shared" ca="1" si="202"/>
        <v>-853388593618554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-853388593618554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-3555785806743.9751</v>
      </c>
      <c r="L5253" s="444">
        <f t="shared" ca="1" si="202"/>
        <v>-856944379425298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-856944379425298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-3570601580938.7417</v>
      </c>
      <c r="L5254" s="444">
        <f t="shared" ca="1" si="202"/>
        <v>-860514981006236.75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-860514981006236.75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-3585479087525.9863</v>
      </c>
      <c r="L5255" s="444">
        <f t="shared" ca="1" si="202"/>
        <v>-864100460093762.75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-864100460093762.75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-3600418583724.0112</v>
      </c>
      <c r="L5256" s="444">
        <f t="shared" ca="1" si="202"/>
        <v>-867700878677486.75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-867700878677486.75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-3615420327822.8613</v>
      </c>
      <c r="L5257" s="444">
        <f t="shared" ca="1" si="202"/>
        <v>-871316299005309.63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-871316299005309.63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-3630484579188.79</v>
      </c>
      <c r="L5258" s="444">
        <f t="shared" ca="1" si="202"/>
        <v>-874946783584498.38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-874946783584498.38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-3645611598268.7432</v>
      </c>
      <c r="L5259" s="444">
        <f t="shared" ca="1" si="202"/>
        <v>-878592395182767.13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-878592395182767.13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-3660801646594.8628</v>
      </c>
      <c r="L5260" s="444">
        <f t="shared" ca="1" si="202"/>
        <v>-882253196829362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-882253196829362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-3676054986789.0083</v>
      </c>
      <c r="L5261" s="444">
        <f t="shared" ca="1" si="202"/>
        <v>-885929251816151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-885929251816151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-3691371882567.2954</v>
      </c>
      <c r="L5262" s="444">
        <f t="shared" ca="1" si="202"/>
        <v>-889620623698718.25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-889620623698718.25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-3706752598744.6597</v>
      </c>
      <c r="L5263" s="444">
        <f t="shared" ca="1" si="202"/>
        <v>-893327376297462.88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-893327376297462.88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-3722197401239.4292</v>
      </c>
      <c r="L5264" s="444">
        <f t="shared" ca="1" si="202"/>
        <v>-897049573698702.25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-897049573698702.25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-3737706557077.9258</v>
      </c>
      <c r="L5265" s="444">
        <f t="shared" ca="1" si="202"/>
        <v>-900787280255780.13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-900787280255780.13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-3753280334399.084</v>
      </c>
      <c r="L5266" s="444">
        <f t="shared" ca="1" si="202"/>
        <v>-904540560590179.25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-904540560590179.25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-3768919002459.0801</v>
      </c>
      <c r="L5267" s="444">
        <f t="shared" ca="1" si="202"/>
        <v>-908309479592638.38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-908309479592638.38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-3784622831635.9932</v>
      </c>
      <c r="L5268" s="444">
        <f t="shared" ca="1" si="202"/>
        <v>-912094102424274.38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-912094102424274.38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-3800392093434.4761</v>
      </c>
      <c r="L5269" s="444">
        <f t="shared" ca="1" si="202"/>
        <v>-915894494517708.88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-915894494517708.88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-3816227060490.4536</v>
      </c>
      <c r="L5270" s="444">
        <f t="shared" ca="1" si="202"/>
        <v>-919710721578199.38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-919710721578199.38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-3832128006575.8306</v>
      </c>
      <c r="L5271" s="444">
        <f t="shared" ca="1" si="202"/>
        <v>-923542849584775.25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-923542849584775.25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-3848095206603.23</v>
      </c>
      <c r="L5272" s="444">
        <f t="shared" ca="1" si="202"/>
        <v>-927390944791378.5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-927390944791378.5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-3864128936630.7441</v>
      </c>
      <c r="L5273" s="444">
        <f t="shared" ca="1" si="202"/>
        <v>-931255073728009.25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-931255073728009.25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-3880229473866.7051</v>
      </c>
      <c r="L5274" s="444">
        <f t="shared" ca="1" si="202"/>
        <v>-935135303201876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-935135303201876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-3896397096674.4834</v>
      </c>
      <c r="L5275" s="444">
        <f t="shared" ca="1" si="202"/>
        <v>-939031700298550.5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-939031700298550.5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-3912632084577.2935</v>
      </c>
      <c r="L5276" s="444">
        <f t="shared" ca="1" si="202"/>
        <v>-942944332383127.75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-942944332383127.75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-3928934718263.0322</v>
      </c>
      <c r="L5277" s="444">
        <f t="shared" ca="1" si="202"/>
        <v>-946873267101390.75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-946873267101390.75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-3945305279589.1279</v>
      </c>
      <c r="L5278" s="444">
        <f t="shared" ca="1" si="202"/>
        <v>-950818572380979.88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-950818572380979.88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-3961744051587.416</v>
      </c>
      <c r="L5279" s="444">
        <f t="shared" ca="1" si="202"/>
        <v>-954780316432567.25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-954780316432567.25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-3978251318469.0303</v>
      </c>
      <c r="L5280" s="444">
        <f t="shared" ca="1" si="202"/>
        <v>-958758567751036.25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-958758567751036.25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-3994827365629.3179</v>
      </c>
      <c r="L5281" s="444">
        <f t="shared" ca="1" si="202"/>
        <v>-962753395116665.63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-962753395116665.63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-4011472479652.7734</v>
      </c>
      <c r="L5282" s="444">
        <f t="shared" ca="1" si="202"/>
        <v>-966764867596318.38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-966764867596318.38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-4028186948317.9937</v>
      </c>
      <c r="L5283" s="444">
        <f t="shared" ca="1" si="202"/>
        <v>-970793054544636.38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-970793054544636.38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-4044971060602.6514</v>
      </c>
      <c r="L5284" s="444">
        <f t="shared" ca="1" si="202"/>
        <v>-974838025605239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-974838025605239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-4061825106688.4956</v>
      </c>
      <c r="L5285" s="444">
        <f t="shared" ca="1" si="202"/>
        <v>-978899850711927.5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-978899850711927.5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-4078749377966.3652</v>
      </c>
      <c r="L5286" s="444">
        <f t="shared" ca="1" si="202"/>
        <v>-982978600089893.88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-982978600089893.88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-4095744167041.2246</v>
      </c>
      <c r="L5287" s="444">
        <f t="shared" ca="1" si="202"/>
        <v>-987074344256935.13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-987074344256935.13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-4112809767737.229</v>
      </c>
      <c r="L5288" s="444">
        <f t="shared" ca="1" si="202"/>
        <v>-991187154024672.38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-991187154024672.38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-4129946475102.8013</v>
      </c>
      <c r="L5289" s="444">
        <f t="shared" ca="1" si="202"/>
        <v>-995317100499775.13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-995317100499775.13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-4147154585415.729</v>
      </c>
      <c r="L5290" s="444">
        <f t="shared" ca="1" si="202"/>
        <v>-999464255085190.88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-999464255085190.88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-4164434396188.2959</v>
      </c>
      <c r="L5291" s="444">
        <f t="shared" ca="1" si="202"/>
        <v>-1003628689481379.1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-1003628689481379.1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-4181786206172.4131</v>
      </c>
      <c r="L5292" s="444">
        <f t="shared" ca="1" si="202"/>
        <v>-1007810475687551.5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-1007810475687551.5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-4199210315364.7983</v>
      </c>
      <c r="L5293" s="444">
        <f t="shared" ca="1" si="202"/>
        <v>-1012009686002916.3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-1012009686002916.3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-4216707025012.1504</v>
      </c>
      <c r="L5294" s="444">
        <f t="shared" ca="1" si="202"/>
        <v>-1016226393027928.4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-1016226393027928.4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-4234276637616.3682</v>
      </c>
      <c r="L5295" s="444">
        <f t="shared" ca="1" si="202"/>
        <v>-1020460669665544.8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-1020460669665544.8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-4251919456939.77</v>
      </c>
      <c r="L5296" s="444">
        <f t="shared" ca="1" si="202"/>
        <v>-1024712589122484.5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-1024712589122484.5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-4269635788010.3525</v>
      </c>
      <c r="L5297" s="444">
        <f t="shared" ca="1" si="202"/>
        <v>-1028982224910494.9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-1028982224910494.9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-4287425937127.0625</v>
      </c>
      <c r="L5298" s="444">
        <f t="shared" ca="1" si="202"/>
        <v>-1033269650847622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-1033269650847622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-4305290211865.0913</v>
      </c>
      <c r="L5299" s="444">
        <f t="shared" ca="1" si="202"/>
        <v>-1037574941059487.1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-1037574941059487.1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-4323228921081.1963</v>
      </c>
      <c r="L5300" s="444">
        <f t="shared" ca="1" si="202"/>
        <v>-1041898169980568.4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-1041898169980568.4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-4341242374919.0347</v>
      </c>
      <c r="L5301" s="444">
        <f t="shared" ca="1" si="202"/>
        <v>-1046239412355487.4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-1046239412355487.4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-4359330884814.5308</v>
      </c>
      <c r="L5302" s="444">
        <f t="shared" ca="1" si="202"/>
        <v>-1050598743240301.9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-1050598743240301.9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-4377494763501.2578</v>
      </c>
      <c r="L5303" s="444">
        <f t="shared" ca="1" si="202"/>
        <v>-1054976238003803.1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-1054976238003803.1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-4395734325015.8457</v>
      </c>
      <c r="L5304" s="444">
        <f t="shared" ca="1" si="202"/>
        <v>-1059371972328819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-1059371972328819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-4414049884703.4131</v>
      </c>
      <c r="L5305" s="444">
        <f t="shared" ca="1" si="202"/>
        <v>-1063786022213522.4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-1063786022213522.4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-4432441759223.0098</v>
      </c>
      <c r="L5306" s="444">
        <f t="shared" ca="1" si="202"/>
        <v>-1068218463972745.4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-1068218463972745.4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-4450910266553.1055</v>
      </c>
      <c r="L5307" s="444">
        <f t="shared" ca="1" si="202"/>
        <v>-1072669374239298.5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-1072669374239298.5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-4469455725997.0771</v>
      </c>
      <c r="L5308" s="444">
        <f t="shared" ca="1" si="202"/>
        <v>-1077138829965295.6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-1077138829965295.6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-4488078458188.7314</v>
      </c>
      <c r="L5309" s="444">
        <f t="shared" ca="1" si="202"/>
        <v>-1081626908423484.4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-1081626908423484.4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-4506778785097.8516</v>
      </c>
      <c r="L5310" s="444">
        <f t="shared" ca="1" si="202"/>
        <v>-1086133687208582.3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-1086133687208582.3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-4525557030035.7598</v>
      </c>
      <c r="L5311" s="444">
        <f t="shared" ca="1" si="202"/>
        <v>-1090659244238618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-1090659244238618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-4544413517660.9082</v>
      </c>
      <c r="L5312" s="444">
        <f t="shared" ca="1" si="202"/>
        <v>-1095203657756278.9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-1095203657756278.9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-4563348573984.4951</v>
      </c>
      <c r="L5313" s="444">
        <f t="shared" ca="1" si="202"/>
        <v>-1099767006330263.4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-1099767006330263.4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-4582362526376.0977</v>
      </c>
      <c r="L5314" s="444">
        <f t="shared" ca="1" si="202"/>
        <v>-1104349368856639.5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-1104349368856639.5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-4601455703569.3311</v>
      </c>
      <c r="L5315" s="444">
        <f t="shared" ca="1" si="202"/>
        <v>-1108950824560208.9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-1108950824560208.9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-4620628435667.5371</v>
      </c>
      <c r="L5316" s="444">
        <f t="shared" ca="1" si="202"/>
        <v>-1113571452995876.4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-1113571452995876.4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-4639881054149.4844</v>
      </c>
      <c r="L5317" s="444">
        <f t="shared" ca="1" si="202"/>
        <v>-1118211334050025.9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-1118211334050025.9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-4659213891875.1074</v>
      </c>
      <c r="L5318" s="444">
        <f t="shared" ca="1" si="202"/>
        <v>-1122870547941901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-1122870547941901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-4678627283091.2539</v>
      </c>
      <c r="L5319" s="444">
        <f t="shared" ca="1" si="202"/>
        <v>-1127549175224992.3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-1127549175224992.3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-4698121563437.4678</v>
      </c>
      <c r="L5320" s="444">
        <f t="shared" ca="1" si="202"/>
        <v>-1132247296788429.8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-1132247296788429.8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-4717697069951.791</v>
      </c>
      <c r="L5321" s="444">
        <f t="shared" ca="1" si="202"/>
        <v>-1136964993858381.5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-1136964993858381.5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-4737354141076.5898</v>
      </c>
      <c r="L5322" s="444">
        <f t="shared" ca="1" si="202"/>
        <v>-1141702347999458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-1141702347999458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-4757093116664.4082</v>
      </c>
      <c r="L5323" s="444">
        <f t="shared" ca="1" si="202"/>
        <v>-1146459441116122.5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-1146459441116122.5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-4776914337983.8438</v>
      </c>
      <c r="L5324" s="444">
        <f t="shared" ca="1" si="202"/>
        <v>-1151236355454106.3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-1151236355454106.3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-4796818147725.4424</v>
      </c>
      <c r="L5325" s="444">
        <f t="shared" ca="1" si="202"/>
        <v>-1156033173601831.8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-1156033173601831.8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-4816804890007.6318</v>
      </c>
      <c r="L5326" s="444">
        <f t="shared" ca="1" si="202"/>
        <v>-1160849978491839.5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-1160849978491839.5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-4836874910382.6641</v>
      </c>
      <c r="L5327" s="444">
        <f t="shared" ca="1" si="202"/>
        <v>-1165686853402222.3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-1165686853402222.3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-4857028555842.5928</v>
      </c>
      <c r="L5328" s="444">
        <f t="shared" ca="1" si="202"/>
        <v>-1170543881958064.8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-1170543881958064.8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-4877266174825.2695</v>
      </c>
      <c r="L5329" s="444">
        <f t="shared" ca="1" si="202"/>
        <v>-1175421148132890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-1175421148132890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-4897588117220.375</v>
      </c>
      <c r="L5330" s="444">
        <f t="shared" ca="1" si="202"/>
        <v>-1180318736250110.5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-1180318736250110.5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-4917994734375.46</v>
      </c>
      <c r="L5331" s="444">
        <f t="shared" ca="1" si="202"/>
        <v>-1185236730984486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-1185236730984486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-4938486379102.0254</v>
      </c>
      <c r="L5332" s="444">
        <f t="shared" ca="1" si="202"/>
        <v>-1190175217363588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-1190175217363588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-4959063405681.6162</v>
      </c>
      <c r="L5333" s="444">
        <f t="shared" ca="1" si="202"/>
        <v>-1195134280769269.5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-1195134280769269.5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-4979726169871.9561</v>
      </c>
      <c r="L5334" s="444">
        <f t="shared" ca="1" si="202"/>
        <v>-1200114006939141.5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-1200114006939141.5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-5000475028913.0898</v>
      </c>
      <c r="L5335" s="444">
        <f t="shared" ca="1" si="202"/>
        <v>-1205114481968054.5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-1205114481968054.5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-5021310341533.5605</v>
      </c>
      <c r="L5336" s="444">
        <f t="shared" ca="1" si="202"/>
        <v>-1210135792309588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-1210135792309588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-5042232467956.6162</v>
      </c>
      <c r="L5337" s="444">
        <f t="shared" ca="1" si="202"/>
        <v>-1215178024777544.5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-1215178024777544.5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-5063241769906.4355</v>
      </c>
      <c r="L5338" s="444">
        <f t="shared" ca="1" si="202"/>
        <v>-1220241266547451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-1220241266547451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-5084338610614.3789</v>
      </c>
      <c r="L5339" s="444">
        <f t="shared" ca="1" si="202"/>
        <v>-1225325605158065.5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-1225325605158065.5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-5105523354825.2725</v>
      </c>
      <c r="L5340" s="444">
        <f t="shared" ca="1" si="202"/>
        <v>-1230431128512890.8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-1230431128512890.8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-5126796368803.7109</v>
      </c>
      <c r="L5341" s="444">
        <f t="shared" ca="1" si="202"/>
        <v>-1235557924881694.5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-1235557924881694.5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-5148158020340.3936</v>
      </c>
      <c r="L5342" s="444">
        <f t="shared" ca="1" si="202"/>
        <v>-1240706082902035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-1240706082902035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-5169608678758.4795</v>
      </c>
      <c r="L5343" s="444">
        <f t="shared" ca="1" si="202"/>
        <v>-1245875691580793.5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-1245875691580793.5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-5191148714919.9727</v>
      </c>
      <c r="L5344" s="444">
        <f t="shared" ca="1" si="202"/>
        <v>-1251066840295713.5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-1251066840295713.5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-5212778501232.1396</v>
      </c>
      <c r="L5345" s="444">
        <f t="shared" ca="1" si="202"/>
        <v>-1256279618796945.8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-1256279618796945.8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-5234498411653.9404</v>
      </c>
      <c r="L5346" s="444">
        <f t="shared" ca="1" si="202"/>
        <v>-1261514117208599.8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-1261514117208599.8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-5256308821702.499</v>
      </c>
      <c r="L5347" s="444">
        <f t="shared" ca="1" si="202"/>
        <v>-1266770426030302.3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-1266770426030302.3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-5278210108459.5928</v>
      </c>
      <c r="L5348" s="444">
        <f t="shared" ca="1" si="202"/>
        <v>-1272048636138761.8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-1272048636138761.8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-5300202650578.1738</v>
      </c>
      <c r="L5349" s="444">
        <f t="shared" ca="1" si="202"/>
        <v>-1277348838789340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-1277348838789340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-5322286828288.917</v>
      </c>
      <c r="L5350" s="444">
        <f t="shared" ca="1" si="202"/>
        <v>-1282671125617629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-1282671125617629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-5344463023406.7871</v>
      </c>
      <c r="L5351" s="444">
        <f t="shared" ca="1" si="202"/>
        <v>-1288015588641035.8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-1288015588641035.8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-5366731619337.6484</v>
      </c>
      <c r="L5352" s="444">
        <f t="shared" ca="1" si="202"/>
        <v>-1293382320260373.5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-1293382320260373.5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-5389093001084.8896</v>
      </c>
      <c r="L5353" s="444">
        <f t="shared" ca="1" si="202"/>
        <v>-1298771413261458.5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-1298771413261458.5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-5411547555256.0771</v>
      </c>
      <c r="L5354" s="444">
        <f t="shared" ca="1" si="202"/>
        <v>-1304182960816714.5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-1304182960816714.5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-5434095670069.6436</v>
      </c>
      <c r="L5355" s="444">
        <f t="shared" ca="1" si="202"/>
        <v>-1309617056486784.3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-1309617056486784.3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-5456737735361.6006</v>
      </c>
      <c r="L5356" s="444">
        <f t="shared" ca="1" si="202"/>
        <v>-1315073794222145.8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-1315073794222145.8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-5479474142592.2734</v>
      </c>
      <c r="L5357" s="444">
        <f t="shared" ca="1" si="202"/>
        <v>-1320553268364738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-1320553268364738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-5502305284853.0752</v>
      </c>
      <c r="L5358" s="444">
        <f t="shared" ca="1" si="202"/>
        <v>-1326055573649591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-1326055573649591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-5525231556873.2959</v>
      </c>
      <c r="L5359" s="444">
        <f t="shared" ca="1" si="202"/>
        <v>-1331580805206464.3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-1331580805206464.3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-5548253355026.9346</v>
      </c>
      <c r="L5360" s="444">
        <f t="shared" ca="1" si="202"/>
        <v>-1337129058561491.3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-1337129058561491.3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-5571371077339.5469</v>
      </c>
      <c r="L5361" s="444">
        <f t="shared" ca="1" si="202"/>
        <v>-1342700429638830.8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-1342700429638830.8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-5594585123495.1279</v>
      </c>
      <c r="L5362" s="444">
        <f t="shared" ca="1" si="202"/>
        <v>-1348295014762326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-1348295014762326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-5617895894843.0254</v>
      </c>
      <c r="L5363" s="444">
        <f t="shared" ref="L5363:L5617" ca="1" si="207">I5363-J5363+K5363</f>
        <v>-1353912910657169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-1353912910657169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-5641303794404.8711</v>
      </c>
      <c r="L5364" s="444">
        <f t="shared" ca="1" si="207"/>
        <v>-1359554214451573.8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-1359554214451573.8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-5664809226881.5576</v>
      </c>
      <c r="L5365" s="444">
        <f t="shared" ca="1" si="207"/>
        <v>-1365219023678455.3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-1365219023678455.3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-5688412598660.2305</v>
      </c>
      <c r="L5366" s="444">
        <f t="shared" ca="1" si="207"/>
        <v>-1370907436277115.5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-1370907436277115.5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-5712114317821.3145</v>
      </c>
      <c r="L5367" s="444">
        <f t="shared" ca="1" si="207"/>
        <v>-1376619550594936.8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-1376619550594936.8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-5735914794145.5693</v>
      </c>
      <c r="L5368" s="444">
        <f t="shared" ca="1" si="207"/>
        <v>-1382355465389082.3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-1382355465389082.3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-5759814439121.1758</v>
      </c>
      <c r="L5369" s="444">
        <f t="shared" ca="1" si="207"/>
        <v>-1388115279828203.5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-1388115279828203.5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-5783813665950.8477</v>
      </c>
      <c r="L5370" s="444">
        <f t="shared" ca="1" si="207"/>
        <v>-1393899093494154.3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-1393899093494154.3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-5807912889558.9756</v>
      </c>
      <c r="L5371" s="444">
        <f t="shared" ca="1" si="207"/>
        <v>-1399707006383713.3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-1399707006383713.3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-5832112526598.8047</v>
      </c>
      <c r="L5372" s="444">
        <f t="shared" ca="1" si="207"/>
        <v>-1405539118910312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-1405539118910312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-5856412995459.6328</v>
      </c>
      <c r="L5373" s="444">
        <f t="shared" ca="1" si="207"/>
        <v>-1411395531905771.8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-1411395531905771.8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-5880814716274.0488</v>
      </c>
      <c r="L5374" s="444">
        <f t="shared" ca="1" si="207"/>
        <v>-1417276346622045.8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-1417276346622045.8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-5905318110925.1904</v>
      </c>
      <c r="L5375" s="444">
        <f t="shared" ca="1" si="207"/>
        <v>-1423181664732971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-1423181664732971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-5929923603054.0459</v>
      </c>
      <c r="L5376" s="444">
        <f t="shared" ca="1" si="207"/>
        <v>-1429111588336025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-1429111588336025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-5954631618066.7705</v>
      </c>
      <c r="L5377" s="444">
        <f t="shared" ca="1" si="207"/>
        <v>-1435066219954091.8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-1435066219954091.8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-5979442583142.0488</v>
      </c>
      <c r="L5378" s="444">
        <f t="shared" ca="1" si="207"/>
        <v>-1441045662537233.8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-1441045662537233.8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-6004356927238.4736</v>
      </c>
      <c r="L5379" s="444">
        <f t="shared" ca="1" si="207"/>
        <v>-1447050019464472.3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-1447050019464472.3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-6029375081101.9678</v>
      </c>
      <c r="L5380" s="444">
        <f t="shared" ca="1" si="207"/>
        <v>-1453079394545574.3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-1453079394545574.3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-6054497477273.2256</v>
      </c>
      <c r="L5381" s="444">
        <f t="shared" ca="1" si="207"/>
        <v>-1459133892022847.5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-1459133892022847.5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-6079724550095.1982</v>
      </c>
      <c r="L5382" s="444">
        <f t="shared" ca="1" si="207"/>
        <v>-1465213616572942.8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-1465213616572942.8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-6105056735720.5947</v>
      </c>
      <c r="L5383" s="444">
        <f t="shared" ca="1" si="207"/>
        <v>-1471318673308663.3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-1471318673308663.3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-6130494472119.4297</v>
      </c>
      <c r="L5384" s="444">
        <f t="shared" ca="1" si="207"/>
        <v>-1477449167780782.8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-1477449167780782.8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-6156038199086.5947</v>
      </c>
      <c r="L5385" s="444">
        <f t="shared" ca="1" si="207"/>
        <v>-1483605205979869.3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-1483605205979869.3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-6181688358249.4551</v>
      </c>
      <c r="L5386" s="444">
        <f t="shared" ca="1" si="207"/>
        <v>-1489786894338118.8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-1489786894338118.8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-6207445393075.4951</v>
      </c>
      <c r="L5387" s="444">
        <f t="shared" ca="1" si="207"/>
        <v>-1495994339731194.3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-1495994339731194.3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-6233309748879.9756</v>
      </c>
      <c r="L5388" s="444">
        <f t="shared" ca="1" si="207"/>
        <v>-1502227649480074.3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-1502227649480074.3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-6259281872833.6426</v>
      </c>
      <c r="L5389" s="444">
        <f t="shared" ca="1" si="207"/>
        <v>-1508486931352908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-1508486931352908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-6285362213970.4502</v>
      </c>
      <c r="L5390" s="444">
        <f t="shared" ca="1" si="207"/>
        <v>-1514772293566878.5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-1514772293566878.5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-6311551223195.3271</v>
      </c>
      <c r="L5391" s="444">
        <f t="shared" ca="1" si="207"/>
        <v>-1521083844790073.8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-1521083844790073.8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-6337849353291.9736</v>
      </c>
      <c r="L5392" s="444">
        <f t="shared" ca="1" si="207"/>
        <v>-1527421694143365.8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-1527421694143365.8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-6364257058930.6904</v>
      </c>
      <c r="L5393" s="444">
        <f t="shared" ca="1" si="207"/>
        <v>-1533785951202296.5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-1533785951202296.5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-6390774796676.2354</v>
      </c>
      <c r="L5394" s="444">
        <f t="shared" ca="1" si="207"/>
        <v>-1540176725998972.8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-1540176725998972.8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-6417403024995.7197</v>
      </c>
      <c r="L5395" s="444">
        <f t="shared" ca="1" si="207"/>
        <v>-1546594129023968.5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-1546594129023968.5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-6444142204266.5352</v>
      </c>
      <c r="L5396" s="444">
        <f t="shared" ca="1" si="207"/>
        <v>-1553038271228235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-1553038271228235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-6470992796784.3125</v>
      </c>
      <c r="L5397" s="444">
        <f t="shared" ca="1" si="207"/>
        <v>-1559509264025019.3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-1559509264025019.3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-6497955266770.9131</v>
      </c>
      <c r="L5398" s="444">
        <f t="shared" ca="1" si="207"/>
        <v>-1566007219291790.3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-1566007219291790.3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-6525030080382.459</v>
      </c>
      <c r="L5399" s="444">
        <f t="shared" ca="1" si="207"/>
        <v>-1572532249372172.8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-1572532249372172.8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-6552217705717.3867</v>
      </c>
      <c r="L5400" s="444">
        <f t="shared" ca="1" si="207"/>
        <v>-1579084467077890.3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-1579084467077890.3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-6579518612824.543</v>
      </c>
      <c r="L5401" s="444">
        <f t="shared" ca="1" si="207"/>
        <v>-1585663985690714.8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-1585663985690714.8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-6606933273711.3115</v>
      </c>
      <c r="L5402" s="444">
        <f t="shared" ca="1" si="207"/>
        <v>-1592270918964426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-1592270918964426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-6634462162351.7754</v>
      </c>
      <c r="L5403" s="444">
        <f t="shared" ca="1" si="207"/>
        <v>-1598905381126777.8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-1598905381126777.8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-6662105754694.9072</v>
      </c>
      <c r="L5404" s="444">
        <f t="shared" ca="1" si="207"/>
        <v>-1605567486881472.8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-1605567486881472.8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-6689864528672.8027</v>
      </c>
      <c r="L5405" s="444">
        <f t="shared" ca="1" si="207"/>
        <v>-1612257351410145.5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-1612257351410145.5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-6717738964208.9395</v>
      </c>
      <c r="L5406" s="444">
        <f t="shared" ca="1" si="207"/>
        <v>-1618975090374354.5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-1618975090374354.5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-6745729543226.4766</v>
      </c>
      <c r="L5407" s="444">
        <f t="shared" ca="1" si="207"/>
        <v>-1625720819917581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-1625720819917581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-6773836749656.5879</v>
      </c>
      <c r="L5408" s="444">
        <f t="shared" ca="1" si="207"/>
        <v>-1632494656667237.5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-1632494656667237.5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-6802061069446.8232</v>
      </c>
      <c r="L5409" s="444">
        <f t="shared" ca="1" si="207"/>
        <v>-1639296717736684.3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-1639296717736684.3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-6830402990569.5176</v>
      </c>
      <c r="L5410" s="444">
        <f t="shared" ca="1" si="207"/>
        <v>-1646127120727253.8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-1646127120727253.8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-6858863003030.2236</v>
      </c>
      <c r="L5411" s="444">
        <f t="shared" ca="1" si="207"/>
        <v>-1652985983730284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-1652985983730284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-6887441598876.1836</v>
      </c>
      <c r="L5412" s="444">
        <f t="shared" ca="1" si="207"/>
        <v>-1659873425329160.3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-1659873425329160.3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-6916139272204.834</v>
      </c>
      <c r="L5413" s="444">
        <f t="shared" ca="1" si="207"/>
        <v>-1666789564601365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-1666789564601365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-6944956519172.3545</v>
      </c>
      <c r="L5414" s="444">
        <f t="shared" ca="1" si="207"/>
        <v>-1673734521120537.3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-1673734521120537.3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-6973893838002.2383</v>
      </c>
      <c r="L5415" s="444">
        <f t="shared" ca="1" si="207"/>
        <v>-1680708414958539.5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-1680708414958539.5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-7002951728993.9141</v>
      </c>
      <c r="L5416" s="444">
        <f t="shared" ca="1" si="207"/>
        <v>-1687711366687533.5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-1687711366687533.5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-7032130694531.3896</v>
      </c>
      <c r="L5417" s="444">
        <f t="shared" ca="1" si="207"/>
        <v>-1694743497382065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-1694743497382065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-7061431239091.9375</v>
      </c>
      <c r="L5418" s="444">
        <f t="shared" ca="1" si="207"/>
        <v>-1701804928621157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-1701804928621157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-7090853869254.8203</v>
      </c>
      <c r="L5419" s="444">
        <f t="shared" ca="1" si="207"/>
        <v>-1708895782490411.8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-1708895782490411.8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-7120399093710.0488</v>
      </c>
      <c r="L5420" s="444">
        <f t="shared" ca="1" si="207"/>
        <v>-1716016181584121.8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-1716016181584121.8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-7150067423267.1738</v>
      </c>
      <c r="L5421" s="444">
        <f t="shared" ca="1" si="207"/>
        <v>-1723166249007389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-1723166249007389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-7179859370864.1211</v>
      </c>
      <c r="L5422" s="444">
        <f t="shared" ca="1" si="207"/>
        <v>-1730346108378253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-1730346108378253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-7209775451576.0537</v>
      </c>
      <c r="L5423" s="444">
        <f t="shared" ca="1" si="207"/>
        <v>-1737555883829829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-1737555883829829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-7239816182624.2871</v>
      </c>
      <c r="L5424" s="444">
        <f t="shared" ca="1" si="207"/>
        <v>-1744795700012453.3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-1744795700012453.3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-7269982083385.2217</v>
      </c>
      <c r="L5425" s="444">
        <f t="shared" ca="1" si="207"/>
        <v>-1752065682095838.5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-1752065682095838.5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-7300273675399.3271</v>
      </c>
      <c r="L5426" s="444">
        <f t="shared" ca="1" si="207"/>
        <v>-1759365955771237.8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-1759365955771237.8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-7330691482380.1572</v>
      </c>
      <c r="L5427" s="444">
        <f t="shared" ca="1" si="207"/>
        <v>-1766696647253618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-1766696647253618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-7361236030223.4082</v>
      </c>
      <c r="L5428" s="444">
        <f t="shared" ca="1" si="207"/>
        <v>-1774057883283841.5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-1774057883283841.5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-7391907847016.0059</v>
      </c>
      <c r="L5429" s="444">
        <f t="shared" ca="1" si="207"/>
        <v>-1781449791130857.5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-1781449791130857.5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-7422707463045.2402</v>
      </c>
      <c r="L5430" s="444">
        <f t="shared" ca="1" si="207"/>
        <v>-1788872498593902.8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-1788872498593902.8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-7453635410807.9287</v>
      </c>
      <c r="L5431" s="444">
        <f t="shared" ca="1" si="207"/>
        <v>-1796326134004710.8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-1796326134004710.8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-7484692225019.6279</v>
      </c>
      <c r="L5432" s="444">
        <f t="shared" ca="1" si="207"/>
        <v>-1803810826229730.5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-1803810826229730.5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-7515878442623.877</v>
      </c>
      <c r="L5433" s="444">
        <f t="shared" ca="1" si="207"/>
        <v>-1811326704672354.5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-1811326704672354.5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-7547194602801.4766</v>
      </c>
      <c r="L5434" s="444">
        <f t="shared" ca="1" si="207"/>
        <v>-1818873899275156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-1818873899275156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-7578641246979.8154</v>
      </c>
      <c r="L5435" s="444">
        <f t="shared" ca="1" si="207"/>
        <v>-1826452540522135.8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-1826452540522135.8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-7610218918842.2324</v>
      </c>
      <c r="L5436" s="444">
        <f t="shared" ca="1" si="207"/>
        <v>-1834062759440978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-1834062759440978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-7641928164337.4082</v>
      </c>
      <c r="L5437" s="444">
        <f t="shared" ca="1" si="207"/>
        <v>-1841704687605315.5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-1841704687605315.5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-7673769531688.8145</v>
      </c>
      <c r="L5438" s="444">
        <f t="shared" ca="1" si="207"/>
        <v>-1849378457137004.3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-1849378457137004.3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-7705743571404.1846</v>
      </c>
      <c r="L5439" s="444">
        <f t="shared" ca="1" si="207"/>
        <v>-1857084200708408.5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-1857084200708408.5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-7737850836285.0342</v>
      </c>
      <c r="L5440" s="444">
        <f t="shared" ca="1" si="207"/>
        <v>-1864822051544693.5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-1864822051544693.5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-7770091881436.2227</v>
      </c>
      <c r="L5441" s="444">
        <f t="shared" ca="1" si="207"/>
        <v>-1872592143426129.8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-1872592143426129.8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-7802467264275.54</v>
      </c>
      <c r="L5442" s="444">
        <f t="shared" ca="1" si="207"/>
        <v>-1880394610690405.3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-1880394610690405.3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-7834977544543.3555</v>
      </c>
      <c r="L5443" s="444">
        <f t="shared" ca="1" si="207"/>
        <v>-1888229588234948.5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-1888229588234948.5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-7867623284312.2852</v>
      </c>
      <c r="L5444" s="444">
        <f t="shared" ca="1" si="207"/>
        <v>-1896097211519260.8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-1896097211519260.8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-7900405047996.9209</v>
      </c>
      <c r="L5445" s="444">
        <f t="shared" ca="1" si="207"/>
        <v>-1903997616567257.8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-1903997616567257.8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-7933323402363.5742</v>
      </c>
      <c r="L5446" s="444">
        <f t="shared" ca="1" si="207"/>
        <v>-1911930939969621.3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-1911930939969621.3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-7966378916540.0889</v>
      </c>
      <c r="L5447" s="444">
        <f t="shared" ca="1" si="207"/>
        <v>-1919897318886161.3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-1919897318886161.3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-7999572162025.6729</v>
      </c>
      <c r="L5448" s="444">
        <f t="shared" ca="1" si="207"/>
        <v>-1927896891048187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-1927896891048187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-8032903712700.7793</v>
      </c>
      <c r="L5449" s="444">
        <f t="shared" ca="1" si="207"/>
        <v>-1935929794760887.8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-1935929794760887.8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-8066374144837.0322</v>
      </c>
      <c r="L5450" s="444">
        <f t="shared" ca="1" si="207"/>
        <v>-1943996168905724.8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-1943996168905724.8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-8099984037107.1865</v>
      </c>
      <c r="L5451" s="444">
        <f t="shared" ca="1" si="207"/>
        <v>-1952096152942832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-1952096152942832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-8133733970595.1328</v>
      </c>
      <c r="L5452" s="444">
        <f t="shared" ca="1" si="207"/>
        <v>-1960229886913427.3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-1960229886913427.3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-8167624528805.9463</v>
      </c>
      <c r="L5453" s="444">
        <f t="shared" ca="1" si="207"/>
        <v>-1968397511442233.3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-1968397511442233.3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-8201656297675.9717</v>
      </c>
      <c r="L5454" s="444">
        <f t="shared" ca="1" si="207"/>
        <v>-1976599167739909.3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-1976599167739909.3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-8235829865582.9551</v>
      </c>
      <c r="L5455" s="444">
        <f t="shared" ca="1" si="207"/>
        <v>-1984834997605492.3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-1984834997605492.3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-8270145823356.2178</v>
      </c>
      <c r="L5456" s="444">
        <f t="shared" ca="1" si="207"/>
        <v>-1993105143428848.5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-1993105143428848.5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-8304604764286.8672</v>
      </c>
      <c r="L5457" s="444">
        <f t="shared" ca="1" si="207"/>
        <v>-2001409748193135.3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-2001409748193135.3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-8339207284138.0635</v>
      </c>
      <c r="L5458" s="444">
        <f t="shared" ca="1" si="207"/>
        <v>-2009748955477273.3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-2009748955477273.3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-8373953981155.3047</v>
      </c>
      <c r="L5459" s="444">
        <f t="shared" ca="1" si="207"/>
        <v>-2018122909458428.5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-2018122909458428.5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-8408845456076.7842</v>
      </c>
      <c r="L5460" s="444">
        <f t="shared" ca="1" si="207"/>
        <v>-2026531754914505.3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-2026531754914505.3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-8443882312143.7715</v>
      </c>
      <c r="L5461" s="444">
        <f t="shared" ca="1" si="207"/>
        <v>-2034975637226649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-2034975637226649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-8479065155111.0361</v>
      </c>
      <c r="L5462" s="444">
        <f t="shared" ca="1" si="207"/>
        <v>-2043454702381760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-2043454702381760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-8514394593257.333</v>
      </c>
      <c r="L5463" s="444">
        <f t="shared" ca="1" si="207"/>
        <v>-2051969096975017.3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-2051969096975017.3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-8549871237395.9053</v>
      </c>
      <c r="L5464" s="444">
        <f t="shared" ca="1" si="207"/>
        <v>-2060518968212413.3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-2060518968212413.3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-8585495700885.0537</v>
      </c>
      <c r="L5465" s="444">
        <f t="shared" ca="1" si="207"/>
        <v>-2069104463913298.3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-2069104463913298.3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-8621268599638.7422</v>
      </c>
      <c r="L5466" s="444">
        <f t="shared" ca="1" si="207"/>
        <v>-2077725732512937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-2077725732512937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-8657190552137.2363</v>
      </c>
      <c r="L5467" s="444">
        <f t="shared" ca="1" si="207"/>
        <v>-2086382923065074.3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-2086382923065074.3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-8693262179437.8096</v>
      </c>
      <c r="L5468" s="444">
        <f t="shared" ca="1" si="207"/>
        <v>-2095076185244512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-2095076185244512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-8729484105185.4658</v>
      </c>
      <c r="L5469" s="444">
        <f t="shared" ca="1" si="207"/>
        <v>-2103805669349697.5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-2103805669349697.5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-8765856955623.7393</v>
      </c>
      <c r="L5470" s="444">
        <f t="shared" ca="1" si="207"/>
        <v>-2112571526305321.3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-2112571526305321.3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-8802381359605.5059</v>
      </c>
      <c r="L5471" s="444">
        <f t="shared" ca="1" si="207"/>
        <v>-2121373907664926.8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-2121373907664926.8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-8839057948603.8613</v>
      </c>
      <c r="L5472" s="444">
        <f t="shared" ca="1" si="207"/>
        <v>-2130212965613530.5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-2130212965613530.5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-8875887356723.043</v>
      </c>
      <c r="L5473" s="444">
        <f t="shared" ca="1" si="207"/>
        <v>-2139088852970253.5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-2139088852970253.5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-8912870220709.3906</v>
      </c>
      <c r="L5474" s="444">
        <f t="shared" ca="1" si="207"/>
        <v>-2148001723190963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-2148001723190963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-8950007179962.3457</v>
      </c>
      <c r="L5475" s="444">
        <f t="shared" ca="1" si="207"/>
        <v>-2156951730370925.3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-2156951730370925.3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-8987298876545.5215</v>
      </c>
      <c r="L5476" s="444">
        <f t="shared" ca="1" si="207"/>
        <v>-2165939029247470.8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-2165939029247470.8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-9024745955197.7949</v>
      </c>
      <c r="L5477" s="444">
        <f t="shared" ca="1" si="207"/>
        <v>-2174963775202668.5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-2174963775202668.5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-9062349063344.4512</v>
      </c>
      <c r="L5478" s="444">
        <f t="shared" ca="1" si="207"/>
        <v>-2184026124266013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-2184026124266013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-9100108851108.3887</v>
      </c>
      <c r="L5479" s="444">
        <f t="shared" ca="1" si="207"/>
        <v>-2193126233117121.5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-2193126233117121.5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-9138025971321.3398</v>
      </c>
      <c r="L5480" s="444">
        <f t="shared" ca="1" si="207"/>
        <v>-2202264259088442.8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-2202264259088442.8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-9176101079535.1797</v>
      </c>
      <c r="L5481" s="444">
        <f t="shared" ca="1" si="207"/>
        <v>-2211440360167978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-2211440360167978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-9214334834033.2422</v>
      </c>
      <c r="L5482" s="444">
        <f t="shared" ca="1" si="207"/>
        <v>-2220654695002011.3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-2220654695002011.3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-9252727895841.7129</v>
      </c>
      <c r="L5483" s="444">
        <f t="shared" ca="1" si="207"/>
        <v>-2229907422897853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-2229907422897853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-9291280928741.0547</v>
      </c>
      <c r="L5484" s="444">
        <f t="shared" ca="1" si="207"/>
        <v>-2239198703826594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-2239198703826594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-9329994599277.4746</v>
      </c>
      <c r="L5485" s="444">
        <f t="shared" ca="1" si="207"/>
        <v>-2248528698425871.5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-2248528698425871.5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-9368869576774.4648</v>
      </c>
      <c r="L5486" s="444">
        <f t="shared" ca="1" si="207"/>
        <v>-2257897568002646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-2257897568002646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-9407906533344.3574</v>
      </c>
      <c r="L5487" s="444">
        <f t="shared" ca="1" si="207"/>
        <v>-2267305474535990.5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-2267305474535990.5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-9447106143899.9609</v>
      </c>
      <c r="L5488" s="444">
        <f t="shared" ca="1" si="207"/>
        <v>-2276752580679890.5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-2276752580679890.5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-9486469086166.2109</v>
      </c>
      <c r="L5489" s="444">
        <f t="shared" ca="1" si="207"/>
        <v>-2286239049766056.5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-2286239049766056.5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-9525996040691.9023</v>
      </c>
      <c r="L5490" s="444">
        <f t="shared" ca="1" si="207"/>
        <v>-2295765045806748.5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-2295765045806748.5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-9565687690861.4512</v>
      </c>
      <c r="L5491" s="444">
        <f t="shared" ca="1" si="207"/>
        <v>-2305330733497610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-2305330733497610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-9605544722906.709</v>
      </c>
      <c r="L5492" s="444">
        <f t="shared" ca="1" si="207"/>
        <v>-2314936278220516.5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-2314936278220516.5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-9645567825918.8184</v>
      </c>
      <c r="L5493" s="444">
        <f t="shared" ca="1" si="207"/>
        <v>-2324581846046435.5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-2324581846046435.5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-9685757691860.1484</v>
      </c>
      <c r="L5494" s="444">
        <f t="shared" ca="1" si="207"/>
        <v>-2334267603738295.5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-2334267603738295.5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-9726115015576.2305</v>
      </c>
      <c r="L5495" s="444">
        <f t="shared" ca="1" si="207"/>
        <v>-2343993718753871.5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-2343993718753871.5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-9766640494807.7969</v>
      </c>
      <c r="L5496" s="444">
        <f t="shared" ca="1" si="207"/>
        <v>-2353760359248679.5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-2353760359248679.5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-9807334830202.832</v>
      </c>
      <c r="L5497" s="444">
        <f t="shared" ca="1" si="207"/>
        <v>-2363567694078882.5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-2363567694078882.5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-9848198725328.6777</v>
      </c>
      <c r="L5498" s="444">
        <f t="shared" ca="1" si="207"/>
        <v>-2373415892804211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-2373415892804211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-9889232886684.2129</v>
      </c>
      <c r="L5499" s="444">
        <f t="shared" ca="1" si="207"/>
        <v>-2383305125690895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-2383305125690895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-9930438023712.0625</v>
      </c>
      <c r="L5500" s="444">
        <f t="shared" ca="1" si="207"/>
        <v>-2393235563714607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-2393235563714607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-9971814848810.8633</v>
      </c>
      <c r="L5501" s="444">
        <f t="shared" ca="1" si="207"/>
        <v>-2403207378563418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-2403207378563418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-10013364077347.574</v>
      </c>
      <c r="L5502" s="444">
        <f t="shared" ca="1" si="207"/>
        <v>-2413220742640765.5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-2413220742640765.5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-10055086427669.855</v>
      </c>
      <c r="L5503" s="444">
        <f t="shared" ca="1" si="207"/>
        <v>-2423275829068435.5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-2423275829068435.5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-10096982621118.48</v>
      </c>
      <c r="L5504" s="444">
        <f t="shared" ca="1" si="207"/>
        <v>-2433372811689554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-2433372811689554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-10139053382039.809</v>
      </c>
      <c r="L5505" s="444">
        <f t="shared" ca="1" si="207"/>
        <v>-2443511865071594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-2443511865071594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-10181299437798.309</v>
      </c>
      <c r="L5506" s="444">
        <f t="shared" ca="1" si="207"/>
        <v>-2453693164509392.5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-2453693164509392.5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-10223721518789.135</v>
      </c>
      <c r="L5507" s="444">
        <f t="shared" ca="1" si="207"/>
        <v>-2463916886028181.5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-2463916886028181.5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-10266320358450.756</v>
      </c>
      <c r="L5508" s="444">
        <f t="shared" ca="1" si="207"/>
        <v>-2474183206386632.5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-2474183206386632.5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-10309096693277.635</v>
      </c>
      <c r="L5509" s="444">
        <f t="shared" ca="1" si="207"/>
        <v>-2484492303079910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-2484492303079910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-10352051262832.959</v>
      </c>
      <c r="L5510" s="444">
        <f t="shared" ca="1" si="207"/>
        <v>-2494844354342743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-2494844354342743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-10395184809761.43</v>
      </c>
      <c r="L5511" s="444">
        <f t="shared" ca="1" si="207"/>
        <v>-2505239539152504.5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-2505239539152504.5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-10438498079802.102</v>
      </c>
      <c r="L5512" s="444">
        <f t="shared" ca="1" si="207"/>
        <v>-2515678037232306.5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-2515678037232306.5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-10481991821801.277</v>
      </c>
      <c r="L5513" s="444">
        <f t="shared" ca="1" si="207"/>
        <v>-2526160029054108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-2526160029054108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-10525666787725.449</v>
      </c>
      <c r="L5514" s="444">
        <f t="shared" ca="1" si="207"/>
        <v>-2536685695841833.5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-2536685695841833.5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-10569523732674.307</v>
      </c>
      <c r="L5515" s="444">
        <f t="shared" ca="1" si="207"/>
        <v>-2547255219574508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-2547255219574508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-10613563414893.783</v>
      </c>
      <c r="L5516" s="444">
        <f t="shared" ca="1" si="207"/>
        <v>-2557868782989402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-2557868782989402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-10657786595789.176</v>
      </c>
      <c r="L5517" s="444">
        <f t="shared" ca="1" si="207"/>
        <v>-2568526569585191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-2568526569585191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-10702194039938.295</v>
      </c>
      <c r="L5518" s="444">
        <f t="shared" ca="1" si="207"/>
        <v>-2579228763625129.5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-2579228763625129.5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-10746786515104.707</v>
      </c>
      <c r="L5519" s="444">
        <f t="shared" ca="1" si="207"/>
        <v>-2589975550140234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-2589975550140234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-10791564792250.975</v>
      </c>
      <c r="L5520" s="444">
        <f t="shared" ca="1" si="207"/>
        <v>-2600767114932485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-2600767114932485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-10836529645552.021</v>
      </c>
      <c r="L5521" s="444">
        <f t="shared" ca="1" si="207"/>
        <v>-2611603644578037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-2611603644578037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-10881681852408.488</v>
      </c>
      <c r="L5522" s="444">
        <f t="shared" ca="1" si="207"/>
        <v>-2622485326430445.5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-2622485326430445.5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-10927022193460.189</v>
      </c>
      <c r="L5523" s="444">
        <f t="shared" ca="1" si="207"/>
        <v>-2633412348623905.5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-2633412348623905.5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-10972551452599.605</v>
      </c>
      <c r="L5524" s="444">
        <f t="shared" ca="1" si="207"/>
        <v>-2644384900076505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-2644384900076505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-11018270416985.438</v>
      </c>
      <c r="L5525" s="444">
        <f t="shared" ca="1" si="207"/>
        <v>-2655403170493490.5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-2655403170493490.5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-11064179877056.211</v>
      </c>
      <c r="L5526" s="444">
        <f t="shared" ca="1" si="207"/>
        <v>-2666467350370546.5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-2666467350370546.5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-11110280626543.943</v>
      </c>
      <c r="L5527" s="444">
        <f t="shared" ca="1" si="207"/>
        <v>-2677577630997090.5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-2677577630997090.5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-11156573462487.877</v>
      </c>
      <c r="L5528" s="444">
        <f t="shared" ca="1" si="207"/>
        <v>-2688734204459578.5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-2688734204459578.5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-11203059185248.244</v>
      </c>
      <c r="L5529" s="444">
        <f t="shared" ca="1" si="207"/>
        <v>-2699937263644826.5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-2699937263644826.5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-11249738598520.109</v>
      </c>
      <c r="L5530" s="444">
        <f t="shared" ca="1" si="207"/>
        <v>-2711187002243346.5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-2711187002243346.5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-11296612509347.277</v>
      </c>
      <c r="L5531" s="444">
        <f t="shared" ca="1" si="207"/>
        <v>-2722483614752694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-2722483614752694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-11343681728136.225</v>
      </c>
      <c r="L5532" s="444">
        <f t="shared" ca="1" si="207"/>
        <v>-2733827296480830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-2733827296480830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-11390947068670.125</v>
      </c>
      <c r="L5533" s="444">
        <f t="shared" ca="1" si="207"/>
        <v>-2745218243549500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-2745218243549500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-11438409348122.916</v>
      </c>
      <c r="L5534" s="444">
        <f t="shared" ca="1" si="207"/>
        <v>-2756656652897623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-2756656652897623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-11486069387073.43</v>
      </c>
      <c r="L5535" s="444">
        <f t="shared" ca="1" si="207"/>
        <v>-2768142722284696.5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-2768142722284696.5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-11533928009519.568</v>
      </c>
      <c r="L5536" s="444">
        <f t="shared" ca="1" si="207"/>
        <v>-2779676650294216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-2779676650294216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-11581986042892.566</v>
      </c>
      <c r="L5537" s="444">
        <f t="shared" ca="1" si="207"/>
        <v>-2791258636337108.5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-2791258636337108.5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-11630244318071.285</v>
      </c>
      <c r="L5538" s="444">
        <f t="shared" ca="1" si="207"/>
        <v>-2802888880655180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-2802888880655180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-11678703669396.584</v>
      </c>
      <c r="L5539" s="444">
        <f t="shared" ca="1" si="207"/>
        <v>-2814567584324576.5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-2814567584324576.5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-11727364934685.734</v>
      </c>
      <c r="L5540" s="444">
        <f t="shared" ca="1" si="207"/>
        <v>-2826294949259262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-2826294949259262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-11776228955246.926</v>
      </c>
      <c r="L5541" s="444">
        <f t="shared" ca="1" si="207"/>
        <v>-2838071178214509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-2838071178214509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-11825296575893.787</v>
      </c>
      <c r="L5542" s="444">
        <f t="shared" ca="1" si="207"/>
        <v>-2849896474790403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-2849896474790403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-11874568644960.012</v>
      </c>
      <c r="L5543" s="444">
        <f t="shared" ca="1" si="207"/>
        <v>-2861771043435363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-2861771043435363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-11924046014314.012</v>
      </c>
      <c r="L5544" s="444">
        <f t="shared" ca="1" si="207"/>
        <v>-2873695089449677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-2873695089449677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-11973729539373.654</v>
      </c>
      <c r="L5545" s="444">
        <f t="shared" ca="1" si="207"/>
        <v>-2885668818989050.5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-2885668818989050.5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-12023620079121.043</v>
      </c>
      <c r="L5546" s="444">
        <f t="shared" ca="1" si="207"/>
        <v>-2897692439068171.5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-2897692439068171.5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-12073718496117.381</v>
      </c>
      <c r="L5547" s="444">
        <f t="shared" ca="1" si="207"/>
        <v>-2909766157564289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-2909766157564289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-12124025656517.871</v>
      </c>
      <c r="L5548" s="444">
        <f t="shared" ca="1" si="207"/>
        <v>-2921890183220807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-2921890183220807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-12174542430086.695</v>
      </c>
      <c r="L5549" s="444">
        <f t="shared" ca="1" si="207"/>
        <v>-2934064725650893.5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-2934064725650893.5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-12225269690212.057</v>
      </c>
      <c r="L5550" s="444">
        <f t="shared" ca="1" si="207"/>
        <v>-2946289995341105.5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-2946289995341105.5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-12276208313921.273</v>
      </c>
      <c r="L5551" s="444">
        <f t="shared" ca="1" si="207"/>
        <v>-2958566203655027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-2958566203655027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-12327359181895.945</v>
      </c>
      <c r="L5552" s="444">
        <f t="shared" ca="1" si="207"/>
        <v>-2970893562836923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-2970893562836923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-12378723178487.18</v>
      </c>
      <c r="L5553" s="444">
        <f t="shared" ca="1" si="207"/>
        <v>-2983272286015410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-2983272286015410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-12430301191730.875</v>
      </c>
      <c r="L5554" s="444">
        <f t="shared" ca="1" si="207"/>
        <v>-2995702587207141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-2995702587207141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-12482094113363.088</v>
      </c>
      <c r="L5555" s="444">
        <f t="shared" ca="1" si="207"/>
        <v>-3008184681320504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-3008184681320504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-12534102838835.434</v>
      </c>
      <c r="L5556" s="444">
        <f t="shared" ca="1" si="207"/>
        <v>-3020718784159339.5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-3020718784159339.5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-12586328267330.582</v>
      </c>
      <c r="L5557" s="444">
        <f t="shared" ca="1" si="207"/>
        <v>-3033305112426670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-3033305112426670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-12638771301777.791</v>
      </c>
      <c r="L5558" s="444">
        <f t="shared" ca="1" si="207"/>
        <v>-3045943883728448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-3045943883728448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-12691432848868.533</v>
      </c>
      <c r="L5559" s="444">
        <f t="shared" ca="1" si="207"/>
        <v>-3058635316577316.5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-3058635316577316.5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-12744313819072.152</v>
      </c>
      <c r="L5560" s="444">
        <f t="shared" ca="1" si="207"/>
        <v>-3071379630396388.5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-3071379630396388.5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-12797415126651.619</v>
      </c>
      <c r="L5561" s="444">
        <f t="shared" ca="1" si="207"/>
        <v>-3084177045523040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-3084177045523040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-12850737689679.334</v>
      </c>
      <c r="L5562" s="444">
        <f t="shared" ca="1" si="207"/>
        <v>-3097027783212719.5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-3097027783212719.5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-12904282430052.998</v>
      </c>
      <c r="L5563" s="444">
        <f t="shared" ca="1" si="207"/>
        <v>-3109932065642772.5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-3109932065642772.5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-12958050273511.553</v>
      </c>
      <c r="L5564" s="444">
        <f t="shared" ca="1" si="207"/>
        <v>-3122890115916284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-3122890115916284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-13012042149651.184</v>
      </c>
      <c r="L5565" s="444">
        <f t="shared" ca="1" si="207"/>
        <v>-3135902158065935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-3135902158065935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-13066258991941.396</v>
      </c>
      <c r="L5566" s="444">
        <f t="shared" ca="1" si="207"/>
        <v>-3148968417057876.5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-3148968417057876.5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-13120701737741.152</v>
      </c>
      <c r="L5567" s="444">
        <f t="shared" ca="1" si="207"/>
        <v>-3162089118795617.5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-3162089118795617.5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-13175371328315.072</v>
      </c>
      <c r="L5568" s="444">
        <f t="shared" ca="1" si="207"/>
        <v>-3175264490123932.5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-3175264490123932.5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-13230268708849.719</v>
      </c>
      <c r="L5569" s="444">
        <f t="shared" ca="1" si="207"/>
        <v>-3188494758832782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-3188494758832782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-13285394828469.926</v>
      </c>
      <c r="L5570" s="444">
        <f t="shared" ca="1" si="207"/>
        <v>-3201780153661252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-3201780153661252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-13340750640255.217</v>
      </c>
      <c r="L5571" s="444">
        <f t="shared" ca="1" si="207"/>
        <v>-3215120904301507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-3215120904301507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-13396337101256.279</v>
      </c>
      <c r="L5572" s="444">
        <f t="shared" ca="1" si="207"/>
        <v>-3228517241402763.5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-3228517241402763.5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-13452155172511.514</v>
      </c>
      <c r="L5573" s="444">
        <f t="shared" ca="1" si="207"/>
        <v>-3241969396575275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-3241969396575275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-13508205819063.646</v>
      </c>
      <c r="L5574" s="444">
        <f t="shared" ca="1" si="207"/>
        <v>-3255477602394338.5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-3255477602394338.5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-13564490009976.41</v>
      </c>
      <c r="L5575" s="444">
        <f t="shared" ca="1" si="207"/>
        <v>-3269042092404315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-3269042092404315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-13621008718351.313</v>
      </c>
      <c r="L5576" s="444">
        <f t="shared" ca="1" si="207"/>
        <v>-3282663101122666.5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-3282663101122666.5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-13677762921344.443</v>
      </c>
      <c r="L5577" s="444">
        <f t="shared" ca="1" si="207"/>
        <v>-3296340864044011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-3296340864044011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-13734753600183.379</v>
      </c>
      <c r="L5578" s="444">
        <f t="shared" ca="1" si="207"/>
        <v>-3310075617644194.5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-3310075617644194.5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-13791981740184.145</v>
      </c>
      <c r="L5579" s="444">
        <f t="shared" ca="1" si="207"/>
        <v>-3323867599384378.5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-3323867599384378.5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-13849448330768.244</v>
      </c>
      <c r="L5580" s="444">
        <f t="shared" ca="1" si="207"/>
        <v>-3337717047715146.5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-3337717047715146.5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-13907154365479.777</v>
      </c>
      <c r="L5581" s="444">
        <f t="shared" ca="1" si="207"/>
        <v>-3351624202080626.5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-3351624202080626.5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-13965100842002.609</v>
      </c>
      <c r="L5582" s="444">
        <f t="shared" ca="1" si="207"/>
        <v>-3365589302922629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-3365589302922629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-14023288762177.621</v>
      </c>
      <c r="L5583" s="444">
        <f t="shared" ca="1" si="207"/>
        <v>-3379612591684806.5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-3379612591684806.5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-14081719132020.027</v>
      </c>
      <c r="L5584" s="444">
        <f t="shared" ca="1" si="207"/>
        <v>-3393694310816826.5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-3393694310816826.5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-14140392961736.777</v>
      </c>
      <c r="L5585" s="444">
        <f t="shared" ca="1" si="207"/>
        <v>-3407834703778563.5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-3407834703778563.5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-14199311265744.014</v>
      </c>
      <c r="L5586" s="444">
        <f t="shared" ca="1" si="207"/>
        <v>-3422034015044307.5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-3422034015044307.5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-14258475062684.615</v>
      </c>
      <c r="L5587" s="444">
        <f t="shared" ca="1" si="207"/>
        <v>-3436292490106992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-3436292490106992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-14317885375445.799</v>
      </c>
      <c r="L5588" s="444">
        <f t="shared" ca="1" si="207"/>
        <v>-3450610375482438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-3450610375482438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-14377543231176.824</v>
      </c>
      <c r="L5589" s="444">
        <f t="shared" ca="1" si="207"/>
        <v>-3464987918713615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-3464987918713615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-14437449661306.729</v>
      </c>
      <c r="L5590" s="444">
        <f t="shared" ca="1" si="207"/>
        <v>-3479425368374921.5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-3479425368374921.5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-14497605701562.172</v>
      </c>
      <c r="L5591" s="444">
        <f t="shared" ca="1" si="207"/>
        <v>-3493922974076483.5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-3493922974076483.5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-14558012391985.348</v>
      </c>
      <c r="L5592" s="444">
        <f t="shared" ca="1" si="207"/>
        <v>-3508480986468469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-3508480986468469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-14618670776951.953</v>
      </c>
      <c r="L5593" s="444">
        <f t="shared" ca="1" si="207"/>
        <v>-3523099657245421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-3523099657245421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-14679581905189.252</v>
      </c>
      <c r="L5594" s="444">
        <f t="shared" ca="1" si="207"/>
        <v>-3537779239150610.5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-3537779239150610.5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-14740746829794.211</v>
      </c>
      <c r="L5595" s="444">
        <f t="shared" ca="1" si="207"/>
        <v>-3552519985980404.5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-3552519985980404.5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-14802166608251.686</v>
      </c>
      <c r="L5596" s="444">
        <f t="shared" ca="1" si="207"/>
        <v>-3567322152588656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-3567322152588656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-14863842302452.732</v>
      </c>
      <c r="L5597" s="444">
        <f t="shared" ca="1" si="207"/>
        <v>-3582185994891108.5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-3582185994891108.5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-14925774978712.953</v>
      </c>
      <c r="L5598" s="444">
        <f t="shared" ca="1" si="207"/>
        <v>-3597111769869821.5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-3597111769869821.5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-14987965707790.924</v>
      </c>
      <c r="L5599" s="444">
        <f t="shared" ca="1" si="207"/>
        <v>-3612099735577612.5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-3612099735577612.5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-15050415564906.719</v>
      </c>
      <c r="L5600" s="444">
        <f t="shared" ca="1" si="207"/>
        <v>-3627150151142519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-3627150151142519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-15113125629760.496</v>
      </c>
      <c r="L5601" s="444">
        <f t="shared" ca="1" si="207"/>
        <v>-3642263276772279.5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-3642263276772279.5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-15176096986551.164</v>
      </c>
      <c r="L5602" s="444">
        <f t="shared" ca="1" si="207"/>
        <v>-3657439373758830.5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-3657439373758830.5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-15239330723995.129</v>
      </c>
      <c r="L5603" s="444">
        <f t="shared" ca="1" si="207"/>
        <v>-3672678704482825.5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-3672678704482825.5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-15302827935345.105</v>
      </c>
      <c r="L5604" s="444">
        <f t="shared" ca="1" si="207"/>
        <v>-3687981532418170.5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-3687981532418170.5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-15366589718409.041</v>
      </c>
      <c r="L5605" s="444">
        <f t="shared" ca="1" si="207"/>
        <v>-3703348122136579.5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-3703348122136579.5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-15430617175569.084</v>
      </c>
      <c r="L5606" s="444">
        <f t="shared" ca="1" si="207"/>
        <v>-3718778739312148.5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-3718778739312148.5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-15494911413800.621</v>
      </c>
      <c r="L5607" s="444">
        <f t="shared" ca="1" si="207"/>
        <v>-3734273650725949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-3734273650725949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-15559473544691.453</v>
      </c>
      <c r="L5608" s="444">
        <f t="shared" ca="1" si="207"/>
        <v>-3749833124270640.5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-3749833124270640.5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-15624304684461.002</v>
      </c>
      <c r="L5609" s="444">
        <f t="shared" ca="1" si="207"/>
        <v>-3765457428955101.5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-3765457428955101.5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-15689405953979.592</v>
      </c>
      <c r="L5610" s="444">
        <f t="shared" ca="1" si="207"/>
        <v>-3781146834909081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-3781146834909081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-15754778478787.838</v>
      </c>
      <c r="L5611" s="444">
        <f t="shared" ca="1" si="207"/>
        <v>-3796901613387869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-3796901613387869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-15820423389116.121</v>
      </c>
      <c r="L5612" s="444">
        <f t="shared" ca="1" si="207"/>
        <v>-3812722036776985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-3812722036776985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-15886341819904.105</v>
      </c>
      <c r="L5613" s="444">
        <f t="shared" ca="1" si="207"/>
        <v>-3828608378596889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-3828608378596889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-15952534910820.373</v>
      </c>
      <c r="L5614" s="444">
        <f t="shared" ca="1" si="207"/>
        <v>-3844560913507709.5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-3844560913507709.5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-16019003806282.123</v>
      </c>
      <c r="L5615" s="444">
        <f t="shared" ca="1" si="207"/>
        <v>-3860579917313991.5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-3860579917313991.5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-16085749655474.965</v>
      </c>
      <c r="L5616" s="444">
        <f t="shared" ca="1" si="207"/>
        <v>-3876665666969466.5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-3876665666969466.5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-16152773612372.777</v>
      </c>
      <c r="L5617" s="444">
        <f t="shared" ca="1" si="207"/>
        <v>-3892818440581839.5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-3892818440581839.5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-16220076835757.666</v>
      </c>
      <c r="L5618" s="444">
        <f t="shared" ref="L5618:L5872" ca="1" si="212">I5618-J5618+K5618</f>
        <v>-3909038517417597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-3909038517417597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-16287660489239.986</v>
      </c>
      <c r="L5619" s="444">
        <f t="shared" ca="1" si="212"/>
        <v>-3925326177906837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-3925326177906837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-16355525741278.484</v>
      </c>
      <c r="L5620" s="444">
        <f t="shared" ca="1" si="212"/>
        <v>-3941681703648115.5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-3941681703648115.5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-16423673765200.48</v>
      </c>
      <c r="L5621" s="444">
        <f t="shared" ca="1" si="212"/>
        <v>-3958105377413316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-3958105377413316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-16492105739222.15</v>
      </c>
      <c r="L5622" s="444">
        <f t="shared" ca="1" si="212"/>
        <v>-3974597483152538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-3974597483152538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-16560822846468.908</v>
      </c>
      <c r="L5623" s="444">
        <f t="shared" ca="1" si="212"/>
        <v>-3991158305999007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-3991158305999007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-16629826274995.865</v>
      </c>
      <c r="L5624" s="444">
        <f t="shared" ca="1" si="212"/>
        <v>-4007788132274003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-4007788132274003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-16699117217808.346</v>
      </c>
      <c r="L5625" s="444">
        <f t="shared" ca="1" si="212"/>
        <v>-4024487249491811.5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-4024487249491811.5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-16768696872882.545</v>
      </c>
      <c r="L5626" s="444">
        <f t="shared" ca="1" si="212"/>
        <v>-4041255946364694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-4041255946364694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-16838566443186.227</v>
      </c>
      <c r="L5627" s="444">
        <f t="shared" ca="1" si="212"/>
        <v>-4058094512807880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-4058094512807880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-16908727136699.502</v>
      </c>
      <c r="L5628" s="444">
        <f t="shared" ca="1" si="212"/>
        <v>-4075003239944579.5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-4075003239944579.5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-16979180166435.748</v>
      </c>
      <c r="L5629" s="444">
        <f t="shared" ca="1" si="212"/>
        <v>-4091982420111015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-4091982420111015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-17049926750462.564</v>
      </c>
      <c r="L5630" s="444">
        <f t="shared" ca="1" si="212"/>
        <v>-4109032346861477.5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-4109032346861477.5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-17120968111922.822</v>
      </c>
      <c r="L5631" s="444">
        <f t="shared" ca="1" si="212"/>
        <v>-4126153314973400.5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-4126153314973400.5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-17192305479055.836</v>
      </c>
      <c r="L5632" s="444">
        <f t="shared" ca="1" si="212"/>
        <v>-4143345620452456.5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-4143345620452456.5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-17263940085218.57</v>
      </c>
      <c r="L5633" s="444">
        <f t="shared" ca="1" si="212"/>
        <v>-4160609560537675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-4160609560537675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-17335873168906.98</v>
      </c>
      <c r="L5634" s="444">
        <f t="shared" ca="1" si="212"/>
        <v>-4177945433706582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-4177945433706582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-17408105973777.424</v>
      </c>
      <c r="L5635" s="444">
        <f t="shared" ca="1" si="212"/>
        <v>-4195353539680359.5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-4195353539680359.5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-17480639748668.164</v>
      </c>
      <c r="L5636" s="444">
        <f t="shared" ca="1" si="212"/>
        <v>-4212834179429027.5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-4212834179429027.5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-17553475747620.947</v>
      </c>
      <c r="L5637" s="444">
        <f t="shared" ca="1" si="212"/>
        <v>-4230387655176648.5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-4230387655176648.5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-17626615229902.699</v>
      </c>
      <c r="L5638" s="444">
        <f t="shared" ca="1" si="212"/>
        <v>-4248014270406551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-4248014270406551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-17700059460027.293</v>
      </c>
      <c r="L5639" s="444">
        <f t="shared" ca="1" si="212"/>
        <v>-4265714329866578.5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-4265714329866578.5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-17773809707777.41</v>
      </c>
      <c r="L5640" s="444">
        <f t="shared" ca="1" si="212"/>
        <v>-4283488139574356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-4283488139574356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-17847867248226.48</v>
      </c>
      <c r="L5641" s="444">
        <f t="shared" ca="1" si="212"/>
        <v>-4301336006822582.5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-4301336006822582.5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-17922233361760.758</v>
      </c>
      <c r="L5642" s="444">
        <f t="shared" ca="1" si="212"/>
        <v>-4319258240184343.5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-4319258240184343.5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-17996909334101.434</v>
      </c>
      <c r="L5643" s="444">
        <f t="shared" ca="1" si="212"/>
        <v>-4337255149518445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-4337255149518445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-18071896456326.852</v>
      </c>
      <c r="L5644" s="444">
        <f t="shared" ca="1" si="212"/>
        <v>-4355327045974772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-4355327045974772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-18147196024894.887</v>
      </c>
      <c r="L5645" s="444">
        <f t="shared" ca="1" si="212"/>
        <v>-4373474241999667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-4373474241999667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-18222809341665.281</v>
      </c>
      <c r="L5646" s="444">
        <f t="shared" ca="1" si="212"/>
        <v>-4391697051341332.5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-4391697051341332.5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-18298737713922.219</v>
      </c>
      <c r="L5647" s="444">
        <f t="shared" ca="1" si="212"/>
        <v>-4409995789055254.5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-4409995789055254.5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-18374982454396.891</v>
      </c>
      <c r="L5648" s="444">
        <f t="shared" ca="1" si="212"/>
        <v>-4428370771509651.5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-4428370771509651.5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-18451544881290.211</v>
      </c>
      <c r="L5649" s="444">
        <f t="shared" ca="1" si="212"/>
        <v>-4446822316390941.5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-4446822316390941.5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-18528426318295.59</v>
      </c>
      <c r="L5650" s="444">
        <f t="shared" ca="1" si="212"/>
        <v>-4465350742709237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-4465350742709237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-18605628094621.824</v>
      </c>
      <c r="L5651" s="444">
        <f t="shared" ca="1" si="212"/>
        <v>-4483956370803859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-4483956370803859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-18683151545016.078</v>
      </c>
      <c r="L5652" s="444">
        <f t="shared" ca="1" si="212"/>
        <v>-4502639522348875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-4502639522348875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-18760998009786.98</v>
      </c>
      <c r="L5653" s="444">
        <f t="shared" ca="1" si="212"/>
        <v>-4521400520358662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-4521400520358662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-18839168834827.758</v>
      </c>
      <c r="L5654" s="444">
        <f t="shared" ca="1" si="212"/>
        <v>-4540239689193490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-4540239689193490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-18917665371639.543</v>
      </c>
      <c r="L5655" s="444">
        <f t="shared" ca="1" si="212"/>
        <v>-4559157354565130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-4559157354565130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-18996488977354.707</v>
      </c>
      <c r="L5656" s="444">
        <f t="shared" ca="1" si="212"/>
        <v>-4578153843542485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-4578153843542485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-19075641014760.355</v>
      </c>
      <c r="L5657" s="444">
        <f t="shared" ca="1" si="212"/>
        <v>-4597229484557245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-4597229484557245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-19155122852321.855</v>
      </c>
      <c r="L5658" s="444">
        <f t="shared" ca="1" si="212"/>
        <v>-4616384607409567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-4616384607409567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-19234935864206.527</v>
      </c>
      <c r="L5659" s="444">
        <f t="shared" ca="1" si="212"/>
        <v>-4635619543273774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-4635619543273774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-19315081430307.391</v>
      </c>
      <c r="L5660" s="444">
        <f t="shared" ca="1" si="212"/>
        <v>-4654934624704081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-4654934624704081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-19395560936267.004</v>
      </c>
      <c r="L5661" s="444">
        <f t="shared" ca="1" si="212"/>
        <v>-4674330185640348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-4674330185640348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-19476375773501.449</v>
      </c>
      <c r="L5662" s="444">
        <f t="shared" ca="1" si="212"/>
        <v>-4693806561413849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-4693806561413849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-19557527339224.371</v>
      </c>
      <c r="L5663" s="444">
        <f t="shared" ca="1" si="212"/>
        <v>-4713364088753073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-4713364088753073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-19639017036471.137</v>
      </c>
      <c r="L5664" s="444">
        <f t="shared" ca="1" si="212"/>
        <v>-4733003105789544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-4733003105789544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-19720846274123.102</v>
      </c>
      <c r="L5665" s="444">
        <f t="shared" ca="1" si="212"/>
        <v>-4752723952063667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-4752723952063667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-19803016466931.945</v>
      </c>
      <c r="L5666" s="444">
        <f t="shared" ca="1" si="212"/>
        <v>-4772526968530599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-4772526968530599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-19885529035544.164</v>
      </c>
      <c r="L5667" s="444">
        <f t="shared" ca="1" si="212"/>
        <v>-4792412497566143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-4792412497566143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-19968385406525.594</v>
      </c>
      <c r="L5668" s="444">
        <f t="shared" ca="1" si="212"/>
        <v>-4812380882972669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-4812380882972669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-20051587012386.121</v>
      </c>
      <c r="L5669" s="444">
        <f t="shared" ca="1" si="212"/>
        <v>-4832432469985055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-4832432469985055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-20135135291604.395</v>
      </c>
      <c r="L5670" s="444">
        <f t="shared" ca="1" si="212"/>
        <v>-4852567605276659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-4852567605276659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-20219031688652.746</v>
      </c>
      <c r="L5671" s="444">
        <f t="shared" ca="1" si="212"/>
        <v>-4872786636965312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-4872786636965312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-20303277654022.133</v>
      </c>
      <c r="L5672" s="444">
        <f t="shared" ca="1" si="212"/>
        <v>-4893089914619334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-4893089914619334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-20387874644247.227</v>
      </c>
      <c r="L5673" s="444">
        <f t="shared" ca="1" si="212"/>
        <v>-4913477789263581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-4913477789263581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-20472824121931.586</v>
      </c>
      <c r="L5674" s="444">
        <f t="shared" ca="1" si="212"/>
        <v>-4933950613385513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-4933950613385513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-20558127555772.969</v>
      </c>
      <c r="L5675" s="444">
        <f t="shared" ca="1" si="212"/>
        <v>-4954508740941286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-4954508740941286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-20643786420588.691</v>
      </c>
      <c r="L5676" s="444">
        <f t="shared" ca="1" si="212"/>
        <v>-4975152527361875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-4975152527361875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-20729802197341.145</v>
      </c>
      <c r="L5677" s="444">
        <f t="shared" ca="1" si="212"/>
        <v>-4995882329559216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-4995882329559216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-20816176373163.398</v>
      </c>
      <c r="L5678" s="444">
        <f t="shared" ca="1" si="212"/>
        <v>-5016698505932379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-5016698505932379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-20902910441384.914</v>
      </c>
      <c r="L5679" s="444">
        <f t="shared" ca="1" si="212"/>
        <v>-5037601416373764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-5037601416373764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-20990005901557.352</v>
      </c>
      <c r="L5680" s="444">
        <f t="shared" ca="1" si="212"/>
        <v>-5058591422275321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-5058591422275321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-21077464259480.504</v>
      </c>
      <c r="L5681" s="444">
        <f t="shared" ca="1" si="212"/>
        <v>-5079668886534802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-5079668886534802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-21165287027228.34</v>
      </c>
      <c r="L5682" s="444">
        <f t="shared" ca="1" si="212"/>
        <v>-5100834173562030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-5100834173562030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-21253475723175.125</v>
      </c>
      <c r="L5683" s="444">
        <f t="shared" ca="1" si="212"/>
        <v>-5122087649285205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-5122087649285205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-21342031872021.688</v>
      </c>
      <c r="L5684" s="444">
        <f t="shared" ca="1" si="212"/>
        <v>-5143429681157227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-5143429681157227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-21430957004821.777</v>
      </c>
      <c r="L5685" s="444">
        <f t="shared" ca="1" si="212"/>
        <v>-5164860638162049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-5164860638162049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-21520252659008.539</v>
      </c>
      <c r="L5686" s="444">
        <f t="shared" ca="1" si="212"/>
        <v>-5186380890821058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-5186380890821058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-21609920378421.074</v>
      </c>
      <c r="L5687" s="444">
        <f t="shared" ca="1" si="212"/>
        <v>-5207990811199479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-5207990811199479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-21699961713331.164</v>
      </c>
      <c r="L5688" s="444">
        <f t="shared" ca="1" si="212"/>
        <v>-5229690772912810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-5229690772912810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-21790378220470.043</v>
      </c>
      <c r="L5689" s="444">
        <f t="shared" ca="1" si="212"/>
        <v>-5251481151133280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-5251481151133280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-21881171463055.332</v>
      </c>
      <c r="L5690" s="444">
        <f t="shared" ca="1" si="212"/>
        <v>-5273362322596335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-5273362322596335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-21972343010818.063</v>
      </c>
      <c r="L5691" s="444">
        <f t="shared" ca="1" si="212"/>
        <v>-5295334665607153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-5295334665607153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-22063894440029.805</v>
      </c>
      <c r="L5692" s="444">
        <f t="shared" ca="1" si="212"/>
        <v>-5317398560047183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-5317398560047183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-22155827333529.93</v>
      </c>
      <c r="L5693" s="444">
        <f t="shared" ca="1" si="212"/>
        <v>-5339554387380713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-5339554387380713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-22248143280752.969</v>
      </c>
      <c r="L5694" s="444">
        <f t="shared" ca="1" si="212"/>
        <v>-5361802530661466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-5361802530661466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-22340843877756.109</v>
      </c>
      <c r="L5695" s="444">
        <f t="shared" ca="1" si="212"/>
        <v>-5384143374539222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-5384143374539222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-22433930727246.758</v>
      </c>
      <c r="L5696" s="444">
        <f t="shared" ca="1" si="212"/>
        <v>-5406577305266469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-5406577305266469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-22527405438610.289</v>
      </c>
      <c r="L5697" s="444">
        <f t="shared" ca="1" si="212"/>
        <v>-5429104710705079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-5429104710705079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-22621269627937.828</v>
      </c>
      <c r="L5698" s="444">
        <f t="shared" ca="1" si="212"/>
        <v>-5451725980333017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-5451725980333017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-22715524918054.238</v>
      </c>
      <c r="L5699" s="444">
        <f t="shared" ca="1" si="212"/>
        <v>-5474441505251071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-5474441505251071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-22810172938546.129</v>
      </c>
      <c r="L5700" s="444">
        <f t="shared" ca="1" si="212"/>
        <v>-5497251678189617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-5497251678189617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-22905215325790.07</v>
      </c>
      <c r="L5701" s="444">
        <f t="shared" ca="1" si="212"/>
        <v>-5520156893515407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-5520156893515407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-23000653722980.863</v>
      </c>
      <c r="L5702" s="444">
        <f t="shared" ca="1" si="212"/>
        <v>-5543157547238388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-5543157547238388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-23096489780159.949</v>
      </c>
      <c r="L5703" s="444">
        <f t="shared" ca="1" si="212"/>
        <v>-5566254037018548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-5566254037018548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-23192725154243.949</v>
      </c>
      <c r="L5704" s="444">
        <f t="shared" ca="1" si="212"/>
        <v>-5589446762172792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-5589446762172792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-23289361509053.301</v>
      </c>
      <c r="L5705" s="444">
        <f t="shared" ca="1" si="212"/>
        <v>-5612736123681845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-5612736123681845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-23386400515341.02</v>
      </c>
      <c r="L5706" s="444">
        <f t="shared" ca="1" si="212"/>
        <v>-5636122524197186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-5636122524197186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-23483843850821.609</v>
      </c>
      <c r="L5707" s="444">
        <f t="shared" ca="1" si="212"/>
        <v>-5659606368048008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-5659606368048008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-23581693200200.031</v>
      </c>
      <c r="L5708" s="444">
        <f t="shared" ca="1" si="212"/>
        <v>-5683188061248208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-5683188061248208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-23679950255200.867</v>
      </c>
      <c r="L5709" s="444">
        <f t="shared" ca="1" si="212"/>
        <v>-5706868011503409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-5706868011503409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-23778616714597.539</v>
      </c>
      <c r="L5710" s="444">
        <f t="shared" ca="1" si="212"/>
        <v>-5730646628218007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-5730646628218007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-23877694284241.695</v>
      </c>
      <c r="L5711" s="444">
        <f t="shared" ca="1" si="212"/>
        <v>-5754524322502249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-5754524322502249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-23977184677092.703</v>
      </c>
      <c r="L5712" s="444">
        <f t="shared" ca="1" si="212"/>
        <v>-5778501507179342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-5778501507179342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-24077089613247.258</v>
      </c>
      <c r="L5713" s="444">
        <f t="shared" ca="1" si="212"/>
        <v>-5802578596792589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-5802578596792589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-24177410819969.121</v>
      </c>
      <c r="L5714" s="444">
        <f t="shared" ca="1" si="212"/>
        <v>-5826756007612558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-5826756007612558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-24278150031718.992</v>
      </c>
      <c r="L5715" s="444">
        <f t="shared" ca="1" si="212"/>
        <v>-5851034157644277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-5851034157644277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-24379308990184.488</v>
      </c>
      <c r="L5716" s="444">
        <f t="shared" ca="1" si="212"/>
        <v>-5875413466634461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-5875413466634461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-24480889444310.254</v>
      </c>
      <c r="L5717" s="444">
        <f t="shared" ca="1" si="212"/>
        <v>-5899894356078771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-5899894356078771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-24582893150328.211</v>
      </c>
      <c r="L5718" s="444">
        <f t="shared" ca="1" si="212"/>
        <v>-5924477249229099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-5924477249229099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-24685321871787.914</v>
      </c>
      <c r="L5719" s="444">
        <f t="shared" ca="1" si="212"/>
        <v>-5949162571100887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-5949162571100887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-24788177379587.027</v>
      </c>
      <c r="L5720" s="444">
        <f t="shared" ca="1" si="212"/>
        <v>-5973950748480474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-5973950748480474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-24891461452001.977</v>
      </c>
      <c r="L5721" s="444">
        <f t="shared" ca="1" si="212"/>
        <v>-5998842209932476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-5998842209932476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-24995175874718.648</v>
      </c>
      <c r="L5722" s="444">
        <f t="shared" ca="1" si="212"/>
        <v>-6023837385807195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-6023837385807195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-25099322440863.313</v>
      </c>
      <c r="L5723" s="444">
        <f t="shared" ca="1" si="212"/>
        <v>-6048936708248058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-6048936708248058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-25203902951033.574</v>
      </c>
      <c r="L5724" s="444">
        <f t="shared" ca="1" si="212"/>
        <v>-6074140611199092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-6074140611199092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-25308919213329.551</v>
      </c>
      <c r="L5725" s="444">
        <f t="shared" ca="1" si="212"/>
        <v>-6099449530412422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-6099449530412422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-25414373043385.09</v>
      </c>
      <c r="L5726" s="444">
        <f t="shared" ca="1" si="212"/>
        <v>-6124863903455807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-6124863903455807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-25520266264399.195</v>
      </c>
      <c r="L5727" s="444">
        <f t="shared" ca="1" si="212"/>
        <v>-6150384169720206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-6150384169720206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-25626600707167.523</v>
      </c>
      <c r="L5728" s="444">
        <f t="shared" ca="1" si="212"/>
        <v>-6176010770427374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-6176010770427374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-25733378210114.059</v>
      </c>
      <c r="L5729" s="444">
        <f t="shared" ca="1" si="212"/>
        <v>-6201744148637488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-6201744148637488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-25840600619322.867</v>
      </c>
      <c r="L5730" s="444">
        <f t="shared" ca="1" si="212"/>
        <v>-6227584749256811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-6227584749256811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-25948269788570.047</v>
      </c>
      <c r="L5731" s="444">
        <f t="shared" ca="1" si="212"/>
        <v>-6253533019045381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-6253533019045381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-26056387579355.754</v>
      </c>
      <c r="L5732" s="444">
        <f t="shared" ca="1" si="212"/>
        <v>-6279589406624737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-6279589406624737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-26164955860936.402</v>
      </c>
      <c r="L5733" s="444">
        <f t="shared" ca="1" si="212"/>
        <v>-6305754362485673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-6305754362485673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-26273976510356.969</v>
      </c>
      <c r="L5734" s="444">
        <f t="shared" ca="1" si="212"/>
        <v>-6332028338996030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-6332028338996030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-26383451412483.457</v>
      </c>
      <c r="L5735" s="444">
        <f t="shared" ca="1" si="212"/>
        <v>-6358411790408513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-6358411790408513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-26493382460035.469</v>
      </c>
      <c r="L5736" s="444">
        <f t="shared" ca="1" si="212"/>
        <v>-6384905172868548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-6384905172868548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-26603771553618.949</v>
      </c>
      <c r="L5737" s="444">
        <f t="shared" ca="1" si="212"/>
        <v>-6411508944422167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-6411508944422167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-26714620601759.027</v>
      </c>
      <c r="L5738" s="444">
        <f t="shared" ca="1" si="212"/>
        <v>-6438223565023926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-6438223565023926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-26825931520933.023</v>
      </c>
      <c r="L5739" s="444">
        <f t="shared" ca="1" si="212"/>
        <v>-6465049496544859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-6465049496544859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-26937706235603.578</v>
      </c>
      <c r="L5740" s="444">
        <f t="shared" ca="1" si="212"/>
        <v>-6491987202780463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-6491987202780463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-27049946678251.93</v>
      </c>
      <c r="L5741" s="444">
        <f t="shared" ca="1" si="212"/>
        <v>-6519037149458715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-6519037149458715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-27162654789411.313</v>
      </c>
      <c r="L5742" s="444">
        <f t="shared" ca="1" si="212"/>
        <v>-6546199804248126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-6546199804248126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-27275832517700.523</v>
      </c>
      <c r="L5743" s="444">
        <f t="shared" ca="1" si="212"/>
        <v>-6573475636765827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-6573475636765827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-27389481819857.613</v>
      </c>
      <c r="L5744" s="444">
        <f t="shared" ca="1" si="212"/>
        <v>-6600865118585685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-6600865118585685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-27503604660773.688</v>
      </c>
      <c r="L5745" s="444">
        <f t="shared" ca="1" si="212"/>
        <v>-6628368723246459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-6628368723246459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-27618203013526.914</v>
      </c>
      <c r="L5746" s="444">
        <f t="shared" ca="1" si="212"/>
        <v>-6655986926259986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-6655986926259986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-27733278859416.609</v>
      </c>
      <c r="L5747" s="444">
        <f t="shared" ca="1" si="212"/>
        <v>-6683720205119403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-6683720205119403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-27848834187997.512</v>
      </c>
      <c r="L5748" s="444">
        <f t="shared" ca="1" si="212"/>
        <v>-6711569039307401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-6711569039307401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-27964870997114.172</v>
      </c>
      <c r="L5749" s="444">
        <f t="shared" ca="1" si="212"/>
        <v>-6739533910304515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-6739533910304515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-28081391292935.48</v>
      </c>
      <c r="L5750" s="444">
        <f t="shared" ca="1" si="212"/>
        <v>-6767615301597450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-6767615301597450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-28198397089989.375</v>
      </c>
      <c r="L5751" s="444">
        <f t="shared" ca="1" si="212"/>
        <v>-6795813698687439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-6795813698687439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-28315890411197.66</v>
      </c>
      <c r="L5752" s="444">
        <f t="shared" ca="1" si="212"/>
        <v>-6824129589098637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-6824129589098637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-28433873287910.988</v>
      </c>
      <c r="L5753" s="444">
        <f t="shared" ca="1" si="212"/>
        <v>-6852563462386548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-6852563462386548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-28552347759943.949</v>
      </c>
      <c r="L5754" s="444">
        <f t="shared" ca="1" si="212"/>
        <v>-6881115810146492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-6881115810146492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-28671315875610.383</v>
      </c>
      <c r="L5755" s="444">
        <f t="shared" ca="1" si="212"/>
        <v>-6909787126022102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-6909787126022102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-28790779691758.758</v>
      </c>
      <c r="L5756" s="444">
        <f t="shared" ca="1" si="212"/>
        <v>-6938577905713861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-6938577905713861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-28910741273807.754</v>
      </c>
      <c r="L5757" s="444">
        <f t="shared" ca="1" si="212"/>
        <v>-6967488646987669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-6967488646987669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-29031202695781.953</v>
      </c>
      <c r="L5758" s="444">
        <f t="shared" ca="1" si="212"/>
        <v>-6996519849683451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-6996519849683451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-29152166040347.711</v>
      </c>
      <c r="L5759" s="444">
        <f t="shared" ca="1" si="212"/>
        <v>-7025672015723799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-7025672015723799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-29273633398849.16</v>
      </c>
      <c r="L5760" s="444">
        <f t="shared" ca="1" si="212"/>
        <v>-7054945649122648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-7054945649122648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-29395606871344.367</v>
      </c>
      <c r="L5761" s="444">
        <f t="shared" ca="1" si="212"/>
        <v>-7084341255993992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-7084341255993992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-29518088566641.633</v>
      </c>
      <c r="L5762" s="444">
        <f t="shared" ca="1" si="212"/>
        <v>-7113859344560634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-7113859344560634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-29641080602335.973</v>
      </c>
      <c r="L5763" s="444">
        <f t="shared" ca="1" si="212"/>
        <v>-7143500425162970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-7143500425162970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-29764585104845.707</v>
      </c>
      <c r="L5764" s="444">
        <f t="shared" ca="1" si="212"/>
        <v>-7173265010267816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-7173265010267816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-29888604209449.234</v>
      </c>
      <c r="L5765" s="444">
        <f t="shared" ca="1" si="212"/>
        <v>-7203153614477265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-7203153614477265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-30013140060321.938</v>
      </c>
      <c r="L5766" s="444">
        <f t="shared" ca="1" si="212"/>
        <v>-7233166754537587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-7233166754537587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-30138194810573.277</v>
      </c>
      <c r="L5767" s="444">
        <f t="shared" ca="1" si="212"/>
        <v>-7263304949348160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-7263304949348160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-30263770622284</v>
      </c>
      <c r="L5768" s="444">
        <f t="shared" ca="1" si="212"/>
        <v>-7293568719970444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-7293568719970444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-30389869666543.516</v>
      </c>
      <c r="L5769" s="444">
        <f t="shared" ca="1" si="212"/>
        <v>-7323958589636988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-7323958589636988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-30516494123487.449</v>
      </c>
      <c r="L5770" s="444">
        <f t="shared" ca="1" si="212"/>
        <v>-7354475083760475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-7354475083760475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-30643646182335.313</v>
      </c>
      <c r="L5771" s="444">
        <f t="shared" ca="1" si="212"/>
        <v>-7385118729942810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-7385118729942810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-30771328041428.379</v>
      </c>
      <c r="L5772" s="444">
        <f t="shared" ca="1" si="212"/>
        <v>-7415890057984238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-7415890057984238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-30899541908267.656</v>
      </c>
      <c r="L5773" s="444">
        <f t="shared" ca="1" si="212"/>
        <v>-7446789599892506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-7446789599892506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-31028289999552.109</v>
      </c>
      <c r="L5774" s="444">
        <f t="shared" ca="1" si="212"/>
        <v>-7477817889892058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-7477817889892058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-31157574541216.902</v>
      </c>
      <c r="L5775" s="444">
        <f t="shared" ca="1" si="212"/>
        <v>-7508975464433275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-7508975464433275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-31287397768471.98</v>
      </c>
      <c r="L5776" s="444">
        <f t="shared" ca="1" si="212"/>
        <v>-7540262862201747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-7540262862201747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-31417761925840.613</v>
      </c>
      <c r="L5777" s="444">
        <f t="shared" ca="1" si="212"/>
        <v>-7571680624127588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-7571680624127588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-31548669267198.277</v>
      </c>
      <c r="L5778" s="444">
        <f t="shared" ca="1" si="212"/>
        <v>-7603229293394786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-7603229293394786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-31680122055811.613</v>
      </c>
      <c r="L5779" s="444">
        <f t="shared" ca="1" si="212"/>
        <v>-7634909415450598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-7634909415450598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-31812122564377.496</v>
      </c>
      <c r="L5780" s="444">
        <f t="shared" ca="1" si="212"/>
        <v>-7666721538014975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-7666721538014975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-31944673075062.398</v>
      </c>
      <c r="L5781" s="444">
        <f t="shared" ca="1" si="212"/>
        <v>-7698666211090037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-7698666211090037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-32077775879541.82</v>
      </c>
      <c r="L5782" s="444">
        <f t="shared" ca="1" si="212"/>
        <v>-7730743986969579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-7730743986969579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-32211433279039.91</v>
      </c>
      <c r="L5783" s="444">
        <f t="shared" ca="1" si="212"/>
        <v>-7762955420248619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-7762955420248619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-32345647584369.246</v>
      </c>
      <c r="L5784" s="444">
        <f t="shared" ca="1" si="212"/>
        <v>-7795301067832988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-7795301067832988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-32480421115970.785</v>
      </c>
      <c r="L5785" s="444">
        <f t="shared" ca="1" si="212"/>
        <v>-7827781488948959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-7827781488948959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-32615756203953.996</v>
      </c>
      <c r="L5786" s="444">
        <f t="shared" ca="1" si="212"/>
        <v>-7860397245152913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-7860397245152913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-32751655188137.137</v>
      </c>
      <c r="L5787" s="444">
        <f t="shared" ca="1" si="212"/>
        <v>-7893148900341050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-7893148900341050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-32888120418087.703</v>
      </c>
      <c r="L5788" s="444">
        <f t="shared" ca="1" si="212"/>
        <v>-7926037020759138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-7926037020759138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-33025154253163.074</v>
      </c>
      <c r="L5789" s="444">
        <f t="shared" ca="1" si="212"/>
        <v>-7959062175012301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-7959062175012301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-33162759062551.258</v>
      </c>
      <c r="L5790" s="444">
        <f t="shared" ca="1" si="212"/>
        <v>-7992224934074852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-7992224934074852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-33300937225311.879</v>
      </c>
      <c r="L5791" s="444">
        <f t="shared" ca="1" si="212"/>
        <v>-8025525871300164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-8025525871300164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-33439691130417.344</v>
      </c>
      <c r="L5792" s="444">
        <f t="shared" ca="1" si="212"/>
        <v>-8058965562430581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-8058965562430581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-33579023176794.086</v>
      </c>
      <c r="L5793" s="444">
        <f t="shared" ca="1" si="212"/>
        <v>-8092544585607375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-8092544585607375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-33718935773364.063</v>
      </c>
      <c r="L5794" s="444">
        <f t="shared" ca="1" si="212"/>
        <v>-8126263521380739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-8126263521380739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-33859431339086.41</v>
      </c>
      <c r="L5795" s="444">
        <f t="shared" ca="1" si="212"/>
        <v>-8160122952719825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-8160122952719825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-34000512302999.27</v>
      </c>
      <c r="L5796" s="444">
        <f t="shared" ca="1" si="212"/>
        <v>-8194123465022824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-8194123465022824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-34142181104261.762</v>
      </c>
      <c r="L5797" s="444">
        <f t="shared" ca="1" si="212"/>
        <v>-8228265646127086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-8228265646127086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-34284440192196.191</v>
      </c>
      <c r="L5798" s="444">
        <f t="shared" ca="1" si="212"/>
        <v>-8262550086319282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-8262550086319282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-34427292026330.34</v>
      </c>
      <c r="L5799" s="444">
        <f t="shared" ca="1" si="212"/>
        <v>-8296977378345612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-8296977378345612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-34570739076440.051</v>
      </c>
      <c r="L5800" s="444">
        <f t="shared" ca="1" si="212"/>
        <v>-8331548117422052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-8331548117422052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-34714783822591.879</v>
      </c>
      <c r="L5801" s="444">
        <f t="shared" ca="1" si="212"/>
        <v>-8366262901244644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-8366262901244644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-34859428755186.016</v>
      </c>
      <c r="L5802" s="444">
        <f t="shared" ca="1" si="212"/>
        <v>-8401122329999830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-8401122329999830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-35004676374999.285</v>
      </c>
      <c r="L5803" s="444">
        <f t="shared" ca="1" si="212"/>
        <v>-8436127006374829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-8436127006374829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-35150529193228.453</v>
      </c>
      <c r="L5804" s="444">
        <f t="shared" ca="1" si="212"/>
        <v>-8471277535568057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-8471277535568057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-35296989731533.578</v>
      </c>
      <c r="L5805" s="444">
        <f t="shared" ca="1" si="212"/>
        <v>-8506574525299591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-8506574525299591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-35444060522081.633</v>
      </c>
      <c r="L5806" s="444">
        <f t="shared" ca="1" si="212"/>
        <v>-8542018585821673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-8542018585821673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-35591744107590.305</v>
      </c>
      <c r="L5807" s="444">
        <f t="shared" ca="1" si="212"/>
        <v>-8577610329929263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-8577610329929263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-35740043041371.93</v>
      </c>
      <c r="L5808" s="444">
        <f t="shared" ca="1" si="212"/>
        <v>-8613350372970635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-8613350372970635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-35888959887377.641</v>
      </c>
      <c r="L5809" s="444">
        <f t="shared" ca="1" si="212"/>
        <v>-8649239332858013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-8649239332858013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-36038497220241.719</v>
      </c>
      <c r="L5810" s="444">
        <f t="shared" ca="1" si="212"/>
        <v>-8685277830078255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-8685277830078255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-36188657625326.055</v>
      </c>
      <c r="L5811" s="444">
        <f t="shared" ca="1" si="212"/>
        <v>-8721466487703581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-8721466487703581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-36339443698764.922</v>
      </c>
      <c r="L5812" s="444">
        <f t="shared" ca="1" si="212"/>
        <v>-8757805931402346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-8757805931402346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-36490858047509.773</v>
      </c>
      <c r="L5813" s="444">
        <f t="shared" ca="1" si="212"/>
        <v>-8794296789449856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-8794296789449856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-36642903289374.398</v>
      </c>
      <c r="L5814" s="444">
        <f t="shared" ca="1" si="212"/>
        <v>-8830939692739230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-8830939692739230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-36795582053080.125</v>
      </c>
      <c r="L5815" s="444">
        <f t="shared" ca="1" si="212"/>
        <v>-8867735274792310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-8867735274792310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-36948896978301.289</v>
      </c>
      <c r="L5816" s="444">
        <f t="shared" ca="1" si="212"/>
        <v>-8904684171770611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-8904684171770611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-37102850715710.883</v>
      </c>
      <c r="L5817" s="444">
        <f t="shared" ca="1" si="212"/>
        <v>-8941787022486322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-8941787022486322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-37257445927026.336</v>
      </c>
      <c r="L5818" s="444">
        <f t="shared" ca="1" si="212"/>
        <v>-8979044468413348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-8979044468413348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-37412685285055.617</v>
      </c>
      <c r="L5819" s="444">
        <f t="shared" ca="1" si="212"/>
        <v>-9016457153698404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-9016457153698404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-37568571473743.352</v>
      </c>
      <c r="L5820" s="444">
        <f t="shared" ca="1" si="212"/>
        <v>-9054025725172148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-9054025725172148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-37725107188217.281</v>
      </c>
      <c r="L5821" s="444">
        <f t="shared" ca="1" si="212"/>
        <v>-9091750832360366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-9091750832360366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-37882295134834.859</v>
      </c>
      <c r="L5822" s="444">
        <f t="shared" ca="1" si="212"/>
        <v>-9129633127495200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-9129633127495200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-38040138031230</v>
      </c>
      <c r="L5823" s="444">
        <f t="shared" ca="1" si="212"/>
        <v>-9167673265526430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-9167673265526430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-38198638606360.125</v>
      </c>
      <c r="L5824" s="444">
        <f t="shared" ca="1" si="212"/>
        <v>-9205871904132790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-9205871904132790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-38357799600553.289</v>
      </c>
      <c r="L5825" s="444">
        <f t="shared" ca="1" si="212"/>
        <v>-9244229703733344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-9244229703733344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-38517623765555.602</v>
      </c>
      <c r="L5826" s="444">
        <f t="shared" ca="1" si="212"/>
        <v>-9282747327498900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-9282747327498900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-38678113864578.75</v>
      </c>
      <c r="L5827" s="444">
        <f t="shared" ca="1" si="212"/>
        <v>-9321425441363478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-9321425441363478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-38839272672347.828</v>
      </c>
      <c r="L5828" s="444">
        <f t="shared" ca="1" si="212"/>
        <v>-9360264714035826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-9360264714035826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-39001102975149.273</v>
      </c>
      <c r="L5829" s="444">
        <f t="shared" ca="1" si="212"/>
        <v>-9399265817010976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-9399265817010976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-39163607570879.063</v>
      </c>
      <c r="L5830" s="444">
        <f t="shared" ca="1" si="212"/>
        <v>-9438429424581856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-9438429424581856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-39326789269091.063</v>
      </c>
      <c r="L5831" s="444">
        <f t="shared" ca="1" si="212"/>
        <v>-9477756213850948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-9477756213850948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-39490650891045.617</v>
      </c>
      <c r="L5832" s="444">
        <f t="shared" ca="1" si="212"/>
        <v>-9517246864741994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-9517246864741994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-39655195269758.305</v>
      </c>
      <c r="L5833" s="444">
        <f t="shared" ca="1" si="212"/>
        <v>-9556902060011752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-9556902060011752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-39820425250048.969</v>
      </c>
      <c r="L5834" s="444">
        <f t="shared" ca="1" si="212"/>
        <v>-9596722485261800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-9596722485261800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-39986343688590.836</v>
      </c>
      <c r="L5835" s="444">
        <f t="shared" ca="1" si="212"/>
        <v>-9636708828950390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-9636708828950390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-40152953453959.961</v>
      </c>
      <c r="L5836" s="444">
        <f t="shared" ca="1" si="212"/>
        <v>-9676861782404350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-9676861782404350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-40320257426684.789</v>
      </c>
      <c r="L5837" s="444">
        <f t="shared" ca="1" si="212"/>
        <v>-9717182039831034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-9717182039831034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-40488258499295.977</v>
      </c>
      <c r="L5838" s="444">
        <f t="shared" ca="1" si="212"/>
        <v>-9757670298330330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-9757670298330330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-40656959576376.375</v>
      </c>
      <c r="L5839" s="444">
        <f t="shared" ca="1" si="212"/>
        <v>-9798327257906706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-9798327257906706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-40826363574611.273</v>
      </c>
      <c r="L5840" s="444">
        <f t="shared" ca="1" si="212"/>
        <v>-9839153621481318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-9839153621481318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-40996473422838.828</v>
      </c>
      <c r="L5841" s="444">
        <f t="shared" ca="1" si="212"/>
        <v>-9880150094904156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-9880150094904156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-41167292062100.648</v>
      </c>
      <c r="L5842" s="444">
        <f t="shared" ca="1" si="212"/>
        <v>-9921317386966256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-9921317386966256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-41338822445692.734</v>
      </c>
      <c r="L5843" s="444">
        <f t="shared" ca="1" si="212"/>
        <v>-9962656209411948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-9962656209411948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-41511067539216.453</v>
      </c>
      <c r="L5844" s="444">
        <f t="shared" ca="1" si="212"/>
        <v>-1.0004167276951164E+16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-1.0004167276951164E+16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-41684030320629.852</v>
      </c>
      <c r="L5845" s="444">
        <f t="shared" ca="1" si="212"/>
        <v>-1.0045851307271794E+16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-1.0045851307271794E+16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-41857713780299.141</v>
      </c>
      <c r="L5846" s="444">
        <f t="shared" ca="1" si="212"/>
        <v>-1.0087709021052094E+16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-1.0087709021052094E+16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-42032120921050.391</v>
      </c>
      <c r="L5847" s="444">
        <f t="shared" ca="1" si="212"/>
        <v>-1.0129741141973144E+16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-1.0129741141973144E+16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-42207254758221.43</v>
      </c>
      <c r="L5848" s="444">
        <f t="shared" ca="1" si="212"/>
        <v>-1.0171948396731366E+16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-1.0171948396731366E+16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-42383118319714.023</v>
      </c>
      <c r="L5849" s="444">
        <f t="shared" ca="1" si="212"/>
        <v>-1.021433151505108E+16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-1.021433151505108E+16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-42559714646046.164</v>
      </c>
      <c r="L5850" s="444">
        <f t="shared" ca="1" si="212"/>
        <v>-1.0256891229697126E+16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-1.0256891229697126E+16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-42737046790404.688</v>
      </c>
      <c r="L5851" s="444">
        <f t="shared" ca="1" si="212"/>
        <v>-1.029962827648753E+16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-1.029962827648753E+16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-42915117818698.039</v>
      </c>
      <c r="L5852" s="444">
        <f t="shared" ca="1" si="212"/>
        <v>-1.0342543394306228E+16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-1.0342543394306228E+16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-43093930809609.281</v>
      </c>
      <c r="L5853" s="444">
        <f t="shared" ca="1" si="212"/>
        <v>-1.0385637325115838E+16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-1.0385637325115838E+16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-43273488854649.328</v>
      </c>
      <c r="L5854" s="444">
        <f t="shared" ca="1" si="212"/>
        <v>-1.0428910813970488E+16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-1.0428910813970488E+16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-43453795058210.367</v>
      </c>
      <c r="L5855" s="444">
        <f t="shared" ca="1" si="212"/>
        <v>-1.0472364609028698E+16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-1.0472364609028698E+16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-43634852537619.578</v>
      </c>
      <c r="L5856" s="444">
        <f t="shared" ca="1" si="212"/>
        <v>-1.0515999461566318E+16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-1.0515999461566318E+16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-43816664423192.992</v>
      </c>
      <c r="L5857" s="444">
        <f t="shared" ca="1" si="212"/>
        <v>-1.055981612598951E+16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-1.055981612598951E+16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-43999233858289.625</v>
      </c>
      <c r="L5858" s="444">
        <f t="shared" ca="1" si="212"/>
        <v>-1.06038153598478E+16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-1.06038153598478E+16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-44182563999365.836</v>
      </c>
      <c r="L5859" s="444">
        <f t="shared" ca="1" si="212"/>
        <v>-1.0647997923847166E+16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-1.0647997923847166E+16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-44366658016029.859</v>
      </c>
      <c r="L5860" s="444">
        <f t="shared" ca="1" si="212"/>
        <v>-1.0692364581863196E+16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-1.0692364581863196E+16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-44551519091096.648</v>
      </c>
      <c r="L5861" s="444">
        <f t="shared" ca="1" si="212"/>
        <v>-1.0736916100954292E+16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-1.0736916100954292E+16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-44737150420642.883</v>
      </c>
      <c r="L5862" s="444">
        <f t="shared" ca="1" si="212"/>
        <v>-1.0781653251374934E+16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-1.0781653251374934E+16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-44923555214062.227</v>
      </c>
      <c r="L5863" s="444">
        <f t="shared" ca="1" si="212"/>
        <v>-1.0826576806588996E+16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-1.0826576806588996E+16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-45110736694120.813</v>
      </c>
      <c r="L5864" s="444">
        <f t="shared" ca="1" si="212"/>
        <v>-1.0871687543283116E+16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-1.0871687543283116E+16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-45298698097012.984</v>
      </c>
      <c r="L5865" s="444">
        <f t="shared" ca="1" si="212"/>
        <v>-1.0916986241380128E+16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-1.0916986241380128E+16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-45487442672417.203</v>
      </c>
      <c r="L5866" s="444">
        <f t="shared" ca="1" si="212"/>
        <v>-1.0962473684052546E+16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-1.0962473684052546E+16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-45676973683552.273</v>
      </c>
      <c r="L5867" s="444">
        <f t="shared" ca="1" si="212"/>
        <v>-1.1008150657736098E+16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-1.1008150657736098E+16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-45867294407233.742</v>
      </c>
      <c r="L5868" s="444">
        <f t="shared" ca="1" si="212"/>
        <v>-1.1054017952143332E+16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-1.1054017952143332E+16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-46058408133930.547</v>
      </c>
      <c r="L5869" s="444">
        <f t="shared" ca="1" si="212"/>
        <v>-1.1100076360277262E+16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-1.1100076360277262E+16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-46250318167821.922</v>
      </c>
      <c r="L5870" s="444">
        <f t="shared" ca="1" si="212"/>
        <v>-1.1146326678445084E+16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-1.1146326678445084E+16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-46443027826854.516</v>
      </c>
      <c r="L5871" s="444">
        <f t="shared" ca="1" si="212"/>
        <v>-1.1192769706271938E+16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-1.1192769706271938E+16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-46636540442799.742</v>
      </c>
      <c r="L5872" s="444">
        <f t="shared" ca="1" si="212"/>
        <v>-1.1239406246714738E+16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-1.1239406246714738E+16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-46830859361311.406</v>
      </c>
      <c r="L5873" s="444">
        <f t="shared" ref="L5873:L6127" ca="1" si="217">I5873-J5873+K5873</f>
        <v>-1.128623710607605E+16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-1.128623710607605E+16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-47025987941983.539</v>
      </c>
      <c r="L5874" s="444">
        <f t="shared" ca="1" si="217"/>
        <v>-1.1333263094018034E+16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-1.1333263094018034E+16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-47221929558408.477</v>
      </c>
      <c r="L5875" s="444">
        <f t="shared" ca="1" si="217"/>
        <v>-1.1380485023576442E+16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-1.1380485023576442E+16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-47418687598235.172</v>
      </c>
      <c r="L5876" s="444">
        <f t="shared" ca="1" si="217"/>
        <v>-1.1427903711174678E+16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-1.1427903711174678E+16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-47616265463227.828</v>
      </c>
      <c r="L5877" s="444">
        <f t="shared" ca="1" si="217"/>
        <v>-1.1475519976637906E+16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-1.1475519976637906E+16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-47814666569324.609</v>
      </c>
      <c r="L5878" s="444">
        <f t="shared" ca="1" si="217"/>
        <v>-1.152333464320723E+16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-1.152333464320723E+16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-48013894346696.789</v>
      </c>
      <c r="L5879" s="444">
        <f t="shared" ca="1" si="217"/>
        <v>-1.1571348537553926E+16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-1.1571348537553926E+16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-48213952239808.023</v>
      </c>
      <c r="L5880" s="444">
        <f t="shared" ca="1" si="217"/>
        <v>-1.1619562489793734E+16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-1.1619562489793734E+16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-48414843707473.891</v>
      </c>
      <c r="L5881" s="444">
        <f t="shared" ca="1" si="217"/>
        <v>-1.1667977333501208E+16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-1.1667977333501208E+16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-48616572222921.703</v>
      </c>
      <c r="L5882" s="444">
        <f t="shared" ca="1" si="217"/>
        <v>-1.171659390572413E+16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-1.171659390572413E+16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-48819141273850.539</v>
      </c>
      <c r="L5883" s="444">
        <f t="shared" ca="1" si="217"/>
        <v>-1.176541304699798E+16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-1.176541304699798E+16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-49022554362491.586</v>
      </c>
      <c r="L5884" s="444">
        <f t="shared" ca="1" si="217"/>
        <v>-1.1814435601360472E+16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-1.1814435601360472E+16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-49226815005668.633</v>
      </c>
      <c r="L5885" s="444">
        <f t="shared" ca="1" si="217"/>
        <v>-1.186366241636614E+16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-1.186366241636614E+16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-49431926734858.914</v>
      </c>
      <c r="L5886" s="444">
        <f t="shared" ca="1" si="217"/>
        <v>-1.1913094343100998E+16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-1.1913094343100998E+16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-49637893096254.156</v>
      </c>
      <c r="L5887" s="444">
        <f t="shared" ca="1" si="217"/>
        <v>-1.1962732236197252E+16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-1.1962732236197252E+16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-49844717650821.883</v>
      </c>
      <c r="L5888" s="444">
        <f t="shared" ca="1" si="217"/>
        <v>-1.2012576953848074E+16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-1.2012576953848074E+16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-50052403974366.977</v>
      </c>
      <c r="L5889" s="444">
        <f t="shared" ca="1" si="217"/>
        <v>-1.206262935782244E+16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-1.206262935782244E+16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-50260955657593.5</v>
      </c>
      <c r="L5890" s="444">
        <f t="shared" ca="1" si="217"/>
        <v>-1.2112890313480034E+16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-1.2112890313480034E+16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-50470376306166.805</v>
      </c>
      <c r="L5891" s="444">
        <f t="shared" ca="1" si="217"/>
        <v>-1.21633606897862E+16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-1.21633606897862E+16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-50680669540775.836</v>
      </c>
      <c r="L5892" s="444">
        <f t="shared" ca="1" si="217"/>
        <v>-1.2214041359326976E+16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-1.2214041359326976E+16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-50891838997195.734</v>
      </c>
      <c r="L5893" s="444">
        <f t="shared" ca="1" si="217"/>
        <v>-1.2264933198324172E+16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-1.2264933198324172E+16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-51103888326350.719</v>
      </c>
      <c r="L5894" s="444">
        <f t="shared" ca="1" si="217"/>
        <v>-1.2316037086650522E+16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-1.2316037086650522E+16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-51316821194377.172</v>
      </c>
      <c r="L5895" s="444">
        <f t="shared" ca="1" si="217"/>
        <v>-1.23673539078449E+16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-1.23673539078449E+16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-51530641282687.086</v>
      </c>
      <c r="L5896" s="444">
        <f t="shared" ca="1" si="217"/>
        <v>-1.2418884549127588E+16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-1.2418884549127588E+16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-51745352288031.617</v>
      </c>
      <c r="L5897" s="444">
        <f t="shared" ca="1" si="217"/>
        <v>-1.247062990141562E+16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-1.247062990141562E+16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-51960957922565.086</v>
      </c>
      <c r="L5898" s="444">
        <f t="shared" ca="1" si="217"/>
        <v>-1.2522590859338186E+16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-1.2522590859338186E+16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-52177461913909.109</v>
      </c>
      <c r="L5899" s="444">
        <f t="shared" ca="1" si="217"/>
        <v>-1.2574768321252096E+16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-1.2574768321252096E+16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-52394868005217.063</v>
      </c>
      <c r="L5900" s="444">
        <f t="shared" ca="1" si="217"/>
        <v>-1.2627163189257314E+16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-1.2627163189257314E+16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-52613179955238.805</v>
      </c>
      <c r="L5901" s="444">
        <f t="shared" ca="1" si="217"/>
        <v>-1.2679776369212552E+16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-1.2679776369212552E+16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-52832401538385.633</v>
      </c>
      <c r="L5902" s="444">
        <f t="shared" ca="1" si="217"/>
        <v>-1.2732608770750938E+16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-1.2732608770750938E+16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-53052536544795.578</v>
      </c>
      <c r="L5903" s="444">
        <f t="shared" ca="1" si="217"/>
        <v>-1.2785661307295734E+16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-1.2785661307295734E+16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-53273588780398.891</v>
      </c>
      <c r="L5904" s="444">
        <f t="shared" ca="1" si="217"/>
        <v>-1.2838934896076132E+16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-1.2838934896076132E+16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-53495562066983.883</v>
      </c>
      <c r="L5905" s="444">
        <f t="shared" ca="1" si="217"/>
        <v>-1.2892430458143116E+16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-1.2892430458143116E+16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-53718460242262.984</v>
      </c>
      <c r="L5906" s="444">
        <f t="shared" ca="1" si="217"/>
        <v>-1.2946148918385378E+16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-1.2946148918385378E+16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-53942287159939.078</v>
      </c>
      <c r="L5907" s="444">
        <f t="shared" ca="1" si="217"/>
        <v>-1.3000091205545318E+16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-1.3000091205545318E+16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-54167046689772.156</v>
      </c>
      <c r="L5908" s="444">
        <f t="shared" ca="1" si="217"/>
        <v>-1.305425825223509E+16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-1.305425825223509E+16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-54392742717646.211</v>
      </c>
      <c r="L5909" s="444">
        <f t="shared" ca="1" si="217"/>
        <v>-1.3108650994952736E+16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-1.3108650994952736E+16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-54619379145636.398</v>
      </c>
      <c r="L5910" s="444">
        <f t="shared" ca="1" si="217"/>
        <v>-1.3163270374098372E+16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-1.3163270374098372E+16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-54846959892076.547</v>
      </c>
      <c r="L5911" s="444">
        <f t="shared" ca="1" si="217"/>
        <v>-1.3218117333990448E+16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-1.3218117333990448E+16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-55075488891626.867</v>
      </c>
      <c r="L5912" s="444">
        <f t="shared" ca="1" si="217"/>
        <v>-1.3273192822882074E+16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-1.3273192822882074E+16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-55304970095341.977</v>
      </c>
      <c r="L5913" s="444">
        <f t="shared" ca="1" si="217"/>
        <v>-1.3328497792977416E+16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-1.3328497792977416E+16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-55535407470739.234</v>
      </c>
      <c r="L5914" s="444">
        <f t="shared" ca="1" si="217"/>
        <v>-1.3384033200448156E+16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-1.3384033200448156E+16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-55766805001867.313</v>
      </c>
      <c r="L5915" s="444">
        <f t="shared" ca="1" si="217"/>
        <v>-1.3439800005450024E+16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-1.3439800005450024E+16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-55999166689375.102</v>
      </c>
      <c r="L5916" s="444">
        <f t="shared" ca="1" si="217"/>
        <v>-1.34957991721394E+16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-1.34957991721394E+16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-56232496550580.836</v>
      </c>
      <c r="L5917" s="444">
        <f t="shared" ca="1" si="217"/>
        <v>-1.355203166868998E+16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-1.355203166868998E+16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-56466798619541.586</v>
      </c>
      <c r="L5918" s="444">
        <f t="shared" ca="1" si="217"/>
        <v>-1.3608498467309522E+16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-1.3608498467309522E+16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-56702076947123.008</v>
      </c>
      <c r="L5919" s="444">
        <f t="shared" ca="1" si="217"/>
        <v>-1.3665200544256646E+16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-1.3665200544256646E+16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-56938335601069.359</v>
      </c>
      <c r="L5920" s="444">
        <f t="shared" ca="1" si="217"/>
        <v>-1.3722138879857716E+16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-1.3722138879857716E+16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-57175578666073.813</v>
      </c>
      <c r="L5921" s="444">
        <f t="shared" ca="1" si="217"/>
        <v>-1.377931445852379E+16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-1.377931445852379E+16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-57413810243849.125</v>
      </c>
      <c r="L5922" s="444">
        <f t="shared" ca="1" si="217"/>
        <v>-1.383672826876764E+16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-1.383672826876764E+16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-57653034453198.5</v>
      </c>
      <c r="L5923" s="444">
        <f t="shared" ca="1" si="217"/>
        <v>-1.3894381303220838E+16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-1.3894381303220838E+16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-57893255430086.82</v>
      </c>
      <c r="L5924" s="444">
        <f t="shared" ca="1" si="217"/>
        <v>-1.3952274558650924E+16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-1.3952274558650924E+16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-58134477327712.18</v>
      </c>
      <c r="L5925" s="444">
        <f t="shared" ca="1" si="217"/>
        <v>-1.4010409035978636E+16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-1.4010409035978636E+16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-58376704316577.648</v>
      </c>
      <c r="L5926" s="444">
        <f t="shared" ca="1" si="217"/>
        <v>-1.4068785740295214E+16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-1.4068785740295214E+16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-58619940584563.391</v>
      </c>
      <c r="L5927" s="444">
        <f t="shared" ca="1" si="217"/>
        <v>-1.4127405680879778E+16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-1.4127405680879778E+16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-58864190336999.07</v>
      </c>
      <c r="L5928" s="444">
        <f t="shared" ca="1" si="217"/>
        <v>-1.4186269871216778E+16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-1.4186269871216778E+16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-59109457796736.563</v>
      </c>
      <c r="L5929" s="444">
        <f t="shared" ca="1" si="217"/>
        <v>-1.4245379329013514E+16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-1.4245379329013514E+16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-59355747204222.969</v>
      </c>
      <c r="L5930" s="444">
        <f t="shared" ca="1" si="217"/>
        <v>-1.4304735076217736E+16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-1.4304735076217736E+16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-59603062817573.898</v>
      </c>
      <c r="L5931" s="444">
        <f t="shared" ca="1" si="217"/>
        <v>-1.436433813903531E+16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-1.436433813903531E+16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-59851408912647.125</v>
      </c>
      <c r="L5932" s="444">
        <f t="shared" ca="1" si="217"/>
        <v>-1.4424189547947958E+16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-1.4424189547947958E+16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-60100789783116.492</v>
      </c>
      <c r="L5933" s="444">
        <f t="shared" ca="1" si="217"/>
        <v>-1.4484290337731074E+16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-1.4484290337731074E+16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-60351209740546.133</v>
      </c>
      <c r="L5934" s="444">
        <f t="shared" ca="1" si="217"/>
        <v>-1.454464154747162E+16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-1.454464154747162E+16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-60602673114465.094</v>
      </c>
      <c r="L5935" s="444">
        <f t="shared" ca="1" si="217"/>
        <v>-1.4605244220586086E+16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-1.4605244220586086E+16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-60855184252442.023</v>
      </c>
      <c r="L5936" s="444">
        <f t="shared" ca="1" si="217"/>
        <v>-1.4666099404838528E+16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-1.4666099404838528E+16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-61108747520160.531</v>
      </c>
      <c r="L5937" s="444">
        <f t="shared" ca="1" si="217"/>
        <v>-1.4727208152358688E+16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-1.4727208152358688E+16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-61363367301494.523</v>
      </c>
      <c r="L5938" s="444">
        <f t="shared" ca="1" si="217"/>
        <v>-1.4788571519660182E+16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-1.4788571519660182E+16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-61619047998584.102</v>
      </c>
      <c r="L5939" s="444">
        <f t="shared" ca="1" si="217"/>
        <v>-1.4850190567658766E+16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-1.4850190567658766E+16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-61875794031911.523</v>
      </c>
      <c r="L5940" s="444">
        <f t="shared" ca="1" si="217"/>
        <v>-1.4912066361690678E+16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-1.4912066361690678E+16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-62133609840377.82</v>
      </c>
      <c r="L5941" s="444">
        <f t="shared" ca="1" si="217"/>
        <v>-1.4974199971531056E+16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-1.4974199971531056E+16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-62392499881379.398</v>
      </c>
      <c r="L5942" s="444">
        <f t="shared" ca="1" si="217"/>
        <v>-1.5036592471412436E+16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-1.5036592471412436E+16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-62652468630885.148</v>
      </c>
      <c r="L5943" s="444">
        <f t="shared" ca="1" si="217"/>
        <v>-1.5099244940043322E+16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-1.5099244940043322E+16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-62913520583513.844</v>
      </c>
      <c r="L5944" s="444">
        <f t="shared" ca="1" si="217"/>
        <v>-1.5162158460626836E+16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-1.5162158460626836E+16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-63175660252611.82</v>
      </c>
      <c r="L5945" s="444">
        <f t="shared" ca="1" si="217"/>
        <v>-1.5225334120879448E+16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-1.5225334120879448E+16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-63438892170331.039</v>
      </c>
      <c r="L5946" s="444">
        <f t="shared" ca="1" si="217"/>
        <v>-1.528877301304978E+16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-1.528877301304978E+16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-63703220887707.406</v>
      </c>
      <c r="L5947" s="444">
        <f t="shared" ca="1" si="217"/>
        <v>-1.5352476233937488E+16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-1.5352476233937488E+16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-63968650974739.531</v>
      </c>
      <c r="L5948" s="444">
        <f t="shared" ca="1" si="217"/>
        <v>-1.5416444884912228E+16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-1.5416444884912228E+16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-64235187020467.609</v>
      </c>
      <c r="L5949" s="444">
        <f t="shared" ca="1" si="217"/>
        <v>-1.5480680071932696E+16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-1.5480680071932696E+16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-64502833633052.898</v>
      </c>
      <c r="L5950" s="444">
        <f t="shared" ca="1" si="217"/>
        <v>-1.5545182905565748E+16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-1.5545182905565748E+16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-64771595439857.289</v>
      </c>
      <c r="L5951" s="444">
        <f t="shared" ca="1" si="217"/>
        <v>-1.5609954501005606E+16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-1.5609954501005606E+16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-65041477087523.359</v>
      </c>
      <c r="L5952" s="444">
        <f t="shared" ca="1" si="217"/>
        <v>-1.567499597809313E+16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-1.567499597809313E+16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-65312483242054.711</v>
      </c>
      <c r="L5953" s="444">
        <f t="shared" ca="1" si="217"/>
        <v>-1.5740308461335184E+16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-1.5740308461335184E+16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-65584618588896.609</v>
      </c>
      <c r="L5954" s="444">
        <f t="shared" ca="1" si="217"/>
        <v>-1.580589307992408E+16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-1.580589307992408E+16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-65857887833016.992</v>
      </c>
      <c r="L5955" s="444">
        <f t="shared" ca="1" si="217"/>
        <v>-1.5871750967757096E+16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-1.5871750967757096E+16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-66132295698987.898</v>
      </c>
      <c r="L5956" s="444">
        <f t="shared" ca="1" si="217"/>
        <v>-1.5937883263456084E+16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-1.5937883263456084E+16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-66407846931067.016</v>
      </c>
      <c r="L5957" s="444">
        <f t="shared" ca="1" si="217"/>
        <v>-1.6004291110387152E+16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-1.6004291110387152E+16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-66684546293279.789</v>
      </c>
      <c r="L5958" s="444">
        <f t="shared" ca="1" si="217"/>
        <v>-1.6070975656680432E+16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-1.6070975656680432E+16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-66962398569501.789</v>
      </c>
      <c r="L5959" s="444">
        <f t="shared" ca="1" si="217"/>
        <v>-1.6137938055249934E+16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-1.6137938055249934E+16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-67241408563541.398</v>
      </c>
      <c r="L5960" s="444">
        <f t="shared" ca="1" si="217"/>
        <v>-1.6205179463813476E+16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-1.6205179463813476E+16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-67521581099222.813</v>
      </c>
      <c r="L5961" s="444">
        <f t="shared" ca="1" si="217"/>
        <v>-1.6272701044912698E+16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-1.6272701044912698E+16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-67802921020469.57</v>
      </c>
      <c r="L5962" s="444">
        <f t="shared" ca="1" si="217"/>
        <v>-1.6340503965933168E+16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-1.6340503965933168E+16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-68085433191388.195</v>
      </c>
      <c r="L5963" s="444">
        <f t="shared" ca="1" si="217"/>
        <v>-1.6408589399124556E+16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-1.6408589399124556E+16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-68369122496352.305</v>
      </c>
      <c r="L5964" s="444">
        <f t="shared" ca="1" si="217"/>
        <v>-1.6476958521620908E+16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-1.6476958521620908E+16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-68653993840087.117</v>
      </c>
      <c r="L5965" s="444">
        <f t="shared" ca="1" si="217"/>
        <v>-1.6545612515460996E+16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-1.6545612515460996E+16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-68940052147754.148</v>
      </c>
      <c r="L5966" s="444">
        <f t="shared" ca="1" si="217"/>
        <v>-1.661455256760875E+16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-1.661455256760875E+16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-69227302365036.445</v>
      </c>
      <c r="L5967" s="444">
        <f t="shared" ca="1" si="217"/>
        <v>-1.6683779869973786E+16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-1.6683779869973786E+16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-69515749458224.117</v>
      </c>
      <c r="L5968" s="444">
        <f t="shared" ca="1" si="217"/>
        <v>-1.675329561943201E+16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-1.675329561943201E+16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-69805398414300.039</v>
      </c>
      <c r="L5969" s="444">
        <f t="shared" ca="1" si="217"/>
        <v>-1.682310101784631E+16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-1.682310101784631E+16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-70096254241026.289</v>
      </c>
      <c r="L5970" s="444">
        <f t="shared" ca="1" si="217"/>
        <v>-1.6893197272087336E+16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-1.6893197272087336E+16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-70388321967030.563</v>
      </c>
      <c r="L5971" s="444">
        <f t="shared" ca="1" si="217"/>
        <v>-1.6963585594054366E+16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-1.6963585594054366E+16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-70681606641893.188</v>
      </c>
      <c r="L5972" s="444">
        <f t="shared" ca="1" si="217"/>
        <v>-1.703426720069626E+16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-1.703426720069626E+16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-70976113336234.422</v>
      </c>
      <c r="L5973" s="444">
        <f t="shared" ca="1" si="217"/>
        <v>-1.7105243314032494E+16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-1.7105243314032494E+16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-71271847141802.047</v>
      </c>
      <c r="L5974" s="444">
        <f t="shared" ca="1" si="217"/>
        <v>-1.7176515161174296E+16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-1.7176515161174296E+16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-71568813171559.563</v>
      </c>
      <c r="L5975" s="444">
        <f t="shared" ca="1" si="217"/>
        <v>-1.7248083974345856E+16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-1.7248083974345856E+16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-71867016559774.406</v>
      </c>
      <c r="L5976" s="444">
        <f t="shared" ca="1" si="217"/>
        <v>-1.731995099090563E+16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-1.731995099090563E+16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-72166462462106.781</v>
      </c>
      <c r="L5977" s="444">
        <f t="shared" ca="1" si="217"/>
        <v>-1.7392117453367736E+16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-1.7392117453367736E+16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-72467156055698.906</v>
      </c>
      <c r="L5978" s="444">
        <f t="shared" ca="1" si="217"/>
        <v>-1.7464584609423434E+16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-1.7464584609423434E+16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-72769102539264.313</v>
      </c>
      <c r="L5979" s="444">
        <f t="shared" ca="1" si="217"/>
        <v>-1.7537353711962698E+16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-1.7537353711962698E+16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-73072307133177.906</v>
      </c>
      <c r="L5980" s="444">
        <f t="shared" ca="1" si="217"/>
        <v>-1.7610426019095876E+16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-1.7610426019095876E+16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-73376775079566.156</v>
      </c>
      <c r="L5981" s="444">
        <f t="shared" ca="1" si="217"/>
        <v>-1.7683802794175442E+16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-1.7683802794175442E+16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-73682511642397.688</v>
      </c>
      <c r="L5982" s="444">
        <f t="shared" ca="1" si="217"/>
        <v>-1.775748530581784E+16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-1.775748530581784E+16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-73989522107574.328</v>
      </c>
      <c r="L5983" s="444">
        <f t="shared" ca="1" si="217"/>
        <v>-1.7831474827925414E+16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-1.7831474827925414E+16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-74297811783022.563</v>
      </c>
      <c r="L5984" s="444">
        <f t="shared" ca="1" si="217"/>
        <v>-1.7905772639708436E+16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-1.7905772639708436E+16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-74607385998785.156</v>
      </c>
      <c r="L5985" s="444">
        <f t="shared" ca="1" si="217"/>
        <v>-1.7980380025707222E+16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-1.7980380025707222E+16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-74918250107113.422</v>
      </c>
      <c r="L5986" s="444">
        <f t="shared" ca="1" si="217"/>
        <v>-1.8055298275814336E+16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-1.8055298275814336E+16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-75230409482559.734</v>
      </c>
      <c r="L5987" s="444">
        <f t="shared" ca="1" si="217"/>
        <v>-1.8130528685296896E+16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-1.8130528685296896E+16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-75543869522070.406</v>
      </c>
      <c r="L5988" s="444">
        <f t="shared" ca="1" si="217"/>
        <v>-1.8206072554818968E+16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-1.8206072554818968E+16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-75858635645079.031</v>
      </c>
      <c r="L5989" s="444">
        <f t="shared" ca="1" si="217"/>
        <v>-1.8281931190464048E+16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-1.8281931190464048E+16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-76174713293600.203</v>
      </c>
      <c r="L5990" s="444">
        <f t="shared" ca="1" si="217"/>
        <v>-1.8358105903757648E+16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-1.8358105903757648E+16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-76492107932323.531</v>
      </c>
      <c r="L5991" s="444">
        <f t="shared" ca="1" si="217"/>
        <v>-1.8434598011689972E+16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-1.8434598011689972E+16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-76810825048708.219</v>
      </c>
      <c r="L5992" s="444">
        <f t="shared" ca="1" si="217"/>
        <v>-1.851140883673868E+16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-1.851140883673868E+16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-77130870153077.828</v>
      </c>
      <c r="L5993" s="444">
        <f t="shared" ca="1" si="217"/>
        <v>-1.8588539706891756E+16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-1.8588539706891756E+16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-77452248778715.656</v>
      </c>
      <c r="L5994" s="444">
        <f t="shared" ca="1" si="217"/>
        <v>-1.8665991955670472E+16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-1.8665991955670472E+16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-77774966481960.297</v>
      </c>
      <c r="L5995" s="444">
        <f t="shared" ca="1" si="217"/>
        <v>-1.8743766922152432E+16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-1.8743766922152432E+16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-78099028842301.797</v>
      </c>
      <c r="L5996" s="444">
        <f t="shared" ca="1" si="217"/>
        <v>-1.8821865950994732E+16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-1.8821865950994732E+16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-78424441462478.047</v>
      </c>
      <c r="L5997" s="444">
        <f t="shared" ca="1" si="217"/>
        <v>-1.8900290392457212E+16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-1.8900290392457212E+16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-78751209968571.719</v>
      </c>
      <c r="L5998" s="444">
        <f t="shared" ca="1" si="217"/>
        <v>-1.8979041602425784E+16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-1.8979041602425784E+16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-79079340010107.438</v>
      </c>
      <c r="L5999" s="444">
        <f t="shared" ca="1" si="217"/>
        <v>-1.9058120942435892E+16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-1.9058120942435892E+16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-79408837260149.547</v>
      </c>
      <c r="L6000" s="444">
        <f t="shared" ca="1" si="217"/>
        <v>-1.913752977969604E+16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-1.913752977969604E+16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-79739707415400.172</v>
      </c>
      <c r="L6001" s="444">
        <f t="shared" ca="1" si="217"/>
        <v>-1.921726948711144E+16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-1.921726948711144E+16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-80071956196297.672</v>
      </c>
      <c r="L6002" s="444">
        <f t="shared" ca="1" si="217"/>
        <v>-1.9297341443307736E+16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-1.9297341443307736E+16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-80405589347115.563</v>
      </c>
      <c r="L6003" s="444">
        <f t="shared" ca="1" si="217"/>
        <v>-1.9377747032654852E+16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-1.9377747032654852E+16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-80740612636061.875</v>
      </c>
      <c r="L6004" s="444">
        <f t="shared" ca="1" si="217"/>
        <v>-1.9458487645290912E+16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-1.9458487645290912E+16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-81077031855378.797</v>
      </c>
      <c r="L6005" s="444">
        <f t="shared" ca="1" si="217"/>
        <v>-1.9539564677146292E+16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-1.9539564677146292E+16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-81414852821442.875</v>
      </c>
      <c r="L6006" s="444">
        <f t="shared" ca="1" si="217"/>
        <v>-1.9620979529967736E+16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-1.9620979529967736E+16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-81754081374865.563</v>
      </c>
      <c r="L6007" s="444">
        <f t="shared" ca="1" si="217"/>
        <v>-1.97027336113426E+16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-1.97027336113426E+16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-82094723380594.172</v>
      </c>
      <c r="L6008" s="444">
        <f t="shared" ca="1" si="217"/>
        <v>-1.9784828334723196E+16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-1.9784828334723196E+16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-82436784728013.313</v>
      </c>
      <c r="L6009" s="444">
        <f t="shared" ca="1" si="217"/>
        <v>-1.9867265119451208E+16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-1.9867265119451208E+16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-82780271331046.703</v>
      </c>
      <c r="L6010" s="444">
        <f t="shared" ca="1" si="217"/>
        <v>-1.9950045390782256E+16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-1.9950045390782256E+16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-83125189128259.406</v>
      </c>
      <c r="L6011" s="444">
        <f t="shared" ca="1" si="217"/>
        <v>-2.0033170579910516E+16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-2.0033170579910516E+16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-83471544082960.484</v>
      </c>
      <c r="L6012" s="444">
        <f t="shared" ca="1" si="217"/>
        <v>-2.0116642123993476E+16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-2.0116642123993476E+16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-83819342183306.156</v>
      </c>
      <c r="L6013" s="444">
        <f t="shared" ca="1" si="217"/>
        <v>-2.0200461466176784E+16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-2.0200461466176784E+16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-84168589442403.266</v>
      </c>
      <c r="L6014" s="444">
        <f t="shared" ca="1" si="217"/>
        <v>-2.0284630055619188E+16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-2.0284630055619188E+16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-84519291898413.281</v>
      </c>
      <c r="L6015" s="444">
        <f t="shared" ca="1" si="217"/>
        <v>-2.03691493475176E+16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-2.03691493475176E+16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-84871455614656.672</v>
      </c>
      <c r="L6016" s="444">
        <f t="shared" ca="1" si="217"/>
        <v>-2.0454020803132256E+16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-2.0454020803132256E+16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-85225086679717.734</v>
      </c>
      <c r="L6017" s="444">
        <f t="shared" ca="1" si="217"/>
        <v>-2.0539245889811972E+16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-2.0539245889811972E+16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-85580191207549.875</v>
      </c>
      <c r="L6018" s="444">
        <f t="shared" ca="1" si="217"/>
        <v>-2.062482608101952E+16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-2.062482608101952E+16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-85936775337581.328</v>
      </c>
      <c r="L6019" s="444">
        <f t="shared" ca="1" si="217"/>
        <v>-2.07107628563571E+16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-2.07107628563571E+16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-86294845234821.25</v>
      </c>
      <c r="L6020" s="444">
        <f t="shared" ca="1" si="217"/>
        <v>-2.079705770159192E+16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-2.079705770159192E+16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-86654407089966.328</v>
      </c>
      <c r="L6021" s="444">
        <f t="shared" ca="1" si="217"/>
        <v>-2.0883712108681888E+16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-2.0883712108681888E+16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-87015467119507.859</v>
      </c>
      <c r="L6022" s="444">
        <f t="shared" ca="1" si="217"/>
        <v>-2.0970727575801396E+16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-2.0970727575801396E+16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-87378031565839.156</v>
      </c>
      <c r="L6023" s="444">
        <f t="shared" ca="1" si="217"/>
        <v>-2.1058105607367236E+16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-2.1058105607367236E+16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-87742106697363.484</v>
      </c>
      <c r="L6024" s="444">
        <f t="shared" ca="1" si="217"/>
        <v>-2.11458477140646E+16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-2.11458477140646E+16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-88107698808602.5</v>
      </c>
      <c r="L6025" s="444">
        <f t="shared" ca="1" si="217"/>
        <v>-2.1233955412873204E+16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-2.1233955412873204E+16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-88474814220305.016</v>
      </c>
      <c r="L6026" s="444">
        <f t="shared" ca="1" si="217"/>
        <v>-2.1322430227093508E+16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-2.1322430227093508E+16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-88843459279556.281</v>
      </c>
      <c r="L6027" s="444">
        <f t="shared" ca="1" si="217"/>
        <v>-2.1411273686373064E+16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-2.1411273686373064E+16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-89213640359887.766</v>
      </c>
      <c r="L6028" s="444">
        <f t="shared" ca="1" si="217"/>
        <v>-2.1500487326732952E+16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-2.1500487326732952E+16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-89585363861387.297</v>
      </c>
      <c r="L6029" s="444">
        <f t="shared" ca="1" si="217"/>
        <v>-2.159007269059434E+16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-2.159007269059434E+16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-89958636210809.75</v>
      </c>
      <c r="L6030" s="444">
        <f t="shared" ca="1" si="217"/>
        <v>-2.1680031326805148E+16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-2.1680031326805148E+16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-90333463861688.109</v>
      </c>
      <c r="L6031" s="444">
        <f t="shared" ca="1" si="217"/>
        <v>-2.1770364790666836E+16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-2.1770364790666836E+16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-90709853294445.156</v>
      </c>
      <c r="L6032" s="444">
        <f t="shared" ca="1" si="217"/>
        <v>-2.186107464396128E+16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-2.186107464396128E+16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-91087811016505.328</v>
      </c>
      <c r="L6033" s="444">
        <f t="shared" ca="1" si="217"/>
        <v>-2.1952162454977784E+16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-2.1952162454977784E+16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-91467343562407.438</v>
      </c>
      <c r="L6034" s="444">
        <f t="shared" ca="1" si="217"/>
        <v>-2.2043629798540192E+16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-2.2043629798540192E+16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-91848457493917.469</v>
      </c>
      <c r="L6035" s="444">
        <f t="shared" ca="1" si="217"/>
        <v>-2.2135478256034108E+16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-2.2135478256034108E+16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-92231159400142.109</v>
      </c>
      <c r="L6036" s="444">
        <f t="shared" ca="1" si="217"/>
        <v>-2.2227709415434252E+16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-2.2227709415434252E+16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-92615455897642.719</v>
      </c>
      <c r="L6037" s="444">
        <f t="shared" ca="1" si="217"/>
        <v>-2.2320324871331896E+16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-2.2320324871331896E+16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-93001353630549.563</v>
      </c>
      <c r="L6038" s="444">
        <f t="shared" ca="1" si="217"/>
        <v>-2.2413326224962444E+16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-2.2413326224962444E+16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-93388859270676.844</v>
      </c>
      <c r="L6039" s="444">
        <f t="shared" ca="1" si="217"/>
        <v>-2.250671508423312E+16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-2.250671508423312E+16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-93777979517638</v>
      </c>
      <c r="L6040" s="444">
        <f t="shared" ca="1" si="217"/>
        <v>-2.260049306375076E+16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-2.260049306375076E+16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-94168721098961.5</v>
      </c>
      <c r="L6041" s="444">
        <f t="shared" ca="1" si="217"/>
        <v>-2.269466178484972E+16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-2.269466178484972E+16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-94561090770207.172</v>
      </c>
      <c r="L6042" s="444">
        <f t="shared" ca="1" si="217"/>
        <v>-2.2789222875619928E+16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-2.2789222875619928E+16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-94955095315083.031</v>
      </c>
      <c r="L6043" s="444">
        <f t="shared" ca="1" si="217"/>
        <v>-2.2884177970935012E+16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-2.2884177970935012E+16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-95350741545562.547</v>
      </c>
      <c r="L6044" s="444">
        <f t="shared" ca="1" si="217"/>
        <v>-2.2979528712480576E+16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-2.2979528712480576E+16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-95748036302002.406</v>
      </c>
      <c r="L6045" s="444">
        <f t="shared" ca="1" si="217"/>
        <v>-2.307527674878258E+16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-2.307527674878258E+16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-96146986453260.75</v>
      </c>
      <c r="L6046" s="444">
        <f t="shared" ca="1" si="217"/>
        <v>-2.317142373523584E+16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-2.317142373523584E+16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-96547598896816</v>
      </c>
      <c r="L6047" s="444">
        <f t="shared" ca="1" si="217"/>
        <v>-2.3267971334132656E+16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-2.3267971334132656E+16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-96949880558886.063</v>
      </c>
      <c r="L6048" s="444">
        <f t="shared" ca="1" si="217"/>
        <v>-2.3364921214691544E+16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-2.3364921214691544E+16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-97353838394548.094</v>
      </c>
      <c r="L6049" s="444">
        <f t="shared" ca="1" si="217"/>
        <v>-2.3462275053086092E+16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-2.3462275053086092E+16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-97759479387858.719</v>
      </c>
      <c r="L6050" s="444">
        <f t="shared" ca="1" si="217"/>
        <v>-2.3560034532473952E+16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-2.3560034532473952E+16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-98166810551974.797</v>
      </c>
      <c r="L6051" s="444">
        <f t="shared" ca="1" si="217"/>
        <v>-2.3658201343025928E+16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-2.3658201343025928E+16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-98575838929274.703</v>
      </c>
      <c r="L6052" s="444">
        <f t="shared" ca="1" si="217"/>
        <v>-2.3756777181955204E+16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-2.3756777181955204E+16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-98986571591480.016</v>
      </c>
      <c r="L6053" s="444">
        <f t="shared" ca="1" si="217"/>
        <v>-2.3855763753546684E+16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-2.3855763753546684E+16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-99399015639777.844</v>
      </c>
      <c r="L6054" s="444">
        <f t="shared" ca="1" si="217"/>
        <v>-2.395516276918646E+16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-2.395516276918646E+16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-99813178204943.578</v>
      </c>
      <c r="L6055" s="444">
        <f t="shared" ca="1" si="217"/>
        <v>-2.4054975947391404E+16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-2.4054975947391404E+16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-100229066447464.19</v>
      </c>
      <c r="L6056" s="444">
        <f t="shared" ca="1" si="217"/>
        <v>-2.4155205013838868E+16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-2.4155205013838868E+16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-100646687557661.95</v>
      </c>
      <c r="L6057" s="444">
        <f t="shared" ca="1" si="217"/>
        <v>-2.4255851701396528E+16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-2.4255851701396528E+16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-101066048755818.86</v>
      </c>
      <c r="L6058" s="444">
        <f t="shared" ca="1" si="217"/>
        <v>-2.4356917750152348E+16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-2.4356917750152348E+16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-101487157292301.45</v>
      </c>
      <c r="L6059" s="444">
        <f t="shared" ca="1" si="217"/>
        <v>-2.4458404907444648E+16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-2.4458404907444648E+16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-101910020447686.03</v>
      </c>
      <c r="L6060" s="444">
        <f t="shared" ca="1" si="217"/>
        <v>-2.4560314927892336E+16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-2.4560314927892336E+16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-102334645532884.73</v>
      </c>
      <c r="L6061" s="444">
        <f t="shared" ca="1" si="217"/>
        <v>-2.466264957342522E+16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-2.466264957342522E+16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-102761039889271.75</v>
      </c>
      <c r="L6062" s="444">
        <f t="shared" ca="1" si="217"/>
        <v>-2.4765410613314492E+16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-2.4765410613314492E+16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-103189210888810.38</v>
      </c>
      <c r="L6063" s="444">
        <f t="shared" ca="1" si="217"/>
        <v>-2.4868599824203304E+16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-2.4868599824203304E+16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-103619165934180.44</v>
      </c>
      <c r="L6064" s="444">
        <f t="shared" ca="1" si="217"/>
        <v>-2.4972218990137484E+16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-2.4972218990137484E+16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-104050912458906.19</v>
      </c>
      <c r="L6065" s="444">
        <f t="shared" ca="1" si="217"/>
        <v>-2.5076269902596392E+16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-2.5076269902596392E+16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-104484457927484.97</v>
      </c>
      <c r="L6066" s="444">
        <f t="shared" ca="1" si="217"/>
        <v>-2.5180754360523876E+16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-2.5180754360523876E+16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-104919809835516.16</v>
      </c>
      <c r="L6067" s="444">
        <f t="shared" ca="1" si="217"/>
        <v>-2.5285674170359392E+16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-2.5285674170359392E+16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-105356975709830.8</v>
      </c>
      <c r="L6068" s="444">
        <f t="shared" ca="1" si="217"/>
        <v>-2.5391031146069224E+16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-2.5391031146069224E+16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-105795963108621.77</v>
      </c>
      <c r="L6069" s="444">
        <f t="shared" ca="1" si="217"/>
        <v>-2.5496827109177844E+16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-2.5496827109177844E+16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-106236779621574.34</v>
      </c>
      <c r="L6070" s="444">
        <f t="shared" ca="1" si="217"/>
        <v>-2.560306388879942E+16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-2.560306388879942E+16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-106679432869997.58</v>
      </c>
      <c r="L6071" s="444">
        <f t="shared" ca="1" si="217"/>
        <v>-2.5709743321669416E+16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-2.5709743321669416E+16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-107123930506955.91</v>
      </c>
      <c r="L6072" s="444">
        <f t="shared" ca="1" si="217"/>
        <v>-2.5816867252176372E+16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-2.5816867252176372E+16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-107570280217401.55</v>
      </c>
      <c r="L6073" s="444">
        <f t="shared" ca="1" si="217"/>
        <v>-2.5924437532393772E+16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-2.5924437532393772E+16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-108018489718307.38</v>
      </c>
      <c r="L6074" s="444">
        <f t="shared" ca="1" si="217"/>
        <v>-2.603245602211208E+16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-2.603245602211208E+16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-108468566758800.33</v>
      </c>
      <c r="L6075" s="444">
        <f t="shared" ca="1" si="217"/>
        <v>-2.614092458887088E+16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-2.614092458887088E+16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-108920519120295.33</v>
      </c>
      <c r="L6076" s="444">
        <f t="shared" ca="1" si="217"/>
        <v>-2.6249845107991176E+16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-2.6249845107991176E+16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-109374354616629.91</v>
      </c>
      <c r="L6077" s="444">
        <f t="shared" ca="1" si="217"/>
        <v>-2.6359219462607804E+16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-2.6359219462607804E+16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-109830081094199.19</v>
      </c>
      <c r="L6078" s="444">
        <f t="shared" ca="1" si="217"/>
        <v>-2.6469049543702004E+16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-2.6469049543702004E+16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-110287706432091.69</v>
      </c>
      <c r="L6079" s="444">
        <f t="shared" ca="1" si="217"/>
        <v>-2.6579337250134096E+16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-2.6579337250134096E+16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-110747238542225.41</v>
      </c>
      <c r="L6080" s="444">
        <f t="shared" ca="1" si="217"/>
        <v>-2.669008448867632E+16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-2.669008448867632E+16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-111208685369484.67</v>
      </c>
      <c r="L6081" s="444">
        <f t="shared" ca="1" si="217"/>
        <v>-2.6801293174045804E+16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-2.6801293174045804E+16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-111672054891857.52</v>
      </c>
      <c r="L6082" s="444">
        <f t="shared" ca="1" si="217"/>
        <v>-2.691296522893766E+16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-2.691296522893766E+16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-112137355120573.58</v>
      </c>
      <c r="L6083" s="444">
        <f t="shared" ca="1" si="217"/>
        <v>-2.7025102584058232E+16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-2.7025102584058232E+16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-112604594100242.63</v>
      </c>
      <c r="L6084" s="444">
        <f t="shared" ca="1" si="217"/>
        <v>-2.7137707178158476E+16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-2.7137707178158476E+16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-113073779908993.64</v>
      </c>
      <c r="L6085" s="444">
        <f t="shared" ca="1" si="217"/>
        <v>-2.7250780958067468E+16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-2.7250780958067468E+16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-113544920658614.45</v>
      </c>
      <c r="L6086" s="444">
        <f t="shared" ca="1" si="217"/>
        <v>-2.7364325878726084E+16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-2.7364325878726084E+16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-114018024494692.02</v>
      </c>
      <c r="L6087" s="444">
        <f t="shared" ca="1" si="217"/>
        <v>-2.7478343903220776E+16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-2.7478343903220776E+16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-114493099596753.23</v>
      </c>
      <c r="L6088" s="444">
        <f t="shared" ca="1" si="217"/>
        <v>-2.7592837002817528E+16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-2.7592837002817528E+16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-114970154178406.36</v>
      </c>
      <c r="L6089" s="444">
        <f t="shared" ca="1" si="217"/>
        <v>-2.7707807156995936E+16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-2.7707807156995936E+16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-115449196487483.06</v>
      </c>
      <c r="L6090" s="444">
        <f t="shared" ca="1" si="217"/>
        <v>-2.782325635348342E+16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-2.782325635348342E+16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-115930234806180.92</v>
      </c>
      <c r="L6091" s="444">
        <f t="shared" ca="1" si="217"/>
        <v>-2.79391865882896E+16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-2.79391865882896E+16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-116413277451206.67</v>
      </c>
      <c r="L6092" s="444">
        <f t="shared" ca="1" si="217"/>
        <v>-2.8055599865740808E+16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-2.8055599865740808E+16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-116898332773920.03</v>
      </c>
      <c r="L6093" s="444">
        <f t="shared" ca="1" si="217"/>
        <v>-2.8172498198514728E+16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-2.8172498198514728E+16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-117385409160478.05</v>
      </c>
      <c r="L6094" s="444">
        <f t="shared" ca="1" si="217"/>
        <v>-2.8289883607675208E+16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-2.8289883607675208E+16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-117874515031980.05</v>
      </c>
      <c r="L6095" s="444">
        <f t="shared" ca="1" si="217"/>
        <v>-2.8407758122707188E+16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-2.8407758122707188E+16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-118365658844613.28</v>
      </c>
      <c r="L6096" s="444">
        <f t="shared" ca="1" si="217"/>
        <v>-2.85261237815518E+16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-2.85261237815518E+16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-118858849089799.17</v>
      </c>
      <c r="L6097" s="444">
        <f t="shared" ca="1" si="217"/>
        <v>-2.86449826306416E+16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-2.86449826306416E+16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-119354094294340</v>
      </c>
      <c r="L6098" s="444">
        <f t="shared" ca="1" si="217"/>
        <v>-2.876433672493594E+16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-2.876433672493594E+16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-119851403020566.42</v>
      </c>
      <c r="L6099" s="444">
        <f t="shared" ca="1" si="217"/>
        <v>-2.8884188127956508E+16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-2.8884188127956508E+16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-120350783866485.47</v>
      </c>
      <c r="L6100" s="444">
        <f t="shared" ca="1" si="217"/>
        <v>-2.9004538911822992E+16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-2.9004538911822992E+16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-120852245465929.11</v>
      </c>
      <c r="L6101" s="444">
        <f t="shared" ca="1" si="217"/>
        <v>-2.912539115728892E+16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-2.912539115728892E+16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-121355796488703.81</v>
      </c>
      <c r="L6102" s="444">
        <f t="shared" ca="1" si="217"/>
        <v>-2.9246746953777624E+16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-2.9246746953777624E+16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-121861445640740.09</v>
      </c>
      <c r="L6103" s="444">
        <f t="shared" ca="1" si="217"/>
        <v>-2.9368608399418364E+16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-2.9368608399418364E+16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-122369201664243.19</v>
      </c>
      <c r="L6104" s="444">
        <f t="shared" ca="1" si="217"/>
        <v>-2.9490977601082608E+16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-2.9490977601082608E+16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-122879073337844.19</v>
      </c>
      <c r="L6105" s="444">
        <f t="shared" ca="1" si="217"/>
        <v>-2.9613856674420452E+16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-2.9613856674420452E+16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-123391069476751.89</v>
      </c>
      <c r="L6106" s="444">
        <f t="shared" ca="1" si="217"/>
        <v>-2.9737247743897204E+16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-2.9737247743897204E+16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-123905198932905</v>
      </c>
      <c r="L6107" s="444">
        <f t="shared" ca="1" si="217"/>
        <v>-2.9861152942830108E+16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-2.9861152942830108E+16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-124421470595125.45</v>
      </c>
      <c r="L6108" s="444">
        <f t="shared" ca="1" si="217"/>
        <v>-2.9985574413425232E+16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-2.9985574413425232E+16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-124939893389271.81</v>
      </c>
      <c r="L6109" s="444">
        <f t="shared" ca="1" si="217"/>
        <v>-3.0110514306814504E+16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-3.0110514306814504E+16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-125460476278393.77</v>
      </c>
      <c r="L6110" s="444">
        <f t="shared" ca="1" si="217"/>
        <v>-3.0235974783092896E+16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-3.0235974783092896E+16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-125983228262887.06</v>
      </c>
      <c r="L6111" s="444">
        <f t="shared" ca="1" si="217"/>
        <v>-3.0361958011355784E+16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-3.0361958011355784E+16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-126508158380649.09</v>
      </c>
      <c r="L6112" s="444">
        <f t="shared" ca="1" si="217"/>
        <v>-3.0488466169736432E+16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-3.0488466169736432E+16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-127035275707235.14</v>
      </c>
      <c r="L6113" s="444">
        <f t="shared" ca="1" si="217"/>
        <v>-3.0615501445443668E+16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-3.0615501445443668E+16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-127564589356015.28</v>
      </c>
      <c r="L6114" s="444">
        <f t="shared" ca="1" si="217"/>
        <v>-3.0743066034799684E+16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-3.0743066034799684E+16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-128096108478332.02</v>
      </c>
      <c r="L6115" s="444">
        <f t="shared" ca="1" si="217"/>
        <v>-3.0871162143278016E+16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-3.0871162143278016E+16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-128629842263658.39</v>
      </c>
      <c r="L6116" s="444">
        <f t="shared" ca="1" si="217"/>
        <v>-3.0999791985541676E+16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-3.0999791985541676E+16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-129165799939757</v>
      </c>
      <c r="L6117" s="444">
        <f t="shared" ca="1" si="217"/>
        <v>-3.1128957785481432E+16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-3.1128957785481432E+16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-129703990772839.3</v>
      </c>
      <c r="L6118" s="444">
        <f t="shared" ca="1" si="217"/>
        <v>-3.1258661776254272E+16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-3.1258661776254272E+16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-130244424067726.14</v>
      </c>
      <c r="L6119" s="444">
        <f t="shared" ca="1" si="217"/>
        <v>-3.1388906200322E+16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-3.1388906200322E+16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-130787109168008.33</v>
      </c>
      <c r="L6120" s="444">
        <f t="shared" ca="1" si="217"/>
        <v>-3.1519693309490008E+16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-3.1519693309490008E+16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-131332055456208.36</v>
      </c>
      <c r="L6121" s="444">
        <f t="shared" ca="1" si="217"/>
        <v>-3.1651025364946216E+16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-3.1651025364946216E+16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-131879272353942.56</v>
      </c>
      <c r="L6122" s="444">
        <f t="shared" ca="1" si="217"/>
        <v>-3.178290463730016E+16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-3.178290463730016E+16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-132428769322084</v>
      </c>
      <c r="L6123" s="444">
        <f t="shared" ca="1" si="217"/>
        <v>-3.1915333406622244E+16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-3.1915333406622244E+16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-132980555860926.02</v>
      </c>
      <c r="L6124" s="444">
        <f t="shared" ca="1" si="217"/>
        <v>-3.2048313962483172E+16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-3.2048313962483172E+16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-133534641510346.56</v>
      </c>
      <c r="L6125" s="444">
        <f t="shared" ca="1" si="217"/>
        <v>-3.218184860399352E+16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-3.218184860399352E+16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-134091035849972.98</v>
      </c>
      <c r="L6126" s="444">
        <f t="shared" ca="1" si="217"/>
        <v>-3.2315939639843492E+16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-3.2315939639843492E+16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-134649748499347.86</v>
      </c>
      <c r="L6127" s="444">
        <f t="shared" ca="1" si="217"/>
        <v>-3.245058938834284E+16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-3.245058938834284E+16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-135210789118095.19</v>
      </c>
      <c r="L6128" s="444">
        <f t="shared" ref="L6128:L6250" ca="1" si="222">I6128-J6128+K6128</f>
        <v>-3.2585800177460936E+16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-3.2585800177460936E+16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-135774167406087.23</v>
      </c>
      <c r="L6129" s="444">
        <f t="shared" ca="1" si="222"/>
        <v>-3.2721574344867024E+16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-3.2721574344867024E+16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-136339893103612.59</v>
      </c>
      <c r="L6130" s="444">
        <f t="shared" ca="1" si="222"/>
        <v>-3.2857914237970636E+16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-3.2857914237970636E+16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-136907975991544.31</v>
      </c>
      <c r="L6131" s="444">
        <f t="shared" ca="1" si="222"/>
        <v>-3.299482221396218E+16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-3.299482221396218E+16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-137478425891509.08</v>
      </c>
      <c r="L6132" s="444">
        <f t="shared" ca="1" si="222"/>
        <v>-3.3132300639853688E+16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-3.3132300639853688E+16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-138051252666057.03</v>
      </c>
      <c r="L6133" s="444">
        <f t="shared" ca="1" si="222"/>
        <v>-3.3270351892519744E+16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-3.3270351892519744E+16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-138626466218832.28</v>
      </c>
      <c r="L6134" s="444">
        <f t="shared" ca="1" si="222"/>
        <v>-3.3408978358738576E+16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-3.3408978358738576E+16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-139204076494744.08</v>
      </c>
      <c r="L6135" s="444">
        <f t="shared" ca="1" si="222"/>
        <v>-3.354818243523332E+16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-3.354818243523332E+16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-139784093480138.81</v>
      </c>
      <c r="L6136" s="444">
        <f t="shared" ca="1" si="222"/>
        <v>-3.368796652871346E+16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-3.368796652871346E+16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-140366527202972.77</v>
      </c>
      <c r="L6137" s="444">
        <f t="shared" ca="1" si="222"/>
        <v>-3.3828333055916432E+16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-3.3828333055916432E+16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-140951387732985.13</v>
      </c>
      <c r="L6138" s="444">
        <f t="shared" ca="1" si="222"/>
        <v>-3.3969284443649416E+16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-3.3969284443649416E+16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-141538685181872.56</v>
      </c>
      <c r="L6139" s="444">
        <f t="shared" ca="1" si="222"/>
        <v>-3.4110823128831288E+16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-3.4110823128831288E+16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-142128429703463.69</v>
      </c>
      <c r="L6140" s="444">
        <f t="shared" ca="1" si="222"/>
        <v>-3.4252951558534752E+16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-3.4252951558534752E+16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-142720631493894.81</v>
      </c>
      <c r="L6141" s="444">
        <f t="shared" ca="1" si="222"/>
        <v>-3.4395672190028648E+16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-3.4395672190028648E+16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-143315300791786.03</v>
      </c>
      <c r="L6142" s="444">
        <f t="shared" ca="1" si="222"/>
        <v>-3.4538987490820436E+16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-3.4538987490820436E+16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-143912447878418.47</v>
      </c>
      <c r="L6143" s="444">
        <f t="shared" ca="1" si="222"/>
        <v>-3.4682899938698856E+16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-3.4682899938698856E+16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-144512083077911.91</v>
      </c>
      <c r="L6144" s="444">
        <f t="shared" ca="1" si="222"/>
        <v>-3.4827412021776768E+16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-3.4827412021776768E+16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-145114216757403.19</v>
      </c>
      <c r="L6145" s="444">
        <f t="shared" ca="1" si="222"/>
        <v>-3.4972526238534172E+16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-3.4972526238534172E+16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-145718859327225.72</v>
      </c>
      <c r="L6146" s="444">
        <f t="shared" ca="1" si="222"/>
        <v>-3.5118245097861396E+16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-3.5118245097861396E+16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-146326021241089.16</v>
      </c>
      <c r="L6147" s="444">
        <f t="shared" ca="1" si="222"/>
        <v>-3.5264571119102484E+16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-3.5264571119102484E+16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-146935712996260.34</v>
      </c>
      <c r="L6148" s="444">
        <f t="shared" ca="1" si="222"/>
        <v>-3.5411506832098744E+16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-3.5411506832098744E+16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-147547945133744.75</v>
      </c>
      <c r="L6149" s="444">
        <f t="shared" ca="1" si="222"/>
        <v>-3.5559054777232488E+16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-3.5559054777232488E+16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-148162728238468.69</v>
      </c>
      <c r="L6150" s="444">
        <f t="shared" ca="1" si="222"/>
        <v>-3.5707217505470956E+16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-3.5707217505470956E+16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-148780072939462.31</v>
      </c>
      <c r="L6151" s="444">
        <f t="shared" ca="1" si="222"/>
        <v>-3.585599757841042E+16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-3.585599757841042E+16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-149399989910043.44</v>
      </c>
      <c r="L6152" s="444">
        <f t="shared" ca="1" si="222"/>
        <v>-3.6005397568320464E+16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-3.6005397568320464E+16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-150022489868001.91</v>
      </c>
      <c r="L6153" s="444">
        <f t="shared" ca="1" si="222"/>
        <v>-3.6155420058188464E+16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-3.6155420058188464E+16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-150647583575785.25</v>
      </c>
      <c r="L6154" s="444">
        <f t="shared" ca="1" si="222"/>
        <v>-3.6306067641764248E+16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-3.6306067641764248E+16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-151275281840684.38</v>
      </c>
      <c r="L6155" s="444">
        <f t="shared" ca="1" si="222"/>
        <v>-3.6457342923604936E+16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-3.6457342923604936E+16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-151905595515020.56</v>
      </c>
      <c r="L6156" s="444">
        <f t="shared" ca="1" si="222"/>
        <v>-3.660924851911996E+16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-3.660924851911996E+16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-152538535496333.16</v>
      </c>
      <c r="L6157" s="444">
        <f t="shared" ca="1" si="222"/>
        <v>-3.6761787054616296E+16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-3.6761787054616296E+16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-153174112727567.91</v>
      </c>
      <c r="L6158" s="444">
        <f t="shared" ca="1" si="222"/>
        <v>-3.6914961167343864E+16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-3.6914961167343864E+16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-153812338197266.09</v>
      </c>
      <c r="L6159" s="444">
        <f t="shared" ca="1" si="222"/>
        <v>-3.7068773505541128E+16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-3.7068773505541128E+16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-154453222939754.69</v>
      </c>
      <c r="L6160" s="444">
        <f t="shared" ca="1" si="222"/>
        <v>-3.722322672848088E+16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-3.722322672848088E+16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-155096778035337</v>
      </c>
      <c r="L6161" s="444">
        <f t="shared" ca="1" si="222"/>
        <v>-3.7378323506516216E+16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-3.7378323506516216E+16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-155743014610484.22</v>
      </c>
      <c r="L6162" s="444">
        <f t="shared" ca="1" si="222"/>
        <v>-3.7534066521126704E+16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-3.7534066521126704E+16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-156391943838027.94</v>
      </c>
      <c r="L6163" s="444">
        <f t="shared" ca="1" si="222"/>
        <v>-3.7690458464964728E+16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-3.7690458464964728E+16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-157043576937353.03</v>
      </c>
      <c r="L6164" s="444">
        <f t="shared" ca="1" si="222"/>
        <v>-3.784750204190208E+16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-3.784750204190208E+16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-157697925174592</v>
      </c>
      <c r="L6165" s="444">
        <f t="shared" ca="1" si="222"/>
        <v>-3.8005199967076672E+16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-3.8005199967076672E+16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-158354999862819.47</v>
      </c>
      <c r="L6166" s="444">
        <f t="shared" ca="1" si="222"/>
        <v>-3.8163554966939488E+16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-3.8163554966939488E+16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-159014812362247.88</v>
      </c>
      <c r="L6167" s="444">
        <f t="shared" ca="1" si="222"/>
        <v>-3.8322569779301736E+16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-3.8322569779301736E+16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-159677374080423.91</v>
      </c>
      <c r="L6168" s="444">
        <f t="shared" ca="1" si="222"/>
        <v>-3.848224715338216E+16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-3.848224715338216E+16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-160342696472425.66</v>
      </c>
      <c r="L6169" s="444">
        <f t="shared" ca="1" si="222"/>
        <v>-3.8642589849854584E+16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-3.8642589849854584E+16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-161010791041060.75</v>
      </c>
      <c r="L6170" s="444">
        <f t="shared" ca="1" si="222"/>
        <v>-3.8803600640895648E+16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-3.8803600640895648E+16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-161681669337065.19</v>
      </c>
      <c r="L6171" s="444">
        <f t="shared" ca="1" si="222"/>
        <v>-3.8965282310232712E+16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-3.8965282310232712E+16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-162355342959302.97</v>
      </c>
      <c r="L6172" s="444">
        <f t="shared" ca="1" si="222"/>
        <v>-3.9127637653192016E+16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-3.9127637653192016E+16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-163031823554966.72</v>
      </c>
      <c r="L6173" s="444">
        <f t="shared" ca="1" si="222"/>
        <v>-3.9290669476746984E+16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-3.9290669476746984E+16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-163711122819779.09</v>
      </c>
      <c r="L6174" s="444">
        <f t="shared" ca="1" si="222"/>
        <v>-3.945438059956676E+16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-3.945438059956676E+16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-164393252498194.84</v>
      </c>
      <c r="L6175" s="444">
        <f t="shared" ca="1" si="222"/>
        <v>-3.9618773852064952E+16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-3.9618773852064952E+16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-165078224383603.97</v>
      </c>
      <c r="L6176" s="444">
        <f t="shared" ca="1" si="222"/>
        <v>-3.9783852076448552E+16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-3.9783852076448552E+16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-165766050318535.63</v>
      </c>
      <c r="L6177" s="444">
        <f t="shared" ca="1" si="222"/>
        <v>-3.9949618126767088E+16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-3.9949618126767088E+16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-166456742194862.88</v>
      </c>
      <c r="L6178" s="444">
        <f t="shared" ca="1" si="222"/>
        <v>-4.0116074868961952E+16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-4.0116074868961952E+16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-167150311954008.13</v>
      </c>
      <c r="L6179" s="444">
        <f t="shared" ca="1" si="222"/>
        <v>-4.028322518091596E+16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-4.028322518091596E+16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-167846771587149.84</v>
      </c>
      <c r="L6180" s="444">
        <f t="shared" ca="1" si="222"/>
        <v>-4.0451071952503112E+16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-4.0451071952503112E+16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-168546133135429.63</v>
      </c>
      <c r="L6181" s="444">
        <f t="shared" ca="1" si="222"/>
        <v>-4.0619618085638544E+16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-4.0619618085638544E+16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-169248408690160.59</v>
      </c>
      <c r="L6182" s="444">
        <f t="shared" ca="1" si="222"/>
        <v>-4.0788866494328704E+16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-4.0788866494328704E+16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-169953610393036.25</v>
      </c>
      <c r="L6183" s="444">
        <f t="shared" ca="1" si="222"/>
        <v>-4.0958820104721744E+16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-4.0958820104721744E+16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-170661750436340.59</v>
      </c>
      <c r="L6184" s="444">
        <f t="shared" ca="1" si="222"/>
        <v>-4.1129481855158088E+16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-4.1129481855158088E+16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-171372841063158.69</v>
      </c>
      <c r="L6185" s="444">
        <f t="shared" ca="1" si="222"/>
        <v>-4.1300854696221248E+16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-4.1300854696221248E+16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-172086894567588.53</v>
      </c>
      <c r="L6186" s="444">
        <f t="shared" ca="1" si="222"/>
        <v>-4.147294159078884E+16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-4.147294159078884E+16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-172803923294953.5</v>
      </c>
      <c r="L6187" s="444">
        <f t="shared" ca="1" si="222"/>
        <v>-4.1645745514083792E+16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-4.1645745514083792E+16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-173523939642015.81</v>
      </c>
      <c r="L6188" s="444">
        <f t="shared" ca="1" si="222"/>
        <v>-4.1819269453725808E+16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-4.1819269453725808E+16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-174246956057190.88</v>
      </c>
      <c r="L6189" s="444">
        <f t="shared" ca="1" si="222"/>
        <v>-4.1993516409783E+16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-4.1993516409783E+16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-174972985040762.5</v>
      </c>
      <c r="L6190" s="444">
        <f t="shared" ca="1" si="222"/>
        <v>-4.216848939482376E+16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-4.216848939482376E+16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-175702039145099</v>
      </c>
      <c r="L6191" s="444">
        <f t="shared" ca="1" si="222"/>
        <v>-4.2344191433968856E+16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-4.2344191433968856E+16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-176434130974870.22</v>
      </c>
      <c r="L6192" s="444">
        <f t="shared" ca="1" si="222"/>
        <v>-4.2520625564943728E+16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-4.2520625564943728E+16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-177169273187265.53</v>
      </c>
      <c r="L6193" s="444">
        <f t="shared" ca="1" si="222"/>
        <v>-4.2697794838130992E+16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-4.2697794838130992E+16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-177907478492212.47</v>
      </c>
      <c r="L6194" s="444">
        <f t="shared" ca="1" si="222"/>
        <v>-4.2875702316623208E+16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-4.2875702316623208E+16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-178648759652596.69</v>
      </c>
      <c r="L6195" s="444">
        <f t="shared" ca="1" si="222"/>
        <v>-4.3054351076275808E+16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-4.3054351076275808E+16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-179393129484482.53</v>
      </c>
      <c r="L6196" s="444">
        <f t="shared" ca="1" si="222"/>
        <v>-4.3233744205760288E+16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-4.3233744205760288E+16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-180140600857334.53</v>
      </c>
      <c r="L6197" s="444">
        <f t="shared" ca="1" si="222"/>
        <v>-4.3413884806617624E+16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-4.3413884806617624E+16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-180891186694240.09</v>
      </c>
      <c r="L6198" s="444">
        <f t="shared" ca="1" si="222"/>
        <v>-4.3594775993311864E+16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-4.3594775993311864E+16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-181644899972132.75</v>
      </c>
      <c r="L6199" s="444">
        <f t="shared" ca="1" si="222"/>
        <v>-4.3776420893284E+16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-4.3776420893284E+16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-182401753722016.66</v>
      </c>
      <c r="L6200" s="444">
        <f t="shared" ca="1" si="222"/>
        <v>-4.3958822647006016E+16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-4.3958822647006016E+16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-183161761029191.72</v>
      </c>
      <c r="L6201" s="444">
        <f t="shared" ca="1" si="222"/>
        <v>-4.4141984408035208E+16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-4.4141984408035208E+16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-183924935033480.03</v>
      </c>
      <c r="L6202" s="444">
        <f t="shared" ca="1" si="222"/>
        <v>-4.4325909343068688E+16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-4.4325909343068688E+16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-184691288929452.88</v>
      </c>
      <c r="L6203" s="444">
        <f t="shared" ca="1" si="222"/>
        <v>-4.4510600631998144E+16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-4.4510600631998144E+16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-185460835966658.94</v>
      </c>
      <c r="L6204" s="444">
        <f t="shared" ca="1" si="222"/>
        <v>-4.46960614679648E+16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-4.46960614679648E+16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-186233589449853.34</v>
      </c>
      <c r="L6205" s="444">
        <f t="shared" ca="1" si="222"/>
        <v>-4.4882295057414656E+16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-4.4882295057414656E+16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-187009562739227.72</v>
      </c>
      <c r="L6206" s="444">
        <f t="shared" ca="1" si="222"/>
        <v>-4.506930462015388E+16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-4.506930462015388E+16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-187788769250641.16</v>
      </c>
      <c r="L6207" s="444">
        <f t="shared" ca="1" si="222"/>
        <v>-4.525709338940452E+16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-4.525709338940452E+16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-188571222455852.16</v>
      </c>
      <c r="L6208" s="444">
        <f t="shared" ca="1" si="222"/>
        <v>-4.5445664611860376E+16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-4.5445664611860376E+16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-189356935882751.56</v>
      </c>
      <c r="L6209" s="444">
        <f t="shared" ca="1" si="222"/>
        <v>-4.5635021547743128E+16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-4.5635021547743128E+16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-190145923115596.38</v>
      </c>
      <c r="L6210" s="444">
        <f t="shared" ca="1" si="222"/>
        <v>-4.5825167470858728E+16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-4.5825167470858728E+16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-190938197795244.69</v>
      </c>
      <c r="L6211" s="444">
        <f t="shared" ca="1" si="222"/>
        <v>-4.6016105668653976E+16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-4.6016105668653976E+16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-191733773619391.56</v>
      </c>
      <c r="L6212" s="444">
        <f t="shared" ca="1" si="222"/>
        <v>-4.6207839442273368E+16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-4.6207839442273368E+16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-192532664342805.69</v>
      </c>
      <c r="L6213" s="444">
        <f t="shared" ca="1" si="222"/>
        <v>-4.6400372106616176E+16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-4.6400372106616176E+16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-193334883777567.41</v>
      </c>
      <c r="L6214" s="444">
        <f t="shared" ca="1" si="222"/>
        <v>-4.6593706990393744E+16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-4.6593706990393744E+16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-194140445793307.25</v>
      </c>
      <c r="L6215" s="444">
        <f t="shared" ca="1" si="222"/>
        <v>-4.6787847436187048E+16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-4.6787847436187048E+16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-194949364317446.03</v>
      </c>
      <c r="L6216" s="444">
        <f t="shared" ca="1" si="222"/>
        <v>-4.6982796800504496E+16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-4.6982796800504496E+16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-195761653335435.41</v>
      </c>
      <c r="L6217" s="444">
        <f t="shared" ca="1" si="222"/>
        <v>-4.7178558453839928E+16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-4.7178558453839928E+16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-196577326890999.69</v>
      </c>
      <c r="L6218" s="444">
        <f t="shared" ca="1" si="222"/>
        <v>-4.7375135780730928E+16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-4.7375135780730928E+16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-197396399086378.88</v>
      </c>
      <c r="L6219" s="444">
        <f t="shared" ca="1" si="222"/>
        <v>-4.7572532179817304E+16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-4.7572532179817304E+16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-198218884082572.09</v>
      </c>
      <c r="L6220" s="444">
        <f t="shared" ca="1" si="222"/>
        <v>-4.777075106389988E+16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-4.777075106389988E+16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-199044796099582.84</v>
      </c>
      <c r="L6221" s="444">
        <f t="shared" ca="1" si="222"/>
        <v>-4.7969795859999464E+16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-4.7969795859999464E+16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-199874149416664.44</v>
      </c>
      <c r="L6222" s="444">
        <f t="shared" ca="1" si="222"/>
        <v>-4.8169670009416128E+16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-4.8169670009416128E+16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-200706958372567.19</v>
      </c>
      <c r="L6223" s="444">
        <f t="shared" ca="1" si="222"/>
        <v>-4.8370376967788696E+16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-4.8370376967788696E+16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-201543237365786.22</v>
      </c>
      <c r="L6224" s="444">
        <f t="shared" ca="1" si="222"/>
        <v>-4.857192020515448E+16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-4.857192020515448E+16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-202383000854810.34</v>
      </c>
      <c r="L6225" s="444">
        <f t="shared" ca="1" si="222"/>
        <v>-4.8774303206009288E+16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-4.8774303206009288E+16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-203226263358372.03</v>
      </c>
      <c r="L6226" s="444">
        <f t="shared" ca="1" si="222"/>
        <v>-4.8977529469367664E+16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-4.8977529469367664E+16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-204073039455698.59</v>
      </c>
      <c r="L6227" s="444">
        <f t="shared" ca="1" si="222"/>
        <v>-4.918160250882336E+16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-4.918160250882336E+16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-204923343786764</v>
      </c>
      <c r="L6228" s="444">
        <f t="shared" ca="1" si="222"/>
        <v>-4.9386525852610128E+16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-4.9386525852610128E+16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-205777191052542.19</v>
      </c>
      <c r="L6229" s="444">
        <f t="shared" ca="1" si="222"/>
        <v>-4.9592303043662672E+16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-4.9592303043662672E+16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-206634596015261.13</v>
      </c>
      <c r="L6230" s="444">
        <f t="shared" ca="1" si="222"/>
        <v>-4.9798937639677936E+16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-4.9798937639677936E+16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-207495573498658.06</v>
      </c>
      <c r="L6231" s="444">
        <f t="shared" ca="1" si="222"/>
        <v>-5.0006433213176592E+16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-5.0006433213176592E+16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-208360138388235.81</v>
      </c>
      <c r="L6232" s="444">
        <f t="shared" ca="1" si="222"/>
        <v>-5.0214793351564824E+16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-5.0214793351564824E+16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-209228305631520.09</v>
      </c>
      <c r="L6233" s="444">
        <f t="shared" ca="1" si="222"/>
        <v>-5.0424021657196344E+16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-5.0424021657196344E+16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-210100090238318.09</v>
      </c>
      <c r="L6234" s="444">
        <f t="shared" ca="1" si="222"/>
        <v>-5.0634121747434664E+16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-5.0634121747434664E+16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-210975507280977.75</v>
      </c>
      <c r="L6235" s="444">
        <f t="shared" ca="1" si="222"/>
        <v>-5.084509725471564E+16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-5.084509725471564E+16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-211854571894648.5</v>
      </c>
      <c r="L6236" s="444">
        <f t="shared" ca="1" si="222"/>
        <v>-5.1056951826610288E+16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-5.1056951826610288E+16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-212737299277542.88</v>
      </c>
      <c r="L6237" s="444">
        <f t="shared" ca="1" si="222"/>
        <v>-5.1269689125887832E+16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-5.1269689125887832E+16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-213623704691199.31</v>
      </c>
      <c r="L6238" s="444">
        <f t="shared" ca="1" si="222"/>
        <v>-5.1483312830579032E+16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-5.1483312830579032E+16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-214513803460745.97</v>
      </c>
      <c r="L6239" s="444">
        <f t="shared" ca="1" si="222"/>
        <v>-5.1697826634039776E+16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-5.1697826634039776E+16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-215407610975165.72</v>
      </c>
      <c r="L6240" s="444">
        <f t="shared" ca="1" si="222"/>
        <v>-5.1913234245014944E+16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-5.1913234245014944E+16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-216305142687562.25</v>
      </c>
      <c r="L6241" s="444">
        <f t="shared" ca="1" si="222"/>
        <v>-5.2129539387702504E+16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-5.2129539387702504E+16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-217206414115427.09</v>
      </c>
      <c r="L6242" s="444">
        <f t="shared" ca="1" si="222"/>
        <v>-5.2346745801817928E+16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-5.2346745801817928E+16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-218111440840908.03</v>
      </c>
      <c r="L6243" s="444">
        <f t="shared" ca="1" si="222"/>
        <v>-5.256485724265884E+16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-5.256485724265884E+16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-219020238511078.5</v>
      </c>
      <c r="L6244" s="444">
        <f t="shared" ca="1" si="222"/>
        <v>-5.278387748116992E+16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-5.278387748116992E+16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-219932822838208</v>
      </c>
      <c r="L6245" s="444">
        <f t="shared" ca="1" si="222"/>
        <v>-5.3003810304008128E+16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-5.3003810304008128E+16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-220849209600033.88</v>
      </c>
      <c r="L6246" s="444">
        <f t="shared" ca="1" si="222"/>
        <v>-5.322465951360816E+16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-5.322465951360816E+16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-221769414640034</v>
      </c>
      <c r="L6247" s="444">
        <f t="shared" ca="1" si="222"/>
        <v>-5.3446428928248192E+16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-5.3446428928248192E+16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-222693453867700.81</v>
      </c>
      <c r="L6248" s="444">
        <f t="shared" ca="1" si="222"/>
        <v>-5.3669122382115896E+16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-5.3669122382115896E+16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-223621343258816.22</v>
      </c>
      <c r="L6249" s="444">
        <f t="shared" ca="1" si="222"/>
        <v>-5.3892743725374712E+16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-5.3892743725374712E+16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-224553098855727.97</v>
      </c>
      <c r="L6250" s="444">
        <f t="shared" ca="1" si="222"/>
        <v>-5.411729682423044E+16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3320048.562031161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41.25</v>
      </c>
      <c r="C4" s="463">
        <f ca="1">(SUMIFS(H:H,I:I,"&gt;0",L:L,"&lt;0"))</f>
        <v>495</v>
      </c>
      <c r="D4" s="456">
        <f t="array" aca="1" ref="D4" ca="1">INDEX(N:N,MATCH(C4,H:H,0),0)</f>
        <v>66324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3320048.562031161</v>
      </c>
      <c r="C8" s="447">
        <f t="shared" ref="C8:C71" si="0">SUMIF(G:G,A8,J:J)</f>
        <v>0</v>
      </c>
      <c r="D8" s="447">
        <f ca="1">SUMIF(G:G,1,K:K)</f>
        <v>169859.98549303337</v>
      </c>
      <c r="E8" s="447">
        <f t="shared" ref="E8:E71" ca="1" si="1">B8-C8+D8</f>
        <v>3489908.5475241942</v>
      </c>
      <c r="F8" s="431"/>
      <c r="G8" s="459">
        <v>1</v>
      </c>
      <c r="H8" s="459">
        <v>1</v>
      </c>
      <c r="I8" s="444">
        <f ca="1">B1</f>
        <v>3320048.562031161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13833.535675129837</v>
      </c>
      <c r="L8" s="444">
        <f t="shared" ref="L8:L262" ca="1" si="3">I8-J8+K8</f>
        <v>3333882.0977062909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3489908.5475241942</v>
      </c>
      <c r="C9" s="447">
        <f t="shared" si="0"/>
        <v>0</v>
      </c>
      <c r="D9" s="447">
        <f ca="1">SUMIF(G:G,2,K:K)</f>
        <v>178550.34472502055</v>
      </c>
      <c r="E9" s="447">
        <f t="shared" ca="1" si="1"/>
        <v>3668458.8922492149</v>
      </c>
      <c r="F9" s="431"/>
      <c r="G9" s="459">
        <v>1</v>
      </c>
      <c r="H9" s="459">
        <v>2</v>
      </c>
      <c r="I9" s="444">
        <f t="shared" ref="I9:I263" ca="1" si="5">L8</f>
        <v>3333882.0977062909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13891.175407109547</v>
      </c>
      <c r="L9" s="444">
        <f t="shared" ca="1" si="3"/>
        <v>3347773.2731134002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3668458.8922492149</v>
      </c>
      <c r="C10" s="447">
        <f t="shared" si="0"/>
        <v>0</v>
      </c>
      <c r="D10" s="447">
        <f ca="1">SUMIF(G:G,3,K:K)</f>
        <v>187685.31922859032</v>
      </c>
      <c r="E10" s="447">
        <f t="shared" ca="1" si="1"/>
        <v>3856144.2114778054</v>
      </c>
      <c r="F10" s="431"/>
      <c r="G10" s="459">
        <v>1</v>
      </c>
      <c r="H10" s="459">
        <v>3</v>
      </c>
      <c r="I10" s="444">
        <f t="shared" ca="1" si="5"/>
        <v>3347773.2731134002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13949.055304639165</v>
      </c>
      <c r="L10" s="444">
        <f t="shared" ca="1" si="3"/>
        <v>3361722.3284180393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3856144.2114778054</v>
      </c>
      <c r="C11" s="447">
        <f t="shared" si="0"/>
        <v>0</v>
      </c>
      <c r="D11" s="447">
        <f ca="1">SUMIF(G:G,4,K:K)</f>
        <v>197287.65636486397</v>
      </c>
      <c r="E11" s="447">
        <f t="shared" ca="1" si="1"/>
        <v>4053431.8678426696</v>
      </c>
      <c r="F11" s="431"/>
      <c r="G11" s="459">
        <v>1</v>
      </c>
      <c r="H11" s="459">
        <v>4</v>
      </c>
      <c r="I11" s="444">
        <f t="shared" ca="1" si="5"/>
        <v>3361722.3284180393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14007.176368408496</v>
      </c>
      <c r="L11" s="444">
        <f t="shared" ca="1" si="3"/>
        <v>3375729.5047864476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4053431.8678426696</v>
      </c>
      <c r="C12" s="447">
        <f t="shared" si="0"/>
        <v>0</v>
      </c>
      <c r="D12" s="447">
        <f ca="1">SUMIF(G:G,5,K:K)</f>
        <v>207381.26729312964</v>
      </c>
      <c r="E12" s="447">
        <f t="shared" ca="1" si="1"/>
        <v>4260813.1351357996</v>
      </c>
      <c r="F12" s="431"/>
      <c r="G12" s="459">
        <v>1</v>
      </c>
      <c r="H12" s="459">
        <v>5</v>
      </c>
      <c r="I12" s="444">
        <f t="shared" ca="1" si="5"/>
        <v>3375729.5047864476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14065.539603276864</v>
      </c>
      <c r="L12" s="444">
        <f t="shared" ca="1" si="3"/>
        <v>3389795.0443897243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4260813.1351357996</v>
      </c>
      <c r="C13" s="447">
        <f t="shared" si="0"/>
        <v>116996.01957289393</v>
      </c>
      <c r="D13" s="447">
        <f ca="1">SUMIF(G:G,6,K:K)</f>
        <v>216520.68611261566</v>
      </c>
      <c r="E13" s="447">
        <f t="shared" ca="1" si="1"/>
        <v>4360337.8016755208</v>
      </c>
      <c r="F13" s="431"/>
      <c r="G13" s="459">
        <v>1</v>
      </c>
      <c r="H13" s="459">
        <v>6</v>
      </c>
      <c r="I13" s="444">
        <f t="shared" ca="1" si="5"/>
        <v>3389795.0443897243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14124.146018290518</v>
      </c>
      <c r="L13" s="444">
        <f t="shared" ca="1" si="3"/>
        <v>3403919.1904080147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4360337.8016755208</v>
      </c>
      <c r="C14" s="447">
        <f t="shared" si="0"/>
        <v>280790.44697494537</v>
      </c>
      <c r="D14" s="447">
        <f ca="1">SUMIF(G:G,7,K:K)</f>
        <v>215361.01314697025</v>
      </c>
      <c r="E14" s="447">
        <f t="shared" ca="1" si="1"/>
        <v>4294908.367847546</v>
      </c>
      <c r="F14" s="431"/>
      <c r="G14" s="459">
        <v>1</v>
      </c>
      <c r="H14" s="459">
        <v>7</v>
      </c>
      <c r="I14" s="444">
        <f t="shared" ca="1" si="5"/>
        <v>3403919.1904080147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14182.996626700062</v>
      </c>
      <c r="L14" s="444">
        <f t="shared" ca="1" si="3"/>
        <v>3418102.187034715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4294908.367847546</v>
      </c>
      <c r="C15" s="447">
        <f t="shared" si="0"/>
        <v>280790.44697494537</v>
      </c>
      <c r="D15" s="447">
        <f ca="1">SUMIF(G:G,8,K:K)</f>
        <v>212013.51913500359</v>
      </c>
      <c r="E15" s="447">
        <f t="shared" ca="1" si="1"/>
        <v>4226131.4400076047</v>
      </c>
      <c r="F15" s="431"/>
      <c r="G15" s="459">
        <v>1</v>
      </c>
      <c r="H15" s="459">
        <v>8</v>
      </c>
      <c r="I15" s="444">
        <f t="shared" ca="1" si="5"/>
        <v>3418102.187034715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14242.092445977978</v>
      </c>
      <c r="L15" s="444">
        <f t="shared" ca="1" si="3"/>
        <v>3432344.2794806929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4226131.4400076047</v>
      </c>
      <c r="C16" s="447">
        <f t="shared" si="0"/>
        <v>261607.54257494543</v>
      </c>
      <c r="D16" s="447">
        <f ca="1">SUMIF(G:G,9,K:K)</f>
        <v>208981.05717960838</v>
      </c>
      <c r="E16" s="447">
        <f t="shared" ca="1" si="1"/>
        <v>4173504.9546122677</v>
      </c>
      <c r="F16" s="431"/>
      <c r="G16" s="459">
        <v>1</v>
      </c>
      <c r="H16" s="459">
        <v>9</v>
      </c>
      <c r="I16" s="444">
        <f t="shared" ca="1" si="5"/>
        <v>3432344.2794806929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14301.434497836221</v>
      </c>
      <c r="L16" s="444">
        <f t="shared" ca="1" si="3"/>
        <v>3446645.713978529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4173504.9546122677</v>
      </c>
      <c r="C17" s="447">
        <f t="shared" si="0"/>
        <v>259863.64217494545</v>
      </c>
      <c r="D17" s="447">
        <f ca="1">SUMIF(G:G,10,K:K)</f>
        <v>206377.80756211831</v>
      </c>
      <c r="E17" s="447">
        <f t="shared" ca="1" si="1"/>
        <v>4120019.1199994404</v>
      </c>
      <c r="F17" s="431"/>
      <c r="G17" s="459">
        <v>1</v>
      </c>
      <c r="H17" s="459">
        <v>10</v>
      </c>
      <c r="I17" s="444">
        <f t="shared" ca="1" si="5"/>
        <v>3446645.713978529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14361.02380824387</v>
      </c>
      <c r="L17" s="444">
        <f t="shared" ca="1" si="3"/>
        <v>3461006.7377867727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4120019.1199994404</v>
      </c>
      <c r="C18" s="447">
        <f t="shared" si="0"/>
        <v>259863.64217494545</v>
      </c>
      <c r="D18" s="447">
        <f ca="1">SUMIF(G:G,11,K:K)</f>
        <v>203641.37075353754</v>
      </c>
      <c r="E18" s="447">
        <f t="shared" ca="1" si="1"/>
        <v>4063796.8485780326</v>
      </c>
      <c r="F18" s="431"/>
      <c r="G18" s="459">
        <v>1</v>
      </c>
      <c r="H18" s="459">
        <v>11</v>
      </c>
      <c r="I18" s="444">
        <f t="shared" ca="1" si="5"/>
        <v>3461006.7377867727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14420.861407444887</v>
      </c>
      <c r="L18" s="444">
        <f t="shared" ca="1" si="3"/>
        <v>3475427.5991942175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4063796.8485780326</v>
      </c>
      <c r="C19" s="447">
        <f t="shared" si="0"/>
        <v>259863.64217494545</v>
      </c>
      <c r="D19" s="447">
        <f ca="1">SUMIF(G:G,12,K:K)</f>
        <v>200764.93264439632</v>
      </c>
      <c r="E19" s="447">
        <f t="shared" ca="1" si="1"/>
        <v>4004698.139047483</v>
      </c>
      <c r="F19" s="431"/>
      <c r="G19" s="459">
        <v>1</v>
      </c>
      <c r="H19" s="459">
        <v>12</v>
      </c>
      <c r="I19" s="444">
        <f t="shared" ca="1" si="5"/>
        <v>3475427.5991942175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14480.948329975907</v>
      </c>
      <c r="L19" s="444">
        <f t="shared" ca="1" si="3"/>
        <v>3489908.5475241933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4004698.139047483</v>
      </c>
      <c r="C20" s="447">
        <f t="shared" si="0"/>
        <v>259863.64217494545</v>
      </c>
      <c r="D20" s="447">
        <f ca="1">SUMIF(G:G,13,K:K)</f>
        <v>197741.3305024521</v>
      </c>
      <c r="E20" s="447">
        <f t="shared" ca="1" si="1"/>
        <v>3942575.8273749901</v>
      </c>
      <c r="F20" s="431"/>
      <c r="G20" s="459">
        <v>2</v>
      </c>
      <c r="H20" s="459">
        <v>13</v>
      </c>
      <c r="I20" s="444">
        <f t="shared" ca="1" si="5"/>
        <v>3489908.5475241933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14541.285614684139</v>
      </c>
      <c r="L20" s="444">
        <f t="shared" ca="1" si="3"/>
        <v>3504449.8331388775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3942575.8273749901</v>
      </c>
      <c r="C21" s="447">
        <f t="shared" si="0"/>
        <v>259863.64217494545</v>
      </c>
      <c r="D21" s="447">
        <f ca="1">SUMIF(G:G,14,K:K)</f>
        <v>194563.03513648678</v>
      </c>
      <c r="E21" s="447">
        <f t="shared" ca="1" si="1"/>
        <v>3877275.2203365318</v>
      </c>
      <c r="F21" s="431"/>
      <c r="G21" s="459">
        <v>2</v>
      </c>
      <c r="H21" s="459">
        <v>14</v>
      </c>
      <c r="I21" s="444">
        <f t="shared" ca="1" si="5"/>
        <v>3504449.8331388775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14601.874304745323</v>
      </c>
      <c r="L21" s="444">
        <f t="shared" ca="1" si="3"/>
        <v>3519051.7074436229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3877275.2203365318</v>
      </c>
      <c r="C22" s="447">
        <f t="shared" si="0"/>
        <v>259863.64217494545</v>
      </c>
      <c r="D22" s="447">
        <f ca="1">SUMIF(G:G,15,K:K)</f>
        <v>191222.13214756994</v>
      </c>
      <c r="E22" s="447">
        <f t="shared" ca="1" si="1"/>
        <v>3808633.7103091562</v>
      </c>
      <c r="F22" s="431"/>
      <c r="G22" s="459">
        <v>2</v>
      </c>
      <c r="H22" s="459">
        <v>15</v>
      </c>
      <c r="I22" s="444">
        <f t="shared" ca="1" si="5"/>
        <v>3519051.7074436229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14662.71544768176</v>
      </c>
      <c r="L22" s="444">
        <f t="shared" ca="1" si="3"/>
        <v>3533714.4228913048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3808633.7103091562</v>
      </c>
      <c r="C23" s="447">
        <f t="shared" si="0"/>
        <v>259863.64217494545</v>
      </c>
      <c r="D23" s="447">
        <f ca="1">SUMIF(G:G,16,K:K)</f>
        <v>187710.30222110142</v>
      </c>
      <c r="E23" s="447">
        <f t="shared" ca="1" si="1"/>
        <v>3736480.3703553122</v>
      </c>
      <c r="F23" s="431"/>
      <c r="G23" s="459">
        <v>2</v>
      </c>
      <c r="H23" s="459">
        <v>16</v>
      </c>
      <c r="I23" s="444">
        <f t="shared" ca="1" si="5"/>
        <v>3533714.4228913048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14723.810095380437</v>
      </c>
      <c r="L23" s="444">
        <f t="shared" ca="1" si="3"/>
        <v>3548438.2329866854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3736480.3703553122</v>
      </c>
      <c r="C24" s="447">
        <f t="shared" si="0"/>
        <v>259863.64217494545</v>
      </c>
      <c r="D24" s="447">
        <f ca="1">SUMIF(G:G,17,K:K)</f>
        <v>184018.80041055678</v>
      </c>
      <c r="E24" s="447">
        <f t="shared" ca="1" si="1"/>
        <v>3660635.5285909232</v>
      </c>
      <c r="F24" s="431"/>
      <c r="G24" s="459">
        <v>2</v>
      </c>
      <c r="H24" s="459">
        <v>17</v>
      </c>
      <c r="I24" s="444">
        <f t="shared" ca="1" si="5"/>
        <v>3548438.2329866854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14785.15930411119</v>
      </c>
      <c r="L24" s="444">
        <f t="shared" ca="1" si="3"/>
        <v>3563223.3922907966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3660635.5285909232</v>
      </c>
      <c r="C25" s="447">
        <f t="shared" si="0"/>
        <v>259863.64217494545</v>
      </c>
      <c r="D25" s="447">
        <f ca="1">SUMIF(G:G,18,K:K)</f>
        <v>180138.43436135087</v>
      </c>
      <c r="E25" s="447">
        <f t="shared" ca="1" si="1"/>
        <v>3580910.3207773287</v>
      </c>
      <c r="F25" s="431"/>
      <c r="G25" s="459">
        <v>2</v>
      </c>
      <c r="H25" s="459">
        <v>18</v>
      </c>
      <c r="I25" s="444">
        <f t="shared" ca="1" si="5"/>
        <v>3563223.3922907966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14846.764134544987</v>
      </c>
      <c r="L25" s="444">
        <f t="shared" ca="1" si="3"/>
        <v>3578070.1564253415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3580910.3207773287</v>
      </c>
      <c r="C26" s="447">
        <f t="shared" si="0"/>
        <v>259863.64217494545</v>
      </c>
      <c r="D26" s="447">
        <f ca="1">SUMIF(G:G,19,K:K)</f>
        <v>176059.54142059179</v>
      </c>
      <c r="E26" s="447">
        <f t="shared" ca="1" si="1"/>
        <v>3497106.2200229755</v>
      </c>
      <c r="F26" s="431"/>
      <c r="G26" s="459">
        <v>2</v>
      </c>
      <c r="H26" s="459">
        <v>19</v>
      </c>
      <c r="I26" s="444">
        <f t="shared" ca="1" si="5"/>
        <v>3578070.1564253415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14908.625651772256</v>
      </c>
      <c r="L26" s="444">
        <f t="shared" ca="1" si="3"/>
        <v>3592978.7820771136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3497106.2200229755</v>
      </c>
      <c r="C27" s="447">
        <f t="shared" si="0"/>
        <v>259863.64217494545</v>
      </c>
      <c r="D27" s="447">
        <f ca="1">SUMIF(G:G,20,K:K)</f>
        <v>171771.964575727</v>
      </c>
      <c r="E27" s="447">
        <f t="shared" ca="1" si="1"/>
        <v>3409014.5424237573</v>
      </c>
      <c r="F27" s="431"/>
      <c r="G27" s="459">
        <v>2</v>
      </c>
      <c r="H27" s="459">
        <v>20</v>
      </c>
      <c r="I27" s="444">
        <f t="shared" ca="1" si="5"/>
        <v>3592978.7820771136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14970.744925321307</v>
      </c>
      <c r="L27" s="444">
        <f t="shared" ca="1" si="3"/>
        <v>3607949.5270024347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3409014.5424237573</v>
      </c>
      <c r="C28" s="447">
        <f t="shared" si="0"/>
        <v>259863.64217494545</v>
      </c>
      <c r="D28" s="447">
        <f ca="1">SUMIF(G:G,21,K:K)</f>
        <v>167265.02716216521</v>
      </c>
      <c r="E28" s="447">
        <f t="shared" ca="1" si="1"/>
        <v>3316415.927410977</v>
      </c>
      <c r="F28" s="431"/>
      <c r="G28" s="459">
        <v>2</v>
      </c>
      <c r="H28" s="459">
        <v>21</v>
      </c>
      <c r="I28" s="444">
        <f t="shared" ca="1" si="5"/>
        <v>3607949.5270024347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15033.12302917681</v>
      </c>
      <c r="L28" s="444">
        <f t="shared" ca="1" si="3"/>
        <v>3622982.6500316113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3316415.927410977</v>
      </c>
      <c r="C29" s="447">
        <f t="shared" si="0"/>
        <v>259863.64217494545</v>
      </c>
      <c r="D29" s="447">
        <f ca="1">SUMIF(G:G,22,K:K)</f>
        <v>162527.50627689142</v>
      </c>
      <c r="E29" s="447">
        <f t="shared" ca="1" si="1"/>
        <v>3219079.7915129233</v>
      </c>
      <c r="F29" s="431"/>
      <c r="G29" s="459">
        <v>2</v>
      </c>
      <c r="H29" s="459">
        <v>22</v>
      </c>
      <c r="I29" s="444">
        <f t="shared" ca="1" si="5"/>
        <v>3622982.6500316113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15095.761041798378</v>
      </c>
      <c r="L29" s="444">
        <f t="shared" ca="1" si="3"/>
        <v>3638078.4110734095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3219079.7915129233</v>
      </c>
      <c r="C30" s="447">
        <f t="shared" si="0"/>
        <v>259863.64217494545</v>
      </c>
      <c r="D30" s="447">
        <f ca="1">SUMIF(G:G,23,K:K)</f>
        <v>157547.60483187262</v>
      </c>
      <c r="E30" s="447">
        <f t="shared" ca="1" si="1"/>
        <v>3116763.7541698506</v>
      </c>
      <c r="F30" s="431"/>
      <c r="G30" s="459">
        <v>2</v>
      </c>
      <c r="H30" s="459">
        <v>23</v>
      </c>
      <c r="I30" s="444">
        <f t="shared" ca="1" si="5"/>
        <v>3638078.4110734095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15158.660046139208</v>
      </c>
      <c r="L30" s="444">
        <f t="shared" ca="1" si="3"/>
        <v>3653237.0711195488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3116763.7541698506</v>
      </c>
      <c r="C31" s="447">
        <f t="shared" si="0"/>
        <v>259863.64217494545</v>
      </c>
      <c r="D31" s="447">
        <f ca="1">SUMIF(G:G,24,K:K)</f>
        <v>152312.92217766269</v>
      </c>
      <c r="E31" s="447">
        <f t="shared" ca="1" si="1"/>
        <v>3009213.034172568</v>
      </c>
      <c r="F31" s="431"/>
      <c r="G31" s="459">
        <v>2</v>
      </c>
      <c r="H31" s="459">
        <v>24</v>
      </c>
      <c r="I31" s="444">
        <f t="shared" ca="1" si="5"/>
        <v>3653237.0711195488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15221.821129664786</v>
      </c>
      <c r="L31" s="444">
        <f t="shared" ca="1" si="3"/>
        <v>3668458.8922492135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3009213.034172568</v>
      </c>
      <c r="C32" s="447">
        <f t="shared" si="0"/>
        <v>259863.64217494545</v>
      </c>
      <c r="D32" s="447">
        <f ca="1">SUMIF(G:G,25,K:K)</f>
        <v>146810.42322405483</v>
      </c>
      <c r="E32" s="447">
        <f t="shared" ca="1" si="1"/>
        <v>2896159.8152216771</v>
      </c>
      <c r="F32" s="431"/>
      <c r="G32" s="459">
        <v>3</v>
      </c>
      <c r="H32" s="459">
        <v>25</v>
      </c>
      <c r="I32" s="444">
        <f t="shared" ca="1" si="5"/>
        <v>3668458.8922492135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15285.245384371723</v>
      </c>
      <c r="L32" s="444">
        <f t="shared" ca="1" si="3"/>
        <v>3683744.1376335854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2896159.8152216771</v>
      </c>
      <c r="C33" s="447">
        <f t="shared" si="0"/>
        <v>259863.64217494545</v>
      </c>
      <c r="D33" s="447">
        <f ca="1">SUMIF(G:G,26,K:K)</f>
        <v>141026.40598088806</v>
      </c>
      <c r="E33" s="447">
        <f t="shared" ca="1" si="1"/>
        <v>2777322.5790276192</v>
      </c>
      <c r="F33" s="431"/>
      <c r="G33" s="459">
        <v>3</v>
      </c>
      <c r="H33" s="459">
        <v>26</v>
      </c>
      <c r="I33" s="444">
        <f t="shared" ca="1" si="5"/>
        <v>3683744.1376335854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15348.933906806606</v>
      </c>
      <c r="L33" s="444">
        <f t="shared" ca="1" si="3"/>
        <v>3699093.071540392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2777322.5790276192</v>
      </c>
      <c r="C34" s="447">
        <f t="shared" si="0"/>
        <v>259863.64217494545</v>
      </c>
      <c r="D34" s="447">
        <f ca="1">SUMIF(G:G,27,K:K)</f>
        <v>134946.46743818029</v>
      </c>
      <c r="E34" s="447">
        <f t="shared" ca="1" si="1"/>
        <v>2652405.4042908545</v>
      </c>
      <c r="F34" s="431"/>
      <c r="G34" s="459">
        <v>3</v>
      </c>
      <c r="H34" s="459">
        <v>27</v>
      </c>
      <c r="I34" s="444">
        <f t="shared" ca="1" si="5"/>
        <v>3699093.071540392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15412.887798084965</v>
      </c>
      <c r="L34" s="444">
        <f t="shared" ca="1" si="3"/>
        <v>3714505.9593384769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2652405.4042908545</v>
      </c>
      <c r="C35" s="447">
        <f t="shared" si="0"/>
        <v>259863.64217494545</v>
      </c>
      <c r="D35" s="447">
        <f ca="1">SUMIF(G:G,28,K:K)</f>
        <v>128555.4677006233</v>
      </c>
      <c r="E35" s="447">
        <f t="shared" ca="1" si="1"/>
        <v>2521097.2298165322</v>
      </c>
      <c r="F35" s="431"/>
      <c r="G35" s="459">
        <v>3</v>
      </c>
      <c r="H35" s="459">
        <v>28</v>
      </c>
      <c r="I35" s="444">
        <f t="shared" ca="1" si="5"/>
        <v>3714505.9593384769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15477.108163910318</v>
      </c>
      <c r="L35" s="444">
        <f t="shared" ca="1" si="3"/>
        <v>3729983.0675023873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2521097.2298165322</v>
      </c>
      <c r="C36" s="447">
        <f t="shared" si="0"/>
        <v>259863.64217494545</v>
      </c>
      <c r="D36" s="447">
        <f ca="1">SUMIF(G:G,29,K:K)</f>
        <v>121837.49228713119</v>
      </c>
      <c r="E36" s="447">
        <f t="shared" ca="1" si="1"/>
        <v>2383071.0799287176</v>
      </c>
      <c r="F36" s="431"/>
      <c r="G36" s="459">
        <v>3</v>
      </c>
      <c r="H36" s="459">
        <v>29</v>
      </c>
      <c r="I36" s="444">
        <f t="shared" ca="1" si="5"/>
        <v>3729983.0675023873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15541.596114593278</v>
      </c>
      <c r="L36" s="444">
        <f t="shared" ca="1" si="3"/>
        <v>3745524.6636169804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2383071.0799287176</v>
      </c>
      <c r="C37" s="447">
        <f t="shared" si="0"/>
        <v>259863.64217494545</v>
      </c>
      <c r="D37" s="447">
        <f ca="1">SUMIF(G:G,30,K:K)</f>
        <v>114775.812501562</v>
      </c>
      <c r="E37" s="447">
        <f t="shared" ca="1" si="1"/>
        <v>2237983.2502553342</v>
      </c>
      <c r="F37" s="431"/>
      <c r="G37" s="459">
        <v>3</v>
      </c>
      <c r="H37" s="459">
        <v>30</v>
      </c>
      <c r="I37" s="444">
        <f t="shared" ca="1" si="5"/>
        <v>3745524.6636169804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15606.352765070749</v>
      </c>
      <c r="L37" s="444">
        <f t="shared" ca="1" si="3"/>
        <v>3761131.0163820512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2237983.2502553342</v>
      </c>
      <c r="C38" s="447">
        <f t="shared" si="0"/>
        <v>259863.64217494545</v>
      </c>
      <c r="D38" s="447">
        <f ca="1">SUMIF(G:G,31,K:K)</f>
        <v>107352.84377593003</v>
      </c>
      <c r="E38" s="447">
        <f t="shared" ca="1" si="1"/>
        <v>2085472.4518563189</v>
      </c>
      <c r="F38" s="431"/>
      <c r="G38" s="459">
        <v>3</v>
      </c>
      <c r="H38" s="459">
        <v>31</v>
      </c>
      <c r="I38" s="444">
        <f t="shared" ca="1" si="5"/>
        <v>3761131.0163820512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15671.379234925214</v>
      </c>
      <c r="L38" s="444">
        <f t="shared" ca="1" si="3"/>
        <v>3776802.3956169765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2085472.4518563189</v>
      </c>
      <c r="C39" s="447">
        <f t="shared" si="0"/>
        <v>259863.64217494545</v>
      </c>
      <c r="D39" s="447">
        <f ca="1">SUMIF(G:G,32,K:K)</f>
        <v>99550.10188237796</v>
      </c>
      <c r="E39" s="447">
        <f t="shared" ca="1" si="1"/>
        <v>1925158.9115637513</v>
      </c>
      <c r="F39" s="431"/>
      <c r="G39" s="459">
        <v>3</v>
      </c>
      <c r="H39" s="459">
        <v>32</v>
      </c>
      <c r="I39" s="444">
        <f t="shared" ca="1" si="5"/>
        <v>3776802.3956169765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15736.676648404067</v>
      </c>
      <c r="L39" s="444">
        <f t="shared" ca="1" si="3"/>
        <v>3792539.0722653805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1925158.9115637513</v>
      </c>
      <c r="C40" s="447">
        <f t="shared" si="0"/>
        <v>259863.64217494545</v>
      </c>
      <c r="D40" s="447">
        <f ca="1">SUMIF(G:G,33,K:K)</f>
        <v>91348.156904870455</v>
      </c>
      <c r="E40" s="447">
        <f t="shared" ca="1" si="1"/>
        <v>1756643.4262936763</v>
      </c>
      <c r="F40" s="431"/>
      <c r="G40" s="459">
        <v>3</v>
      </c>
      <c r="H40" s="459">
        <v>33</v>
      </c>
      <c r="I40" s="444">
        <f t="shared" ca="1" si="5"/>
        <v>3792539.0722653805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15802.246134439087</v>
      </c>
      <c r="L40" s="444">
        <f t="shared" ca="1" si="3"/>
        <v>3808341.3183998195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1756643.4262936763</v>
      </c>
      <c r="C41" s="447">
        <f t="shared" si="0"/>
        <v>259863.64217494545</v>
      </c>
      <c r="D41" s="447">
        <f ca="1">SUMIF(G:G,34,K:K)</f>
        <v>82726.584855992143</v>
      </c>
      <c r="E41" s="447">
        <f t="shared" ca="1" si="1"/>
        <v>1579506.3689747229</v>
      </c>
      <c r="F41" s="431"/>
      <c r="G41" s="459">
        <v>3</v>
      </c>
      <c r="H41" s="459">
        <v>34</v>
      </c>
      <c r="I41" s="444">
        <f t="shared" ca="1" si="5"/>
        <v>3808341.3183998195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15868.088826665913</v>
      </c>
      <c r="L41" s="444">
        <f t="shared" ca="1" si="3"/>
        <v>3824209.4072264857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1579506.3689747229</v>
      </c>
      <c r="C42" s="447">
        <f t="shared" si="0"/>
        <v>259863.64217494545</v>
      </c>
      <c r="D42" s="447">
        <f ca="1">SUMIF(G:G,35,K:K)</f>
        <v>73663.916818369093</v>
      </c>
      <c r="E42" s="447">
        <f t="shared" ca="1" si="1"/>
        <v>1393306.6436181467</v>
      </c>
      <c r="F42" s="431"/>
      <c r="G42" s="459">
        <v>3</v>
      </c>
      <c r="H42" s="459">
        <v>35</v>
      </c>
      <c r="I42" s="444">
        <f t="shared" ca="1" si="5"/>
        <v>3824209.4072264857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15934.205863443691</v>
      </c>
      <c r="L42" s="444">
        <f t="shared" ca="1" si="3"/>
        <v>3840143.6130899293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1393306.6436181467</v>
      </c>
      <c r="C43" s="447">
        <f t="shared" si="0"/>
        <v>259863.64217494545</v>
      </c>
      <c r="D43" s="447">
        <f ca="1">SUMIF(G:G,36,K:K)</f>
        <v>64137.585484069132</v>
      </c>
      <c r="E43" s="447">
        <f t="shared" ca="1" si="1"/>
        <v>1197580.5869272703</v>
      </c>
      <c r="F43" s="431"/>
      <c r="G43" s="459">
        <v>3</v>
      </c>
      <c r="H43" s="459">
        <v>36</v>
      </c>
      <c r="I43" s="444">
        <f t="shared" ca="1" si="5"/>
        <v>3840143.6130899293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16000.598387874705</v>
      </c>
      <c r="L43" s="444">
        <f t="shared" ca="1" si="3"/>
        <v>3856144.211477804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1197580.5869272703</v>
      </c>
      <c r="C44" s="447">
        <f t="shared" si="0"/>
        <v>259863.64217494545</v>
      </c>
      <c r="D44" s="447">
        <f ca="1">SUMIF(G:G,37,K:K)</f>
        <v>54123.868958856146</v>
      </c>
      <c r="E44" s="447">
        <f t="shared" ca="1" si="1"/>
        <v>991840.81371118093</v>
      </c>
      <c r="F44" s="431"/>
      <c r="G44" s="459">
        <v>4</v>
      </c>
      <c r="H44" s="459">
        <v>37</v>
      </c>
      <c r="I44" s="444">
        <f t="shared" ca="1" si="5"/>
        <v>3856144.211477804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16067.267547824184</v>
      </c>
      <c r="L44" s="444">
        <f t="shared" ca="1" si="3"/>
        <v>3872211.479025628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991840.81371118093</v>
      </c>
      <c r="C45" s="447">
        <f t="shared" si="0"/>
        <v>259863.64217494545</v>
      </c>
      <c r="D45" s="447">
        <f ca="1">SUMIF(G:G,38,K:K)</f>
        <v>43597.831691363615</v>
      </c>
      <c r="E45" s="447">
        <f t="shared" ca="1" si="1"/>
        <v>775575.00322759908</v>
      </c>
      <c r="F45" s="431"/>
      <c r="G45" s="459">
        <v>4</v>
      </c>
      <c r="H45" s="459">
        <v>38</v>
      </c>
      <c r="I45" s="444">
        <f t="shared" ca="1" si="5"/>
        <v>3872211.479025628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16134.214495940118</v>
      </c>
      <c r="L45" s="444">
        <f t="shared" ca="1" si="3"/>
        <v>3888345.6935215681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775575.00322759908</v>
      </c>
      <c r="C46" s="447">
        <f t="shared" si="0"/>
        <v>259863.64217494545</v>
      </c>
      <c r="D46" s="447">
        <f ca="1">SUMIF(G:G,39,K:K)</f>
        <v>32533.262380092328</v>
      </c>
      <c r="E46" s="447">
        <f t="shared" ca="1" si="1"/>
        <v>548244.62343274592</v>
      </c>
      <c r="F46" s="431"/>
      <c r="G46" s="459">
        <v>4</v>
      </c>
      <c r="H46" s="459">
        <v>39</v>
      </c>
      <c r="I46" s="444">
        <f t="shared" ca="1" si="5"/>
        <v>3888345.6935215681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16201.4403896732</v>
      </c>
      <c r="L46" s="444">
        <f t="shared" ca="1" si="3"/>
        <v>3904547.1339112413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548244.62343274592</v>
      </c>
      <c r="C47" s="447">
        <f t="shared" si="0"/>
        <v>259863.64217494545</v>
      </c>
      <c r="D47" s="447">
        <f ca="1">SUMIF(G:G,40,K:K)</f>
        <v>20902.60870361243</v>
      </c>
      <c r="E47" s="447">
        <f t="shared" ca="1" si="1"/>
        <v>309283.58996141289</v>
      </c>
      <c r="F47" s="431"/>
      <c r="G47" s="459">
        <v>4</v>
      </c>
      <c r="H47" s="459">
        <v>40</v>
      </c>
      <c r="I47" s="444">
        <f t="shared" ca="1" si="5"/>
        <v>3904547.1339112413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16268.94639129684</v>
      </c>
      <c r="L47" s="444">
        <f t="shared" ca="1" si="3"/>
        <v>3920816.0803025384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309283.58996141289</v>
      </c>
      <c r="C48" s="447">
        <f t="shared" si="0"/>
        <v>259863.64217494545</v>
      </c>
      <c r="D48" s="447">
        <f ca="1">SUMIF(G:G,41,K:K)</f>
        <v>8676.9087114386584</v>
      </c>
      <c r="E48" s="447">
        <f t="shared" ca="1" si="1"/>
        <v>58096.856497906098</v>
      </c>
      <c r="F48" s="431"/>
      <c r="G48" s="459">
        <v>4</v>
      </c>
      <c r="H48" s="459">
        <v>41</v>
      </c>
      <c r="I48" s="444">
        <f t="shared" ca="1" si="5"/>
        <v>3920816.0803025384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16336.733667927241</v>
      </c>
      <c r="L48" s="444">
        <f t="shared" ca="1" si="3"/>
        <v>3937152.8139704657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58096.856497906098</v>
      </c>
      <c r="C49" s="447">
        <f t="shared" si="0"/>
        <v>259863.64217494545</v>
      </c>
      <c r="D49" s="447">
        <f ca="1">SUMIF(G:G,42,K:K)</f>
        <v>-4174.2812952674076</v>
      </c>
      <c r="E49" s="447">
        <f t="shared" ca="1" si="1"/>
        <v>-205941.06697230675</v>
      </c>
      <c r="F49" s="431"/>
      <c r="G49" s="459">
        <v>4</v>
      </c>
      <c r="H49" s="459">
        <v>42</v>
      </c>
      <c r="I49" s="444">
        <f t="shared" ca="1" si="5"/>
        <v>3937152.8139704657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16404.803391543606</v>
      </c>
      <c r="L49" s="444">
        <f t="shared" ca="1" si="3"/>
        <v>3953557.6173620094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-205941.06697230675</v>
      </c>
      <c r="C50" s="447">
        <f t="shared" si="0"/>
        <v>259863.64217494545</v>
      </c>
      <c r="D50" s="447">
        <f ca="1">SUMIF(G:G,43,K:K)</f>
        <v>-17682.962572755321</v>
      </c>
      <c r="E50" s="447">
        <f t="shared" ca="1" si="1"/>
        <v>-483487.67172000755</v>
      </c>
      <c r="F50" s="431"/>
      <c r="G50" s="459">
        <v>4</v>
      </c>
      <c r="H50" s="459">
        <v>43</v>
      </c>
      <c r="I50" s="444">
        <f t="shared" ca="1" si="5"/>
        <v>3953557.6173620094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16473.156739008373</v>
      </c>
      <c r="L50" s="444">
        <f t="shared" ca="1" si="3"/>
        <v>3970030.7741010175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-483487.67172000755</v>
      </c>
      <c r="C51" s="447">
        <f t="shared" si="0"/>
        <v>259863.64217494545</v>
      </c>
      <c r="D51" s="447">
        <f ca="1">SUMIF(G:G,44,K:K)</f>
        <v>-31882.773622278946</v>
      </c>
      <c r="E51" s="447">
        <f t="shared" ca="1" si="1"/>
        <v>-775234.08751723194</v>
      </c>
      <c r="F51" s="431"/>
      <c r="G51" s="459">
        <v>4</v>
      </c>
      <c r="H51" s="459">
        <v>44</v>
      </c>
      <c r="I51" s="444">
        <f t="shared" ca="1" si="5"/>
        <v>3970030.7741010175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16541.794892087571</v>
      </c>
      <c r="L51" s="444">
        <f t="shared" ca="1" si="3"/>
        <v>3986572.5689931051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-775234.08751723194</v>
      </c>
      <c r="C52" s="447">
        <f t="shared" si="0"/>
        <v>259863.64217494545</v>
      </c>
      <c r="D52" s="447">
        <f ca="1">SUMIF(G:G,45,K:K)</f>
        <v>-46809.073954658204</v>
      </c>
      <c r="E52" s="447">
        <f t="shared" ca="1" si="1"/>
        <v>-1081906.8036468355</v>
      </c>
      <c r="F52" s="431"/>
      <c r="G52" s="459">
        <v>4</v>
      </c>
      <c r="H52" s="459">
        <v>45</v>
      </c>
      <c r="I52" s="444">
        <f t="shared" ca="1" si="5"/>
        <v>3986572.5689931051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16610.719037471274</v>
      </c>
      <c r="L52" s="444">
        <f t="shared" ca="1" si="3"/>
        <v>4003183.2880305764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-1081906.8036468355</v>
      </c>
      <c r="C53" s="447">
        <f t="shared" si="0"/>
        <v>259863.64217494545</v>
      </c>
      <c r="D53" s="447">
        <f ca="1">SUMIF(G:G,46,K:K)</f>
        <v>-62499.032140394775</v>
      </c>
      <c r="E53" s="447">
        <f t="shared" ca="1" si="1"/>
        <v>-1404269.4779621756</v>
      </c>
      <c r="F53" s="431"/>
      <c r="G53" s="459">
        <v>4</v>
      </c>
      <c r="H53" s="459">
        <v>46</v>
      </c>
      <c r="I53" s="444">
        <f t="shared" ca="1" si="5"/>
        <v>4003183.2880305764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16679.930366794066</v>
      </c>
      <c r="L53" s="444">
        <f t="shared" ca="1" si="3"/>
        <v>4019863.2183973705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-1404269.4779621756</v>
      </c>
      <c r="C54" s="447">
        <f t="shared" si="0"/>
        <v>259863.64217494545</v>
      </c>
      <c r="D54" s="447">
        <f ca="1">SUMIF(G:G,47,K:K)</f>
        <v>-78991.718364598652</v>
      </c>
      <c r="E54" s="447">
        <f t="shared" ca="1" si="1"/>
        <v>-1743124.8385017198</v>
      </c>
      <c r="F54" s="431"/>
      <c r="G54" s="459">
        <v>4</v>
      </c>
      <c r="H54" s="459">
        <v>47</v>
      </c>
      <c r="I54" s="444">
        <f t="shared" ca="1" si="5"/>
        <v>4019863.2183973705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16749.43007665571</v>
      </c>
      <c r="L54" s="444">
        <f t="shared" ca="1" si="3"/>
        <v>4036612.6484740265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-1743124.8385017198</v>
      </c>
      <c r="C55" s="447">
        <f t="shared" si="0"/>
        <v>259863.64217494545</v>
      </c>
      <c r="D55" s="447">
        <f ca="1">SUMIF(G:G,48,K:K)</f>
        <v>-96328.201717200718</v>
      </c>
      <c r="E55" s="447">
        <f t="shared" ca="1" si="1"/>
        <v>-2099316.6823938661</v>
      </c>
      <c r="F55" s="431"/>
      <c r="G55" s="459">
        <v>4</v>
      </c>
      <c r="H55" s="459">
        <v>48</v>
      </c>
      <c r="I55" s="444">
        <f t="shared" ca="1" si="5"/>
        <v>4036612.6484740265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16819.219368641778</v>
      </c>
      <c r="L55" s="444">
        <f t="shared" ca="1" si="3"/>
        <v>4053431.8678426682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-2099316.6823938661</v>
      </c>
      <c r="C56" s="447">
        <f t="shared" si="0"/>
        <v>259863.64217494545</v>
      </c>
      <c r="D56" s="447">
        <f ca="1">SUMIF(G:G,49,K:K)</f>
        <v>-114551.65246071701</v>
      </c>
      <c r="E56" s="447">
        <f t="shared" ca="1" si="1"/>
        <v>-2473731.9770295289</v>
      </c>
      <c r="F56" s="431"/>
      <c r="G56" s="459">
        <f>G55+1</f>
        <v>5</v>
      </c>
      <c r="H56" s="459">
        <v>49</v>
      </c>
      <c r="I56" s="444">
        <f t="shared" ca="1" si="5"/>
        <v>4053431.8678426682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16889.299449344449</v>
      </c>
      <c r="L56" s="444">
        <f t="shared" ca="1" si="3"/>
        <v>4070321.1672920128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-2473731.9770295289</v>
      </c>
      <c r="C57" s="447">
        <f t="shared" si="0"/>
        <v>259863.64217494545</v>
      </c>
      <c r="D57" s="447">
        <f ca="1">SUMIF(G:G,50,K:K)</f>
        <v>-133707.44953022586</v>
      </c>
      <c r="E57" s="447">
        <f t="shared" ca="1" si="1"/>
        <v>-2867303.0687347003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4070321.1672920128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16959.671530383384</v>
      </c>
      <c r="L57" s="444">
        <f t="shared" ca="1" si="3"/>
        <v>4087280.838822396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-2867303.0687347003</v>
      </c>
      <c r="C58" s="447">
        <f t="shared" si="0"/>
        <v>259863.64217494545</v>
      </c>
      <c r="D58" s="447">
        <f ca="1">SUMIF(G:G,51,K:K)</f>
        <v>-153843.2935332481</v>
      </c>
      <c r="E58" s="447">
        <f t="shared" ca="1" si="1"/>
        <v>-3281010.0044428939</v>
      </c>
      <c r="F58" s="431"/>
      <c r="G58" s="459">
        <f t="shared" si="8"/>
        <v>5</v>
      </c>
      <c r="H58" s="459">
        <v>51</v>
      </c>
      <c r="I58" s="444">
        <f t="shared" ca="1" si="5"/>
        <v>4087280.838822396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17030.336828426647</v>
      </c>
      <c r="L58" s="444">
        <f t="shared" ca="1" si="3"/>
        <v>4104311.1756508225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-3281010.0044428939</v>
      </c>
      <c r="C59" s="447">
        <f t="shared" si="0"/>
        <v>259863.64217494545</v>
      </c>
      <c r="D59" s="447">
        <f ca="1">SUMIF(G:G,52,K:K)</f>
        <v>-175009.32553091552</v>
      </c>
      <c r="E59" s="447">
        <f t="shared" ca="1" si="1"/>
        <v>-3715882.9721487546</v>
      </c>
      <c r="F59" s="431"/>
      <c r="G59" s="459">
        <f t="shared" si="8"/>
        <v>5</v>
      </c>
      <c r="H59" s="459">
        <v>52</v>
      </c>
      <c r="I59" s="444">
        <f t="shared" ca="1" si="5"/>
        <v>4104311.1756508225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17101.29656521176</v>
      </c>
      <c r="L59" s="444">
        <f t="shared" ca="1" si="3"/>
        <v>4121412.4722160343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-3715882.9721487546</v>
      </c>
      <c r="C60" s="447">
        <f t="shared" si="0"/>
        <v>259863.64217494545</v>
      </c>
      <c r="D60" s="447">
        <f ca="1">SUMIF(G:G,53,K:K)</f>
        <v>-197258.25189620908</v>
      </c>
      <c r="E60" s="447">
        <f t="shared" ca="1" si="1"/>
        <v>-4173004.8662199089</v>
      </c>
      <c r="F60" s="431"/>
      <c r="G60" s="459">
        <f t="shared" si="8"/>
        <v>5</v>
      </c>
      <c r="H60" s="459">
        <v>53</v>
      </c>
      <c r="I60" s="444">
        <f t="shared" ca="1" si="5"/>
        <v>4121412.4722160343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17172.551967566811</v>
      </c>
      <c r="L60" s="444">
        <f t="shared" ca="1" si="3"/>
        <v>4138585.0241836011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-4173004.8662199089</v>
      </c>
      <c r="C61" s="447">
        <f t="shared" si="0"/>
        <v>259863.64217494545</v>
      </c>
      <c r="D61" s="447">
        <f ca="1">SUMIF(G:G,54,K:K)</f>
        <v>-220645.47556018186</v>
      </c>
      <c r="E61" s="447">
        <f t="shared" ca="1" si="1"/>
        <v>-4653513.9839550359</v>
      </c>
      <c r="F61" s="431"/>
      <c r="G61" s="459">
        <f t="shared" si="8"/>
        <v>5</v>
      </c>
      <c r="H61" s="459">
        <v>54</v>
      </c>
      <c r="I61" s="444">
        <f t="shared" ca="1" si="5"/>
        <v>4138585.0241836011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17244.10426743167</v>
      </c>
      <c r="L61" s="444">
        <f t="shared" ca="1" si="3"/>
        <v>4155829.128451033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-4653513.9839550359</v>
      </c>
      <c r="C62" s="447">
        <f t="shared" si="0"/>
        <v>259863.64217494545</v>
      </c>
      <c r="D62" s="447">
        <f ca="1">SUMIF(G:G,55,K:K)</f>
        <v>-245229.23397298795</v>
      </c>
      <c r="E62" s="447">
        <f t="shared" ca="1" si="1"/>
        <v>-5158606.8601029692</v>
      </c>
      <c r="F62" s="431"/>
      <c r="G62" s="459">
        <f t="shared" si="8"/>
        <v>5</v>
      </c>
      <c r="H62" s="459">
        <v>55</v>
      </c>
      <c r="I62" s="444">
        <f t="shared" ca="1" si="5"/>
        <v>4155829.128451033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17315.954701879302</v>
      </c>
      <c r="L62" s="444">
        <f t="shared" ca="1" si="3"/>
        <v>4173145.0831529126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-5158606.8601029692</v>
      </c>
      <c r="C63" s="447">
        <f t="shared" si="0"/>
        <v>259863.64217494545</v>
      </c>
      <c r="D63" s="447">
        <f ca="1">SUMIF(G:G,56,K:K)</f>
        <v>-271070.74412325915</v>
      </c>
      <c r="E63" s="447">
        <f t="shared" ca="1" si="1"/>
        <v>-5689541.246401174</v>
      </c>
      <c r="F63" s="431"/>
      <c r="G63" s="459">
        <f t="shared" si="8"/>
        <v>5</v>
      </c>
      <c r="H63" s="459">
        <v>56</v>
      </c>
      <c r="I63" s="444">
        <f t="shared" ca="1" si="5"/>
        <v>4173145.0831529126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17388.104513137136</v>
      </c>
      <c r="L63" s="444">
        <f t="shared" ca="1" si="3"/>
        <v>4190533.1876660497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-5689541.246401174</v>
      </c>
      <c r="C64" s="447">
        <f t="shared" si="0"/>
        <v>259863.64217494545</v>
      </c>
      <c r="D64" s="447">
        <f ca="1">SUMIF(G:G,57,K:K)</f>
        <v>-298234.35497694835</v>
      </c>
      <c r="E64" s="447">
        <f t="shared" ca="1" si="1"/>
        <v>-6247639.2435530676</v>
      </c>
      <c r="F64" s="431"/>
      <c r="G64" s="459">
        <f t="shared" si="8"/>
        <v>5</v>
      </c>
      <c r="H64" s="459">
        <v>57</v>
      </c>
      <c r="I64" s="444">
        <f t="shared" ca="1" si="5"/>
        <v>4190533.1876660497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17460.55494860854</v>
      </c>
      <c r="L64" s="444">
        <f t="shared" ca="1" si="3"/>
        <v>4207993.7426146585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-6247639.2435530676</v>
      </c>
      <c r="C65" s="447">
        <f t="shared" si="0"/>
        <v>259863.64217494545</v>
      </c>
      <c r="D65" s="447">
        <f ca="1">SUMIF(G:G,58,K:K)</f>
        <v>-326787.70771523321</v>
      </c>
      <c r="E65" s="447">
        <f t="shared" ca="1" si="1"/>
        <v>-6834290.5934432456</v>
      </c>
      <c r="F65" s="431"/>
      <c r="G65" s="459">
        <f t="shared" si="8"/>
        <v>5</v>
      </c>
      <c r="H65" s="459">
        <v>58</v>
      </c>
      <c r="I65" s="444">
        <f t="shared" ca="1" si="5"/>
        <v>4207993.7426146585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17533.307260894409</v>
      </c>
      <c r="L65" s="444">
        <f t="shared" ca="1" si="3"/>
        <v>4225527.0498755528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-6834290.5934432456</v>
      </c>
      <c r="C66" s="447">
        <f t="shared" si="0"/>
        <v>259863.64217494545</v>
      </c>
      <c r="D66" s="447">
        <f ca="1">SUMIF(G:G,59,K:K)</f>
        <v>-356801.90417049511</v>
      </c>
      <c r="E66" s="447">
        <f t="shared" ca="1" si="1"/>
        <v>-7450956.1397886863</v>
      </c>
      <c r="F66" s="431"/>
      <c r="G66" s="459">
        <f t="shared" si="8"/>
        <v>5</v>
      </c>
      <c r="H66" s="459">
        <v>59</v>
      </c>
      <c r="I66" s="444">
        <f t="shared" ca="1" si="5"/>
        <v>4225527.0498755528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17606.362707814802</v>
      </c>
      <c r="L66" s="444">
        <f t="shared" ca="1" si="3"/>
        <v>4243133.4125833679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-7450956.1397886863</v>
      </c>
      <c r="C67" s="447">
        <f t="shared" si="0"/>
        <v>259863.64217494545</v>
      </c>
      <c r="D67" s="447">
        <f t="shared" ref="D67:D71" ca="1" si="9">SUMIF(G:G,60,K:K)</f>
        <v>-388351.68387980352</v>
      </c>
      <c r="E67" s="447">
        <f t="shared" ca="1" si="1"/>
        <v>-8099171.4658434354</v>
      </c>
      <c r="F67" s="431"/>
      <c r="G67" s="459">
        <f t="shared" si="8"/>
        <v>5</v>
      </c>
      <c r="H67" s="459">
        <v>60</v>
      </c>
      <c r="I67" s="444">
        <f t="shared" ca="1" si="5"/>
        <v>4243133.4125833679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17679.7225524307</v>
      </c>
      <c r="L67" s="444">
        <f t="shared" ca="1" si="3"/>
        <v>4260813.1351357987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-8099171.4658434354</v>
      </c>
      <c r="C68" s="447">
        <f t="shared" si="0"/>
        <v>259863.64217494545</v>
      </c>
      <c r="D68" s="447">
        <f t="shared" ca="1" si="9"/>
        <v>-388351.68387980352</v>
      </c>
      <c r="E68" s="447">
        <f t="shared" ca="1" si="1"/>
        <v>-8747386.7918981835</v>
      </c>
      <c r="F68" s="431"/>
      <c r="G68" s="459">
        <f>G67+1</f>
        <v>6</v>
      </c>
      <c r="H68" s="459">
        <v>61</v>
      </c>
      <c r="I68" s="444">
        <f t="shared" ca="1" si="5"/>
        <v>4260813.1351357987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17753.388063065828</v>
      </c>
      <c r="L68" s="444">
        <f t="shared" ca="1" si="3"/>
        <v>4278566.5231988644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-8747386.7918981835</v>
      </c>
      <c r="C69" s="447">
        <f t="shared" si="0"/>
        <v>259863.64217494545</v>
      </c>
      <c r="D69" s="447">
        <f t="shared" ca="1" si="9"/>
        <v>-388351.68387980352</v>
      </c>
      <c r="E69" s="447">
        <f t="shared" ca="1" si="1"/>
        <v>-9395602.1179529335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4278566.5231988644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17827.3605133286</v>
      </c>
      <c r="L69" s="444">
        <f t="shared" ca="1" si="3"/>
        <v>4296393.883712193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-9395602.1179529335</v>
      </c>
      <c r="C70" s="447">
        <f t="shared" si="0"/>
        <v>259863.64217494545</v>
      </c>
      <c r="D70" s="447">
        <f t="shared" ca="1" si="9"/>
        <v>-388351.68387980352</v>
      </c>
      <c r="E70" s="447">
        <f t="shared" ca="1" si="1"/>
        <v>-10043817.444007684</v>
      </c>
      <c r="F70" s="431"/>
      <c r="G70" s="459">
        <f t="shared" si="10"/>
        <v>6</v>
      </c>
      <c r="H70" s="459">
        <v>63</v>
      </c>
      <c r="I70" s="444">
        <f t="shared" ca="1" si="5"/>
        <v>4296393.883712193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17901.641182134139</v>
      </c>
      <c r="L70" s="444">
        <f t="shared" ca="1" si="3"/>
        <v>4314295.5248943269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-10043817.444007684</v>
      </c>
      <c r="C71" s="447">
        <f t="shared" si="0"/>
        <v>259863.64217494545</v>
      </c>
      <c r="D71" s="447">
        <f t="shared" ca="1" si="9"/>
        <v>-388351.68387980352</v>
      </c>
      <c r="E71" s="447">
        <f t="shared" ca="1" si="1"/>
        <v>-10692032.770062434</v>
      </c>
      <c r="F71" s="431"/>
      <c r="G71" s="459">
        <f t="shared" si="10"/>
        <v>6</v>
      </c>
      <c r="H71" s="459">
        <v>64</v>
      </c>
      <c r="I71" s="444">
        <f t="shared" ca="1" si="5"/>
        <v>4314295.5248943269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17976.231353726362</v>
      </c>
      <c r="L71" s="444">
        <f t="shared" ca="1" si="3"/>
        <v>4332271.7562480532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4332271.7562480532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18051.13231770022</v>
      </c>
      <c r="L72" s="444">
        <f t="shared" ca="1" si="3"/>
        <v>4350322.8885657536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4350322.8885657536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18126.345369023973</v>
      </c>
      <c r="L73" s="444">
        <f t="shared" ca="1" si="3"/>
        <v>4368449.2339347778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4368449.2339347778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18201.871808061573</v>
      </c>
      <c r="L74" s="444">
        <f t="shared" ca="1" si="3"/>
        <v>4386651.1057428392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4386651.1057428392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18180.216257617751</v>
      </c>
      <c r="L75" s="444">
        <f t="shared" ca="1" si="3"/>
        <v>4381432.118085878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4381432.118085878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18158.470475713744</v>
      </c>
      <c r="L76" s="444">
        <f t="shared" ca="1" si="3"/>
        <v>4376191.3846470127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4376191.3846470127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18136.63408638514</v>
      </c>
      <c r="L77" s="444">
        <f t="shared" ca="1" si="3"/>
        <v>4370928.8148188191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4370928.8148188191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18114.706712101</v>
      </c>
      <c r="L78" s="444">
        <f t="shared" ca="1" si="3"/>
        <v>4365644.3176163407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4365644.3176163407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18092.68797375734</v>
      </c>
      <c r="L79" s="444">
        <f t="shared" ca="1" si="3"/>
        <v>4360337.801675519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4360337.801675519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18070.577490670585</v>
      </c>
      <c r="L80" s="444">
        <f t="shared" ca="1" si="3"/>
        <v>4355009.1752516106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4355009.1752516106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18048.374880570966</v>
      </c>
      <c r="L81" s="444">
        <f t="shared" ca="1" si="3"/>
        <v>4349658.3462176025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4349658.3462176025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18026.07975959593</v>
      </c>
      <c r="L82" s="444">
        <f t="shared" ca="1" si="3"/>
        <v>4344285.2220626194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4344285.2220626194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18003.691742283503</v>
      </c>
      <c r="L83" s="444">
        <f t="shared" ca="1" si="3"/>
        <v>4338889.7098903237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4338889.7098903237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17981.210441565603</v>
      </c>
      <c r="L84" s="444">
        <f t="shared" ca="1" si="3"/>
        <v>4333471.7164173098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4333471.7164173098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17958.635468761378</v>
      </c>
      <c r="L85" s="444">
        <f t="shared" ca="1" si="3"/>
        <v>4328031.1479714923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4328031.1479714923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17935.966433570473</v>
      </c>
      <c r="L86" s="444">
        <f t="shared" ca="1" si="3"/>
        <v>4322567.910490484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4322567.910490484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17913.20294406627</v>
      </c>
      <c r="L87" s="444">
        <f t="shared" ca="1" si="3"/>
        <v>4317081.9095199713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4317081.9095199713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17890.344606689134</v>
      </c>
      <c r="L88" s="444">
        <f t="shared" ca="1" si="3"/>
        <v>4311573.0502120815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4311573.0502120815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17867.391026239595</v>
      </c>
      <c r="L89" s="444">
        <f t="shared" ca="1" si="3"/>
        <v>4306041.2373237424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4306041.2373237424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17844.341805871514</v>
      </c>
      <c r="L90" s="444">
        <f t="shared" ca="1" si="3"/>
        <v>4300486.3752150349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4300486.3752150349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17821.196547085234</v>
      </c>
      <c r="L91" s="444">
        <f t="shared" ca="1" si="3"/>
        <v>4294908.3678475413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4294908.3678475413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17797.954849720678</v>
      </c>
      <c r="L92" s="444">
        <f t="shared" ca="1" si="3"/>
        <v>4289307.1187826833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4289307.1187826833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17774.616311950434</v>
      </c>
      <c r="L93" s="444">
        <f t="shared" ca="1" si="3"/>
        <v>4283682.5311800549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4283682.5311800549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17751.180530272817</v>
      </c>
      <c r="L94" s="444">
        <f t="shared" ca="1" si="3"/>
        <v>4278034.5077957483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4278034.5077957483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17727.647099504873</v>
      </c>
      <c r="L95" s="444">
        <f t="shared" ca="1" si="3"/>
        <v>4272362.9509806745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4272362.9509806745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17704.015612775398</v>
      </c>
      <c r="L96" s="444">
        <f t="shared" ca="1" si="3"/>
        <v>4266667.7626788709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4266667.7626788709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17680.285661517883</v>
      </c>
      <c r="L97" s="444">
        <f t="shared" ca="1" si="3"/>
        <v>4260948.8444258096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4260948.8444258096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17656.456835463461</v>
      </c>
      <c r="L98" s="444">
        <f t="shared" ca="1" si="3"/>
        <v>4255206.0973466942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4255206.0973466942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17632.528722633811</v>
      </c>
      <c r="L99" s="444">
        <f t="shared" ca="1" si="3"/>
        <v>4249439.4221547488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4249439.4221547488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17608.500909334041</v>
      </c>
      <c r="L100" s="444">
        <f t="shared" ca="1" si="3"/>
        <v>4243648.7191495039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4243648.7191495039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17584.372980145519</v>
      </c>
      <c r="L101" s="444">
        <f t="shared" ca="1" si="3"/>
        <v>4237833.8882150706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4237833.8882150706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17560.144517918714</v>
      </c>
      <c r="L102" s="444">
        <f t="shared" ca="1" si="3"/>
        <v>4231994.8288184106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4231994.8288184106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17535.815103765966</v>
      </c>
      <c r="L103" s="444">
        <f t="shared" ca="1" si="3"/>
        <v>4226131.4400075972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4226131.4400075972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17511.384317054242</v>
      </c>
      <c r="L104" s="444">
        <f t="shared" ca="1" si="3"/>
        <v>4220243.6204100726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4220243.6204100726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17494.117987064557</v>
      </c>
      <c r="L105" s="444">
        <f t="shared" ca="1" si="3"/>
        <v>4216082.4348825589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4216082.4348825589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17476.779714033251</v>
      </c>
      <c r="L106" s="444">
        <f t="shared" ca="1" si="3"/>
        <v>4211903.9110820135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4211903.9110820135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17459.369198197644</v>
      </c>
      <c r="L107" s="444">
        <f t="shared" ca="1" si="3"/>
        <v>4207707.9767656326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4207707.9767656326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17441.886138546055</v>
      </c>
      <c r="L108" s="444">
        <f t="shared" ca="1" si="3"/>
        <v>4203494.5593895996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4203494.5593895996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17424.330232812586</v>
      </c>
      <c r="L109" s="444">
        <f t="shared" ca="1" si="3"/>
        <v>4199263.5861078333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4199263.5861078333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17406.701177471892</v>
      </c>
      <c r="L110" s="444">
        <f t="shared" ca="1" si="3"/>
        <v>4195014.9837707262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4195014.9837707262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17388.998667733948</v>
      </c>
      <c r="L111" s="444">
        <f t="shared" ca="1" si="3"/>
        <v>4190748.6789238811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4190748.6789238811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17371.222397538761</v>
      </c>
      <c r="L112" s="444">
        <f t="shared" ca="1" si="3"/>
        <v>4186464.5978068411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4186464.5978068411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17353.372059551093</v>
      </c>
      <c r="L113" s="444">
        <f t="shared" ca="1" si="3"/>
        <v>4182162.6663518134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4182162.6663518134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17335.447345155142</v>
      </c>
      <c r="L114" s="444">
        <f t="shared" ca="1" si="3"/>
        <v>4177842.8101823898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4177842.8101823898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17317.447944449214</v>
      </c>
      <c r="L115" s="444">
        <f t="shared" ca="1" si="3"/>
        <v>4173504.9546122602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4173504.9546122602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17299.373546240338</v>
      </c>
      <c r="L116" s="444">
        <f t="shared" ca="1" si="3"/>
        <v>4169149.0246439218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4169149.0246439218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17281.223838038928</v>
      </c>
      <c r="L117" s="444">
        <f t="shared" ca="1" si="3"/>
        <v>4164774.9449673817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4164774.9449673817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17262.998506053347</v>
      </c>
      <c r="L118" s="444">
        <f t="shared" ca="1" si="3"/>
        <v>4160382.6399588562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4160382.6399588562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17244.697235184489</v>
      </c>
      <c r="L119" s="444">
        <f t="shared" ca="1" si="3"/>
        <v>4155972.033679462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4155972.033679462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17226.319709020343</v>
      </c>
      <c r="L120" s="444">
        <f t="shared" ca="1" si="3"/>
        <v>4151543.0498739034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4151543.0498739034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17207.865609830518</v>
      </c>
      <c r="L121" s="444">
        <f t="shared" ca="1" si="3"/>
        <v>4147095.6119691553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4147095.6119691553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17189.334618560737</v>
      </c>
      <c r="L122" s="444">
        <f t="shared" ca="1" si="3"/>
        <v>4142629.6430731369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4142629.6430731369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17170.726414827324</v>
      </c>
      <c r="L123" s="444">
        <f t="shared" ca="1" si="3"/>
        <v>4138145.0659733852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4138145.0659733852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17152.040676911696</v>
      </c>
      <c r="L124" s="444">
        <f t="shared" ca="1" si="3"/>
        <v>4133641.8031357182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4133641.8031357182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17133.277081754746</v>
      </c>
      <c r="L125" s="444">
        <f t="shared" ca="1" si="3"/>
        <v>4129119.7767028939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4129119.7767028939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17114.435304951312</v>
      </c>
      <c r="L126" s="444">
        <f t="shared" ca="1" si="3"/>
        <v>4124578.9084932664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4124578.9084932664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17095.515020744529</v>
      </c>
      <c r="L127" s="444">
        <f t="shared" ca="1" si="3"/>
        <v>4120019.119999432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4120019.119999432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17076.515902020223</v>
      </c>
      <c r="L128" s="444">
        <f t="shared" ca="1" si="3"/>
        <v>4115440.3323868732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4115440.3323868732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17057.437620301229</v>
      </c>
      <c r="L129" s="444">
        <f t="shared" ca="1" si="3"/>
        <v>4110842.4664925956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4110842.4664925956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17038.279845741738</v>
      </c>
      <c r="L130" s="444">
        <f t="shared" ca="1" si="3"/>
        <v>4106225.4428237583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4106225.4428237583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17019.042247121582</v>
      </c>
      <c r="L131" s="444">
        <f t="shared" ca="1" si="3"/>
        <v>4101589.1815563012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4101589.1815563012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16999.724491840509</v>
      </c>
      <c r="L132" s="444">
        <f t="shared" ca="1" si="3"/>
        <v>4096933.602533563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4096933.602533563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16980.326245912434</v>
      </c>
      <c r="L133" s="444">
        <f t="shared" ca="1" si="3"/>
        <v>4092258.6252648965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4092258.6252648965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16960.847173959657</v>
      </c>
      <c r="L134" s="444">
        <f t="shared" ca="1" si="3"/>
        <v>4087564.1689242772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4087564.1689242772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16941.286939207075</v>
      </c>
      <c r="L135" s="444">
        <f t="shared" ca="1" si="3"/>
        <v>4082850.1523489053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4082850.1523489053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16921.645203476361</v>
      </c>
      <c r="L136" s="444">
        <f t="shared" ca="1" si="3"/>
        <v>4078116.4940378028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4078116.4940378028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16901.921627180098</v>
      </c>
      <c r="L137" s="444">
        <f t="shared" ca="1" si="3"/>
        <v>4073363.1121504041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4073363.1121504041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16882.115869315938</v>
      </c>
      <c r="L138" s="444">
        <f t="shared" ca="1" si="3"/>
        <v>4068589.9245051411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4068589.9245051411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16862.227587460675</v>
      </c>
      <c r="L139" s="444">
        <f t="shared" ca="1" si="3"/>
        <v>4063796.8485780228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4063796.8485780228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16842.256437764347</v>
      </c>
      <c r="L140" s="444">
        <f t="shared" ca="1" si="3"/>
        <v>4058983.8015012085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4058983.8015012085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16822.202074944289</v>
      </c>
      <c r="L141" s="444">
        <f t="shared" ca="1" si="3"/>
        <v>4054150.7000615741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4054150.7000615741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16802.064152279148</v>
      </c>
      <c r="L142" s="444">
        <f t="shared" ca="1" si="3"/>
        <v>4049297.4606992742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4049297.4606992742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16781.842321602897</v>
      </c>
      <c r="L143" s="444">
        <f t="shared" ca="1" si="3"/>
        <v>4044423.9995062985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4044423.9995062985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16761.536233298833</v>
      </c>
      <c r="L144" s="444">
        <f t="shared" ca="1" si="3"/>
        <v>4039530.2322250186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4039530.2322250186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16741.145536293498</v>
      </c>
      <c r="L145" s="444">
        <f t="shared" ca="1" si="3"/>
        <v>4034616.074246733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4034616.074246733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16720.669878050641</v>
      </c>
      <c r="L146" s="444">
        <f t="shared" ca="1" si="3"/>
        <v>4029681.4406102048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4029681.4406102048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16700.108904565106</v>
      </c>
      <c r="L147" s="444">
        <f t="shared" ca="1" si="3"/>
        <v>4024726.2460001912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4024726.2460001912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16679.462260356715</v>
      </c>
      <c r="L148" s="444">
        <f t="shared" ca="1" si="3"/>
        <v>4019750.404745969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4019750.404745969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16658.729588464124</v>
      </c>
      <c r="L149" s="444">
        <f t="shared" ca="1" si="3"/>
        <v>4014753.830819854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4014753.830819854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16637.910530438647</v>
      </c>
      <c r="L150" s="444">
        <f t="shared" ca="1" si="3"/>
        <v>4009736.4378357138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4009736.4378357138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16617.004726338066</v>
      </c>
      <c r="L151" s="444">
        <f t="shared" ca="1" si="3"/>
        <v>4004698.1390474732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4004698.1390474732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16596.011814720394</v>
      </c>
      <c r="L152" s="444">
        <f t="shared" ca="1" si="3"/>
        <v>3999638.8473476148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3999638.8473476148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16574.931432637648</v>
      </c>
      <c r="L153" s="444">
        <f t="shared" ca="1" si="3"/>
        <v>3994558.4752656738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3994558.4752656738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16553.763215629559</v>
      </c>
      <c r="L154" s="444">
        <f t="shared" ca="1" si="3"/>
        <v>3989456.9349667244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3989456.9349667244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16532.506797717273</v>
      </c>
      <c r="L155" s="444">
        <f t="shared" ca="1" si="3"/>
        <v>3984334.1382498629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3984334.1382498629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16511.161811397018</v>
      </c>
      <c r="L156" s="444">
        <f t="shared" ca="1" si="3"/>
        <v>3979189.996546681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3979189.996546681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16489.727887633762</v>
      </c>
      <c r="L157" s="444">
        <f t="shared" ca="1" si="3"/>
        <v>3974024.4209197359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3974024.4209197359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16468.204655854817</v>
      </c>
      <c r="L158" s="444">
        <f t="shared" ca="1" si="3"/>
        <v>3968837.322061012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3968837.322061012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16446.591743943471</v>
      </c>
      <c r="L159" s="444">
        <f t="shared" ca="1" si="3"/>
        <v>3963628.6102903765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3963628.6102903765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16424.888778232489</v>
      </c>
      <c r="L160" s="444">
        <f t="shared" ca="1" si="3"/>
        <v>3958398.1955540301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3958398.1955540301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16403.095383497712</v>
      </c>
      <c r="L161" s="444">
        <f t="shared" ca="1" si="3"/>
        <v>3953145.9874229492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3953145.9874229492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16381.211182951542</v>
      </c>
      <c r="L162" s="444">
        <f t="shared" ca="1" si="3"/>
        <v>3947871.8950913218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3947871.8950913218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16359.235798236428</v>
      </c>
      <c r="L163" s="444">
        <f t="shared" ca="1" si="3"/>
        <v>3942575.8273749794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3942575.8273749794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16337.168849418335</v>
      </c>
      <c r="L164" s="444">
        <f t="shared" ca="1" si="3"/>
        <v>3937257.6927098189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3937257.6927098189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16315.009954980167</v>
      </c>
      <c r="L165" s="444">
        <f t="shared" ca="1" si="3"/>
        <v>3931917.3991502202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3931917.3991502202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16292.758731815173</v>
      </c>
      <c r="L166" s="444">
        <f t="shared" ca="1" si="3"/>
        <v>3926554.8543674564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3926554.8543674564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16270.41479522032</v>
      </c>
      <c r="L167" s="444">
        <f t="shared" ca="1" si="3"/>
        <v>3921169.9656480979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3921169.9656480979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16247.977758889661</v>
      </c>
      <c r="L168" s="444">
        <f t="shared" ca="1" si="3"/>
        <v>3915762.6398924086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3915762.6398924086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16225.447234907624</v>
      </c>
      <c r="L169" s="444">
        <f t="shared" ca="1" si="3"/>
        <v>3910332.7836127374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3910332.7836127374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16202.822833742328</v>
      </c>
      <c r="L170" s="444">
        <f t="shared" ca="1" si="3"/>
        <v>3904880.3029319011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3904880.3029319011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16180.104164238843</v>
      </c>
      <c r="L171" s="444">
        <f t="shared" ca="1" si="3"/>
        <v>3899405.1035815612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3899405.1035815612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16157.290833612426</v>
      </c>
      <c r="L172" s="444">
        <f t="shared" ca="1" si="3"/>
        <v>3893907.0909005948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3893907.0909005948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16134.382447441732</v>
      </c>
      <c r="L173" s="444">
        <f t="shared" ca="1" si="3"/>
        <v>3888386.1698334576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3888386.1698334576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16111.378609661995</v>
      </c>
      <c r="L174" s="444">
        <f t="shared" ca="1" si="3"/>
        <v>3882842.2449285407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3882842.2449285407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16088.278922558175</v>
      </c>
      <c r="L175" s="444">
        <f t="shared" ca="1" si="3"/>
        <v>3877275.2203365201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3877275.2203365201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16065.082986758089</v>
      </c>
      <c r="L176" s="444">
        <f t="shared" ca="1" si="3"/>
        <v>3871684.9998086994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3871684.9998086994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16041.790401225502</v>
      </c>
      <c r="L177" s="444">
        <f t="shared" ca="1" si="3"/>
        <v>3866071.486695346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3866071.486695346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16018.400763253196</v>
      </c>
      <c r="L178" s="444">
        <f t="shared" ca="1" si="3"/>
        <v>3860434.5839440203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3860434.5839440203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15994.913668456004</v>
      </c>
      <c r="L179" s="444">
        <f t="shared" ca="1" si="3"/>
        <v>3854774.1940978975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3854774.1940978975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15971.328710763828</v>
      </c>
      <c r="L180" s="444">
        <f t="shared" ca="1" si="3"/>
        <v>3849090.2192940824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3849090.2192940824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15947.645482414599</v>
      </c>
      <c r="L181" s="444">
        <f t="shared" ca="1" si="3"/>
        <v>3843382.5612619179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3843382.5612619179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15923.863573947247</v>
      </c>
      <c r="L182" s="444">
        <f t="shared" ca="1" si="3"/>
        <v>3837651.1213212865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3837651.1213212865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15899.982574194615</v>
      </c>
      <c r="L183" s="444">
        <f t="shared" ca="1" si="3"/>
        <v>3831895.8003809024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3831895.8003809024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15876.002070276349</v>
      </c>
      <c r="L184" s="444">
        <f t="shared" ca="1" si="3"/>
        <v>3826116.4989366001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3826116.4989366001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15851.921647591755</v>
      </c>
      <c r="L185" s="444">
        <f t="shared" ca="1" si="3"/>
        <v>3820313.1170696132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3820313.1170696132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15827.740889812643</v>
      </c>
      <c r="L186" s="444">
        <f t="shared" ca="1" si="3"/>
        <v>3814485.5544448472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3814485.5544448472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15803.459378876118</v>
      </c>
      <c r="L187" s="444">
        <f t="shared" ca="1" si="3"/>
        <v>3808633.7103091446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3808633.7103091446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15779.076694977357</v>
      </c>
      <c r="L188" s="444">
        <f t="shared" ca="1" si="3"/>
        <v>3802757.4834895432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3802757.4834895432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15754.592416562351</v>
      </c>
      <c r="L189" s="444">
        <f t="shared" ca="1" si="3"/>
        <v>3796856.7723915265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3796856.7723915265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15730.006120320613</v>
      </c>
      <c r="L190" s="444">
        <f t="shared" ca="1" si="3"/>
        <v>3790931.4749972681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3790931.4749972681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15705.317381177871</v>
      </c>
      <c r="L191" s="444">
        <f t="shared" ca="1" si="3"/>
        <v>3784981.4888638672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3784981.4888638672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15680.5257722887</v>
      </c>
      <c r="L192" s="444">
        <f t="shared" ca="1" si="3"/>
        <v>3779006.7111215773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3779006.7111215773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15655.630865029159</v>
      </c>
      <c r="L193" s="444">
        <f t="shared" ca="1" si="3"/>
        <v>3773007.0384720275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3773007.0384720275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15630.632228989371</v>
      </c>
      <c r="L194" s="444">
        <f t="shared" ca="1" si="3"/>
        <v>3766982.3671864378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3766982.3671864378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15605.529431966081</v>
      </c>
      <c r="L195" s="444">
        <f t="shared" ca="1" si="3"/>
        <v>3760932.5931038251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3760932.5931038251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15580.322039955194</v>
      </c>
      <c r="L196" s="444">
        <f t="shared" ca="1" si="3"/>
        <v>3754857.6116292016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3754857.6116292016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15555.009617144262</v>
      </c>
      <c r="L197" s="444">
        <f t="shared" ca="1" si="3"/>
        <v>3748757.317731767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3748757.317731767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15529.591725904951</v>
      </c>
      <c r="L198" s="444">
        <f t="shared" ca="1" si="3"/>
        <v>3742631.6059430931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3742631.6059430931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15504.067926785476</v>
      </c>
      <c r="L199" s="444">
        <f t="shared" ca="1" si="3"/>
        <v>3736480.3703552997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3736480.3703552997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15478.437778503003</v>
      </c>
      <c r="L200" s="444">
        <f t="shared" ca="1" si="3"/>
        <v>3730303.504619224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3730303.504619224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15452.70083793602</v>
      </c>
      <c r="L201" s="444">
        <f t="shared" ca="1" si="3"/>
        <v>3724100.9019425809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3724100.9019425809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15426.856660116675</v>
      </c>
      <c r="L202" s="444">
        <f t="shared" ca="1" si="3"/>
        <v>3717872.4550881186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3717872.4550881186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15400.904798223082</v>
      </c>
      <c r="L203" s="444">
        <f t="shared" ca="1" si="3"/>
        <v>3711618.0563717629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3711618.0563717629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15374.844803571599</v>
      </c>
      <c r="L204" s="444">
        <f t="shared" ca="1" si="3"/>
        <v>3705337.5976607557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3705337.5976607557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15348.67622560907</v>
      </c>
      <c r="L205" s="444">
        <f t="shared" ca="1" si="3"/>
        <v>3699030.970371786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3699030.970371786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15322.398611905028</v>
      </c>
      <c r="L206" s="444">
        <f t="shared" ca="1" si="3"/>
        <v>3692698.0654691122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3692698.0654691122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15296.011508143887</v>
      </c>
      <c r="L207" s="444">
        <f t="shared" ca="1" si="3"/>
        <v>3686338.7734626774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3686338.7734626774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15269.514458117077</v>
      </c>
      <c r="L208" s="444">
        <f t="shared" ca="1" si="3"/>
        <v>3679952.9844062156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3679952.9844062156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15242.90700371515</v>
      </c>
      <c r="L209" s="444">
        <f t="shared" ca="1" si="3"/>
        <v>3673540.5878953519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3673540.5878953519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15216.188684919887</v>
      </c>
      <c r="L210" s="444">
        <f t="shared" ca="1" si="3"/>
        <v>3667101.4730656929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3667101.4730656929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15189.359039796309</v>
      </c>
      <c r="L211" s="444">
        <f t="shared" ca="1" si="3"/>
        <v>3660635.5285909106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3660635.5285909106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15162.417604484715</v>
      </c>
      <c r="L212" s="444">
        <f t="shared" ca="1" si="3"/>
        <v>3654142.6426808164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3654142.6426808164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15135.363913192656</v>
      </c>
      <c r="L213" s="444">
        <f t="shared" ca="1" si="3"/>
        <v>3647622.7030794304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3647622.7030794304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15108.197498186879</v>
      </c>
      <c r="L214" s="444">
        <f t="shared" ca="1" si="3"/>
        <v>3641075.5970630385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3641075.5970630385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15080.917889785247</v>
      </c>
      <c r="L215" s="444">
        <f t="shared" ca="1" si="3"/>
        <v>3634501.2114382447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3634501.2114382447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15053.524616348608</v>
      </c>
      <c r="L216" s="444">
        <f t="shared" ca="1" si="3"/>
        <v>3627899.4325400144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3627899.4325400144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15026.017204272648</v>
      </c>
      <c r="L217" s="444">
        <f t="shared" ca="1" si="3"/>
        <v>3621270.1462297081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3621270.1462297081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14998.395177979704</v>
      </c>
      <c r="L218" s="444">
        <f t="shared" ca="1" si="3"/>
        <v>3614613.2378931087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3614613.2378931087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14970.658059910538</v>
      </c>
      <c r="L219" s="444">
        <f t="shared" ca="1" si="3"/>
        <v>3607928.5924384403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3607928.5924384403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14942.805370516087</v>
      </c>
      <c r="L220" s="444">
        <f t="shared" ca="1" si="3"/>
        <v>3601216.0942943776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3601216.0942943776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14914.836628249162</v>
      </c>
      <c r="L221" s="444">
        <f t="shared" ca="1" si="3"/>
        <v>3594475.6274080481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3594475.6274080481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14886.75134955612</v>
      </c>
      <c r="L222" s="444">
        <f t="shared" ca="1" si="3"/>
        <v>3587707.0752430256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3587707.0752430256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14858.549048868528</v>
      </c>
      <c r="L223" s="444">
        <f t="shared" ca="1" si="3"/>
        <v>3580910.3207773152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3580910.3207773152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14830.229238594737</v>
      </c>
      <c r="L224" s="444">
        <f t="shared" ca="1" si="3"/>
        <v>3574085.2465013312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3574085.2465013312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14801.791429111468</v>
      </c>
      <c r="L225" s="444">
        <f t="shared" ca="1" si="3"/>
        <v>3567231.7344158636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3567231.7344158636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14773.235128755354</v>
      </c>
      <c r="L226" s="444">
        <f t="shared" ca="1" si="3"/>
        <v>3560349.66603004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3560349.66603004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14744.559843814421</v>
      </c>
      <c r="L227" s="444">
        <f t="shared" ca="1" si="3"/>
        <v>3553438.9223592756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3553438.9223592756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14715.765078519571</v>
      </c>
      <c r="L228" s="444">
        <f t="shared" ca="1" si="3"/>
        <v>3546499.3839232163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3546499.3839232163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14686.850335035992</v>
      </c>
      <c r="L229" s="444">
        <f t="shared" ca="1" si="3"/>
        <v>3539530.9307436734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3539530.9307436734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14657.815113454561</v>
      </c>
      <c r="L230" s="444">
        <f t="shared" ca="1" si="3"/>
        <v>3532533.4423425491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3532533.4423425491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14628.65891178321</v>
      </c>
      <c r="L231" s="444">
        <f t="shared" ca="1" si="3"/>
        <v>3525506.7977397535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3525506.7977397535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14599.381225938227</v>
      </c>
      <c r="L232" s="444">
        <f t="shared" ca="1" si="3"/>
        <v>3518450.8754511131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3518450.8754511131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14569.981549735558</v>
      </c>
      <c r="L233" s="444">
        <f t="shared" ca="1" si="3"/>
        <v>3511365.5534862699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3511365.5534862699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14540.459374882046</v>
      </c>
      <c r="L234" s="444">
        <f t="shared" ca="1" si="3"/>
        <v>3504250.7093465729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3504250.7093465729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14510.814190966641</v>
      </c>
      <c r="L235" s="444">
        <f t="shared" ca="1" si="3"/>
        <v>3497106.2200229606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3497106.2200229606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14481.04548545159</v>
      </c>
      <c r="L236" s="444">
        <f t="shared" ca="1" si="3"/>
        <v>3489931.9619938335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3489931.9619938335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14451.152743663561</v>
      </c>
      <c r="L237" s="444">
        <f t="shared" ca="1" si="3"/>
        <v>3482727.8112229183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3482727.8112229183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14421.135448784747</v>
      </c>
      <c r="L238" s="444">
        <f t="shared" ca="1" si="3"/>
        <v>3475493.6431571241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3475493.6431571241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14390.993081843939</v>
      </c>
      <c r="L239" s="444">
        <f t="shared" ca="1" si="3"/>
        <v>3468229.3327243892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3468229.3327243892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14360.725121707543</v>
      </c>
      <c r="L240" s="444">
        <f t="shared" ca="1" si="3"/>
        <v>3460934.754331518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3460934.754331518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14330.331045070579</v>
      </c>
      <c r="L241" s="444">
        <f t="shared" ca="1" si="3"/>
        <v>3453609.7818620098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3453609.7818620098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14299.810326447629</v>
      </c>
      <c r="L242" s="444">
        <f t="shared" ca="1" si="3"/>
        <v>3446254.2886738786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3446254.2886738786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14269.162438163748</v>
      </c>
      <c r="L243" s="444">
        <f t="shared" ca="1" si="3"/>
        <v>3438868.1475974633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3438868.1475974633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14238.38685034535</v>
      </c>
      <c r="L244" s="444">
        <f t="shared" ca="1" si="3"/>
        <v>3431451.2309332299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3431451.2309332299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14207.483030911046</v>
      </c>
      <c r="L245" s="444">
        <f t="shared" ca="1" si="3"/>
        <v>3424003.4104495621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3424003.4104495621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14176.45044556243</v>
      </c>
      <c r="L246" s="444">
        <f t="shared" ca="1" si="3"/>
        <v>3416524.5573805459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3416524.5573805459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14145.288557774862</v>
      </c>
      <c r="L247" s="444">
        <f t="shared" ca="1" si="3"/>
        <v>3409014.5424237419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3409014.5424237419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14113.99682878818</v>
      </c>
      <c r="L248" s="444">
        <f t="shared" ca="1" si="3"/>
        <v>3401473.235737951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3401473.235737951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14082.574717597383</v>
      </c>
      <c r="L249" s="444">
        <f t="shared" ca="1" si="3"/>
        <v>3393900.5069409697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3393900.5069409697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14051.021680943295</v>
      </c>
      <c r="L250" s="444">
        <f t="shared" ca="1" si="3"/>
        <v>3386296.2251073341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3386296.2251073341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14019.337173303149</v>
      </c>
      <c r="L251" s="444">
        <f t="shared" ca="1" si="3"/>
        <v>3378660.2587660584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3378660.2587660584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13987.520646881167</v>
      </c>
      <c r="L252" s="444">
        <f t="shared" ca="1" si="3"/>
        <v>3370992.4758983608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3370992.4758983608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13955.571551599094</v>
      </c>
      <c r="L253" s="444">
        <f t="shared" ca="1" si="3"/>
        <v>3363292.7439353811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3363292.7439353811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13923.489335086675</v>
      </c>
      <c r="L254" s="444">
        <f t="shared" ca="1" si="3"/>
        <v>3355560.9297558889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3355560.9297558889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13891.273442672125</v>
      </c>
      <c r="L255" s="444">
        <f t="shared" ca="1" si="3"/>
        <v>3347796.8996839821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3347796.8996839821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13858.923317372512</v>
      </c>
      <c r="L256" s="444">
        <f t="shared" ca="1" si="3"/>
        <v>3340000.5194867756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3340000.5194867756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13826.438399884153</v>
      </c>
      <c r="L257" s="444">
        <f t="shared" ca="1" si="3"/>
        <v>3332171.6543720812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3332171.6543720812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13793.818128572926</v>
      </c>
      <c r="L258" s="444">
        <f t="shared" ca="1" si="3"/>
        <v>3324310.1689860751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3324310.1689860751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13761.061939464567</v>
      </c>
      <c r="L259" s="444">
        <f t="shared" ca="1" si="3"/>
        <v>3316415.9274109607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3316415.9274109607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13728.169266234923</v>
      </c>
      <c r="L260" s="444">
        <f t="shared" ca="1" si="3"/>
        <v>3308488.7931626169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3308488.7931626169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13695.139540200158</v>
      </c>
      <c r="L261" s="444">
        <f t="shared" ca="1" si="3"/>
        <v>3300528.6291882382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3300528.6291882382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13661.972190306913</v>
      </c>
      <c r="L262" s="444">
        <f t="shared" ca="1" si="3"/>
        <v>3292535.2978639663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3292535.2978639663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13628.666643122448</v>
      </c>
      <c r="L263" s="444">
        <f t="shared" ref="L263:L517" ca="1" si="28">I263-J263+K263</f>
        <v>3284508.6609925102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3284508.6609925102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13595.222322824713</v>
      </c>
      <c r="L264" s="444">
        <f t="shared" ca="1" si="28"/>
        <v>3276448.5798007562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3276448.5798007562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13561.638651192405</v>
      </c>
      <c r="L265" s="444">
        <f t="shared" ca="1" si="28"/>
        <v>3268354.9149373695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3268354.9149373695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13527.915047594961</v>
      </c>
      <c r="L266" s="444">
        <f t="shared" ca="1" si="28"/>
        <v>3260227.5264703855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3260227.5264703855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13494.050928982528</v>
      </c>
      <c r="L267" s="444">
        <f t="shared" ca="1" si="28"/>
        <v>3252066.2738847891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3252066.2738847891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13460.045709875876</v>
      </c>
      <c r="L268" s="444">
        <f t="shared" ca="1" si="28"/>
        <v>3243871.0160800861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3243871.0160800861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13425.89880235628</v>
      </c>
      <c r="L269" s="444">
        <f t="shared" ca="1" si="28"/>
        <v>3235641.6113678636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3235641.6113678636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13391.609616055353</v>
      </c>
      <c r="L270" s="444">
        <f t="shared" ca="1" si="28"/>
        <v>3227377.9174693399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3227377.9174693399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13357.177558144838</v>
      </c>
      <c r="L271" s="444">
        <f t="shared" ca="1" si="28"/>
        <v>3219079.7915129061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3219079.7915129061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13322.602033326364</v>
      </c>
      <c r="L272" s="444">
        <f t="shared" ca="1" si="28"/>
        <v>3210747.0900316536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3210747.0900316536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13287.882443821145</v>
      </c>
      <c r="L273" s="444">
        <f t="shared" ca="1" si="28"/>
        <v>3202379.6689608959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3202379.6689608959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13253.018189359655</v>
      </c>
      <c r="L274" s="444">
        <f t="shared" ca="1" si="28"/>
        <v>3193977.3836356765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3193977.3836356765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13218.00866717124</v>
      </c>
      <c r="L275" s="444">
        <f t="shared" ca="1" si="28"/>
        <v>3185540.0887882691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3185540.0887882691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13182.853271973709</v>
      </c>
      <c r="L276" s="444">
        <f t="shared" ca="1" si="28"/>
        <v>3177067.638545664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3177067.638545664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13147.551395962855</v>
      </c>
      <c r="L277" s="444">
        <f t="shared" ca="1" si="28"/>
        <v>3168559.8864270481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3168559.8864270481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13112.102428801954</v>
      </c>
      <c r="L278" s="444">
        <f t="shared" ca="1" si="28"/>
        <v>3160016.6853412711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3160016.6853412711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13076.505757611218</v>
      </c>
      <c r="L279" s="444">
        <f t="shared" ca="1" si="28"/>
        <v>3151437.8875843035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3151437.8875843035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13040.760766957186</v>
      </c>
      <c r="L280" s="444">
        <f t="shared" ca="1" si="28"/>
        <v>3142823.3448366816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3142823.3448366816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13004.866838842096</v>
      </c>
      <c r="L281" s="444">
        <f t="shared" ca="1" si="28"/>
        <v>3134172.9081609449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3134172.9081609449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12968.823352693193</v>
      </c>
      <c r="L282" s="444">
        <f t="shared" ca="1" si="28"/>
        <v>3125486.4279990592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3125486.4279990592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12932.629685352002</v>
      </c>
      <c r="L283" s="444">
        <f t="shared" ca="1" si="28"/>
        <v>3116763.7541698324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3116763.7541698324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12896.285211063556</v>
      </c>
      <c r="L284" s="444">
        <f t="shared" ca="1" si="28"/>
        <v>3108004.7358663171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3108004.7358663171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12859.789301465577</v>
      </c>
      <c r="L285" s="444">
        <f t="shared" ca="1" si="28"/>
        <v>3099209.2216532039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3099209.2216532039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12823.141325577604</v>
      </c>
      <c r="L286" s="444">
        <f t="shared" ca="1" si="28"/>
        <v>3090377.0594642027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3090377.0594642027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12786.3406497901</v>
      </c>
      <c r="L287" s="444">
        <f t="shared" ca="1" si="28"/>
        <v>3081508.096599414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3081508.096599414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12749.38663785348</v>
      </c>
      <c r="L288" s="444">
        <f t="shared" ca="1" si="28"/>
        <v>3072602.1797226886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3072602.1797226886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12712.278650867123</v>
      </c>
      <c r="L289" s="444">
        <f t="shared" ca="1" si="28"/>
        <v>3063659.1548589771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3063659.1548589771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12675.016047268326</v>
      </c>
      <c r="L290" s="444">
        <f t="shared" ca="1" si="28"/>
        <v>3054678.8673916664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3054678.8673916664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12637.598182821199</v>
      </c>
      <c r="L291" s="444">
        <f t="shared" ca="1" si="28"/>
        <v>3045661.1620599087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3045661.1620599087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12600.024410605542</v>
      </c>
      <c r="L292" s="444">
        <f t="shared" ca="1" si="28"/>
        <v>3036605.8829559353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3036605.8829559353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12562.294081005652</v>
      </c>
      <c r="L293" s="444">
        <f t="shared" ca="1" si="28"/>
        <v>3027512.8735223622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3027512.8735223622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12524.406541699098</v>
      </c>
      <c r="L294" s="444">
        <f t="shared" ca="1" si="28"/>
        <v>3018381.9765494824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3018381.9765494824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12486.361137645432</v>
      </c>
      <c r="L295" s="444">
        <f t="shared" ca="1" si="28"/>
        <v>3009213.0341725489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3009213.0341725489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12448.157211074875</v>
      </c>
      <c r="L296" s="444">
        <f t="shared" ca="1" si="28"/>
        <v>3000005.8878690451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3000005.8878690451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12409.794101476942</v>
      </c>
      <c r="L297" s="444">
        <f t="shared" ca="1" si="28"/>
        <v>2990760.3784559434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2990760.3784559434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12371.271145589018</v>
      </c>
      <c r="L298" s="444">
        <f t="shared" ca="1" si="28"/>
        <v>2981476.3460869538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2981476.3460869538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12332.587677384896</v>
      </c>
      <c r="L299" s="444">
        <f t="shared" ca="1" si="28"/>
        <v>2972153.6302497596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2972153.6302497596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12293.743028063252</v>
      </c>
      <c r="L300" s="444">
        <f t="shared" ca="1" si="28"/>
        <v>2962792.0697632441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2962792.0697632441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12254.736526036106</v>
      </c>
      <c r="L301" s="444">
        <f t="shared" ca="1" si="28"/>
        <v>2953391.5027747015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2953391.5027747015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12215.567496917178</v>
      </c>
      <c r="L302" s="444">
        <f t="shared" ca="1" si="28"/>
        <v>2943951.7667570398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2943951.7667570398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12176.235263510254</v>
      </c>
      <c r="L303" s="444">
        <f t="shared" ca="1" si="28"/>
        <v>2934472.6985059711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2934472.6985059711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12136.739145797468</v>
      </c>
      <c r="L304" s="444">
        <f t="shared" ca="1" si="28"/>
        <v>2924954.1341371899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2924954.1341371899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12097.078460927547</v>
      </c>
      <c r="L305" s="444">
        <f t="shared" ca="1" si="28"/>
        <v>2915395.9090835387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2915395.9090835387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12057.252523203999</v>
      </c>
      <c r="L306" s="444">
        <f t="shared" ca="1" si="28"/>
        <v>2905797.8580921637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2905797.8580921637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12017.260644073271</v>
      </c>
      <c r="L307" s="444">
        <f t="shared" ca="1" si="28"/>
        <v>2896159.815221658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2896159.815221658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11977.10213211283</v>
      </c>
      <c r="L308" s="444">
        <f t="shared" ca="1" si="28"/>
        <v>2886481.6138391919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2886481.6138391919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11936.77629301922</v>
      </c>
      <c r="L309" s="444">
        <f t="shared" ca="1" si="28"/>
        <v>2876763.0866176323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2876763.0866176323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11896.282429596056</v>
      </c>
      <c r="L310" s="444">
        <f t="shared" ca="1" si="28"/>
        <v>2867004.0655326494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2867004.0655326494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11855.61984174196</v>
      </c>
      <c r="L311" s="444">
        <f t="shared" ca="1" si="28"/>
        <v>2857204.3818598124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2857204.3818598124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11814.787826438473</v>
      </c>
      <c r="L312" s="444">
        <f t="shared" ca="1" si="28"/>
        <v>2847363.866171672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2847363.866171672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11773.785677737887</v>
      </c>
      <c r="L313" s="444">
        <f t="shared" ca="1" si="28"/>
        <v>2837482.3483348312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2837482.3483348312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11732.612686751052</v>
      </c>
      <c r="L314" s="444">
        <f t="shared" ca="1" si="28"/>
        <v>2827559.6575070033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2827559.6575070033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11691.268141635102</v>
      </c>
      <c r="L315" s="444">
        <f t="shared" ca="1" si="28"/>
        <v>2817595.6221340597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2817595.6221340597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11649.751327581171</v>
      </c>
      <c r="L316" s="444">
        <f t="shared" ca="1" si="28"/>
        <v>2807590.0699470621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2807590.0699470621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11608.061526802014</v>
      </c>
      <c r="L317" s="444">
        <f t="shared" ca="1" si="28"/>
        <v>2797542.8279592851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2797542.8279592851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11566.19801851961</v>
      </c>
      <c r="L318" s="444">
        <f t="shared" ca="1" si="28"/>
        <v>2787453.7224632259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2787453.7224632259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11524.160078952696</v>
      </c>
      <c r="L319" s="444">
        <f t="shared" ca="1" si="28"/>
        <v>2777322.5790275997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2777322.5790275997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11481.946981304252</v>
      </c>
      <c r="L320" s="444">
        <f t="shared" ca="1" si="28"/>
        <v>2767149.2224943251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2767149.2224943251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11439.557995748943</v>
      </c>
      <c r="L321" s="444">
        <f t="shared" ca="1" si="28"/>
        <v>2756933.4769754955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2756933.4769754955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11396.992389420486</v>
      </c>
      <c r="L322" s="444">
        <f t="shared" ca="1" si="28"/>
        <v>2746675.1658503371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2746675.1658503371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11354.249426398992</v>
      </c>
      <c r="L323" s="444">
        <f t="shared" ca="1" si="28"/>
        <v>2736374.1117621572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2736374.1117621572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11311.328367698243</v>
      </c>
      <c r="L324" s="444">
        <f t="shared" ca="1" si="28"/>
        <v>2726030.1366152768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2726030.1366152768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11268.228471252907</v>
      </c>
      <c r="L325" s="444">
        <f t="shared" ca="1" si="28"/>
        <v>2715643.061571951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2715643.061571951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11224.948991905718</v>
      </c>
      <c r="L326" s="444">
        <f t="shared" ca="1" si="28"/>
        <v>2705212.7070492781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2705212.7070492781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11181.48918139458</v>
      </c>
      <c r="L327" s="444">
        <f t="shared" ca="1" si="28"/>
        <v>2694738.8927160939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2694738.8927160939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11137.848288339646</v>
      </c>
      <c r="L328" s="444">
        <f t="shared" ca="1" si="28"/>
        <v>2684221.4374898546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2684221.4374898546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11094.025558230316</v>
      </c>
      <c r="L329" s="444">
        <f t="shared" ca="1" si="28"/>
        <v>2673660.1595335063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2673660.1595335063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11050.020233412197</v>
      </c>
      <c r="L330" s="444">
        <f t="shared" ca="1" si="28"/>
        <v>2663054.8762523397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2663054.8762523397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11005.831553074004</v>
      </c>
      <c r="L331" s="444">
        <f t="shared" ca="1" si="28"/>
        <v>2652405.4042908349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2652405.4042908349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10961.458753234399</v>
      </c>
      <c r="L332" s="444">
        <f t="shared" ca="1" si="28"/>
        <v>2641711.5595294903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2641711.5595294903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10916.901066728798</v>
      </c>
      <c r="L333" s="444">
        <f t="shared" ca="1" si="28"/>
        <v>2630973.1570816403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2630973.1570816403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10872.157723196089</v>
      </c>
      <c r="L334" s="444">
        <f t="shared" ca="1" si="28"/>
        <v>2620190.0112902578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2620190.0112902578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10827.227949065329</v>
      </c>
      <c r="L335" s="444">
        <f t="shared" ca="1" si="28"/>
        <v>2609361.9357247441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2609361.9357247441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10782.110967542356</v>
      </c>
      <c r="L336" s="444">
        <f t="shared" ca="1" si="28"/>
        <v>2598488.7431777078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2598488.7431777078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10736.80599859637</v>
      </c>
      <c r="L337" s="444">
        <f t="shared" ca="1" si="28"/>
        <v>2587570.2456617253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2587570.2456617253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10691.312258946444</v>
      </c>
      <c r="L338" s="444">
        <f t="shared" ca="1" si="28"/>
        <v>2576606.2544060927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2576606.2544060927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10645.628962047975</v>
      </c>
      <c r="L339" s="444">
        <f t="shared" ca="1" si="28"/>
        <v>2565596.5798535617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2565596.5798535617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10599.755318079095</v>
      </c>
      <c r="L340" s="444">
        <f t="shared" ca="1" si="28"/>
        <v>2554541.031657062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2554541.031657062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10553.690533927012</v>
      </c>
      <c r="L341" s="444">
        <f t="shared" ca="1" si="28"/>
        <v>2543439.4186764103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2543439.4186764103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10507.433813174297</v>
      </c>
      <c r="L342" s="444">
        <f t="shared" ca="1" si="28"/>
        <v>2532291.5489750057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2532291.5489750057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10460.984356085111</v>
      </c>
      <c r="L343" s="444">
        <f t="shared" ca="1" si="28"/>
        <v>2521097.2298165122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2521097.2298165122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10414.341359591388</v>
      </c>
      <c r="L344" s="444">
        <f t="shared" ca="1" si="28"/>
        <v>2509856.2676615249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2509856.2676615249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10367.504017278941</v>
      </c>
      <c r="L345" s="444">
        <f t="shared" ca="1" si="28"/>
        <v>2498568.4681642251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2498568.4681642251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10320.471519373526</v>
      </c>
      <c r="L346" s="444">
        <f t="shared" ca="1" si="28"/>
        <v>2487233.6361690196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2487233.6361690196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10273.243052726837</v>
      </c>
      <c r="L347" s="444">
        <f t="shared" ca="1" si="28"/>
        <v>2475851.5757071674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2475851.5757071674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10225.817800802452</v>
      </c>
      <c r="L348" s="444">
        <f t="shared" ca="1" si="28"/>
        <v>2464422.0899933912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2464422.0899933912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10178.194943661718</v>
      </c>
      <c r="L349" s="444">
        <f t="shared" ca="1" si="28"/>
        <v>2452944.9814224741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2452944.9814224741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10130.373657949563</v>
      </c>
      <c r="L350" s="444">
        <f t="shared" ca="1" si="28"/>
        <v>2441420.051565845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2441420.051565845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10082.353116880277</v>
      </c>
      <c r="L351" s="444">
        <f t="shared" ca="1" si="28"/>
        <v>2429847.1011681464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2429847.1011681464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10034.132490223197</v>
      </c>
      <c r="L352" s="444">
        <f t="shared" ca="1" si="28"/>
        <v>2418225.9301437908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2418225.9301437908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9985.710944288383</v>
      </c>
      <c r="L353" s="444">
        <f t="shared" ca="1" si="28"/>
        <v>2406556.3375735004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2406556.3375735004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9937.0876419121723</v>
      </c>
      <c r="L354" s="444">
        <f t="shared" ca="1" si="28"/>
        <v>2394838.1217008336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2394838.1217008336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9888.2617424427281</v>
      </c>
      <c r="L355" s="444">
        <f t="shared" ca="1" si="28"/>
        <v>2383071.0799286976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2383071.0799286976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9839.2324017254941</v>
      </c>
      <c r="L356" s="444">
        <f t="shared" ca="1" si="28"/>
        <v>2371255.0088158441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2371255.0088158441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9789.9987720886056</v>
      </c>
      <c r="L357" s="444">
        <f t="shared" ca="1" si="28"/>
        <v>2359389.7040733537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2359389.7040733537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9740.5600023282277</v>
      </c>
      <c r="L358" s="444">
        <f t="shared" ca="1" si="28"/>
        <v>2347474.9605611032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2347474.9605611032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9690.9152376938509</v>
      </c>
      <c r="L359" s="444">
        <f t="shared" ca="1" si="28"/>
        <v>2335510.5722842184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2335510.5722842184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9641.0636198734974</v>
      </c>
      <c r="L360" s="444">
        <f t="shared" ca="1" si="28"/>
        <v>2323496.332389513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2323496.332389513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9591.0042869788922</v>
      </c>
      <c r="L361" s="444">
        <f t="shared" ca="1" si="28"/>
        <v>2311432.033161913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2311432.033161913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9540.7363735305589</v>
      </c>
      <c r="L362" s="444">
        <f t="shared" ca="1" si="28"/>
        <v>2299317.4660208649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2299317.4660208649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9490.2590104428582</v>
      </c>
      <c r="L363" s="444">
        <f t="shared" ca="1" si="28"/>
        <v>2287152.4215167291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2287152.4215167291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9439.5713250089593</v>
      </c>
      <c r="L364" s="444">
        <f t="shared" ca="1" si="28"/>
        <v>2274936.689327159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2274936.689327159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9388.6724408857499</v>
      </c>
      <c r="L365" s="444">
        <f t="shared" ca="1" si="28"/>
        <v>2262670.0582534657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2262670.0582534657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9337.5614780786946</v>
      </c>
      <c r="L366" s="444">
        <f t="shared" ca="1" si="28"/>
        <v>2250352.3162169657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2250352.3162169657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9286.2375529266119</v>
      </c>
      <c r="L367" s="444">
        <f t="shared" ca="1" si="28"/>
        <v>2237983.2502553132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2237983.2502553132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9234.6997780863931</v>
      </c>
      <c r="L368" s="444">
        <f t="shared" ca="1" si="28"/>
        <v>2225562.6465188209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2225562.6465188209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9182.947262517675</v>
      </c>
      <c r="L369" s="444">
        <f t="shared" ca="1" si="28"/>
        <v>2213090.2902667597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2213090.2902667597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9130.9791114674208</v>
      </c>
      <c r="L370" s="444">
        <f t="shared" ca="1" si="28"/>
        <v>2200565.9658636483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2200565.9658636483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9078.7944264544567</v>
      </c>
      <c r="L371" s="444">
        <f t="shared" ca="1" si="28"/>
        <v>2187989.4567755237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2187989.4567755237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9026.3923052539376</v>
      </c>
      <c r="L372" s="444">
        <f t="shared" ca="1" si="28"/>
        <v>2175360.5455661989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2175360.5455661989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8973.7718418817494</v>
      </c>
      <c r="L373" s="444">
        <f t="shared" ca="1" si="28"/>
        <v>2162679.0138935018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2162679.0138935018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8920.9321265788458</v>
      </c>
      <c r="L374" s="444">
        <f t="shared" ca="1" si="28"/>
        <v>2149944.6425055019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2149944.6425055019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8867.8722457955118</v>
      </c>
      <c r="L375" s="444">
        <f t="shared" ca="1" si="28"/>
        <v>2137157.2112367186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2137157.2112367186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8814.5912821755828</v>
      </c>
      <c r="L376" s="444">
        <f t="shared" ca="1" si="28"/>
        <v>2124316.4990043151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2124316.4990043151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8761.0883145405678</v>
      </c>
      <c r="L377" s="444">
        <f t="shared" ca="1" si="28"/>
        <v>2111422.283804277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2111422.283804277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8707.3624178737427</v>
      </c>
      <c r="L378" s="444">
        <f t="shared" ca="1" si="28"/>
        <v>2098474.342707572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2098474.342707572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8653.4126633041378</v>
      </c>
      <c r="L379" s="444">
        <f t="shared" ca="1" si="28"/>
        <v>2085472.4518562974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2085472.4518562974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8599.2381180904958</v>
      </c>
      <c r="L380" s="444">
        <f t="shared" ca="1" si="28"/>
        <v>2072416.386459809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2072416.386459809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8544.837845605125</v>
      </c>
      <c r="L381" s="444">
        <f t="shared" ca="1" si="28"/>
        <v>2059305.9207908353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2059305.9207908353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8490.2109053177355</v>
      </c>
      <c r="L382" s="444">
        <f t="shared" ca="1" si="28"/>
        <v>2046140.8281815741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2046140.8281815741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8435.3563527791466</v>
      </c>
      <c r="L383" s="444">
        <f t="shared" ca="1" si="28"/>
        <v>2032920.8810197744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2032920.8810197744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8380.2732396049796</v>
      </c>
      <c r="L384" s="444">
        <f t="shared" ca="1" si="28"/>
        <v>2019645.8507448004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2019645.8507448004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8324.9606134592559</v>
      </c>
      <c r="L385" s="444">
        <f t="shared" ca="1" si="28"/>
        <v>2006315.5078436809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2006315.5078436809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8269.4175180379243</v>
      </c>
      <c r="L386" s="444">
        <f t="shared" ca="1" si="28"/>
        <v>1992929.6218471399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1992929.6218471399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8213.6429930523391</v>
      </c>
      <c r="L387" s="444">
        <f t="shared" ca="1" si="28"/>
        <v>1979487.9613256133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1979487.9613256133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8157.6360742126444</v>
      </c>
      <c r="L388" s="444">
        <f t="shared" ca="1" si="28"/>
        <v>1965990.2938852471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1965990.2938852471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8101.395793211118</v>
      </c>
      <c r="L389" s="444">
        <f t="shared" ca="1" si="28"/>
        <v>1952436.3861638794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1952436.3861638794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8044.9211777054188</v>
      </c>
      <c r="L390" s="444">
        <f t="shared" ca="1" si="28"/>
        <v>1938826.0038270061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1938826.0038270061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7988.2112513017801</v>
      </c>
      <c r="L391" s="444">
        <f t="shared" ca="1" si="28"/>
        <v>1925158.9115637289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1925158.9115637289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7931.265033538125</v>
      </c>
      <c r="L392" s="444">
        <f t="shared" ca="1" si="28"/>
        <v>1911434.8730826883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1911434.8730826883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7874.081539867123</v>
      </c>
      <c r="L393" s="444">
        <f t="shared" ca="1" si="28"/>
        <v>1897653.6511079767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1897653.6511079767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7816.6597816391577</v>
      </c>
      <c r="L394" s="444">
        <f t="shared" ca="1" si="28"/>
        <v>1883815.0073750371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1883815.0073750371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7758.9987660852421</v>
      </c>
      <c r="L395" s="444">
        <f t="shared" ca="1" si="28"/>
        <v>1869918.7026265434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1869918.7026265434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7701.0974962998507</v>
      </c>
      <c r="L396" s="444">
        <f t="shared" ca="1" si="28"/>
        <v>1855964.4966082643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1855964.4966082643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7642.9549712236894</v>
      </c>
      <c r="L397" s="444">
        <f t="shared" ca="1" si="28"/>
        <v>1841952.148064909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1841952.148064909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7584.5701856263759</v>
      </c>
      <c r="L398" s="444">
        <f t="shared" ca="1" si="28"/>
        <v>1827881.4147359566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1827881.4147359566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7525.9421300890735</v>
      </c>
      <c r="L399" s="444">
        <f t="shared" ca="1" si="28"/>
        <v>1813752.0533514668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1813752.0533514668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7467.0697909870332</v>
      </c>
      <c r="L400" s="444">
        <f t="shared" ca="1" si="28"/>
        <v>1799563.819627875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1799563.819627875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7407.9521504720669</v>
      </c>
      <c r="L401" s="444">
        <f t="shared" ca="1" si="28"/>
        <v>1785316.4682637681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1785316.4682637681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7348.5881864549556</v>
      </c>
      <c r="L402" s="444">
        <f t="shared" ca="1" si="28"/>
        <v>1771009.7529356442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1771009.7529356442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7288.976872587772</v>
      </c>
      <c r="L403" s="444">
        <f t="shared" ca="1" si="28"/>
        <v>1756643.4262936532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1756643.4262936532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7229.1171782461433</v>
      </c>
      <c r="L404" s="444">
        <f t="shared" ca="1" si="28"/>
        <v>1742217.2399573205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1742217.2399573205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7169.0080685114235</v>
      </c>
      <c r="L405" s="444">
        <f t="shared" ca="1" si="28"/>
        <v>1727730.9445112532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1727730.9445112532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7108.6485041528103</v>
      </c>
      <c r="L406" s="444">
        <f t="shared" ca="1" si="28"/>
        <v>1713184.2895008272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1713184.2895008272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7048.0374416093691</v>
      </c>
      <c r="L407" s="444">
        <f t="shared" ca="1" si="28"/>
        <v>1698577.0234278578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1698577.0234278578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6987.1738329719956</v>
      </c>
      <c r="L408" s="444">
        <f t="shared" ca="1" si="28"/>
        <v>1683908.893746251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1683908.893746251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6926.0566259652996</v>
      </c>
      <c r="L409" s="444">
        <f t="shared" ca="1" si="28"/>
        <v>1669179.6468576374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1669179.6468576374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6864.684763929411</v>
      </c>
      <c r="L410" s="444">
        <f t="shared" ca="1" si="28"/>
        <v>1654389.0281069879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1654389.0281069879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6803.0571858017047</v>
      </c>
      <c r="L411" s="444">
        <f t="shared" ca="1" si="28"/>
        <v>1639536.7817782108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1639536.7817782108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6741.1728260984664</v>
      </c>
      <c r="L412" s="444">
        <f t="shared" ca="1" si="28"/>
        <v>1624622.6510897304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1624622.6510897304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6679.0306148964646</v>
      </c>
      <c r="L413" s="444">
        <f t="shared" ca="1" si="28"/>
        <v>1609646.378190048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1609646.378190048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6616.6294778144547</v>
      </c>
      <c r="L414" s="444">
        <f t="shared" ca="1" si="28"/>
        <v>1594607.7041532837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1594607.7041532837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6553.9683359946039</v>
      </c>
      <c r="L415" s="444">
        <f t="shared" ca="1" si="28"/>
        <v>1579506.3689746994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1579506.3689746994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6491.0461060838352</v>
      </c>
      <c r="L416" s="444">
        <f t="shared" ca="1" si="28"/>
        <v>1564342.1115662043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1564342.1115662043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6427.8617002151059</v>
      </c>
      <c r="L417" s="444">
        <f t="shared" ca="1" si="28"/>
        <v>1549114.6697518406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1549114.6697518406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6364.4140259885908</v>
      </c>
      <c r="L418" s="444">
        <f t="shared" ca="1" si="28"/>
        <v>1533823.7802632505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1533823.7802632505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6300.7019864527983</v>
      </c>
      <c r="L419" s="444">
        <f t="shared" ca="1" si="28"/>
        <v>1518469.1787351244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1518469.1787351244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6236.724480085606</v>
      </c>
      <c r="L420" s="444">
        <f t="shared" ca="1" si="28"/>
        <v>1503050.5997006311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1503050.5997006311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6172.4804007752173</v>
      </c>
      <c r="L421" s="444">
        <f t="shared" ca="1" si="28"/>
        <v>1487567.7765868276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1487567.7765868276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6107.9686378010365</v>
      </c>
      <c r="L422" s="444">
        <f t="shared" ca="1" si="28"/>
        <v>1472020.4417100498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1472020.4417100498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6043.1880758144616</v>
      </c>
      <c r="L423" s="444">
        <f t="shared" ca="1" si="28"/>
        <v>1456408.3262712853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1456408.3262712853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5978.1375948196101</v>
      </c>
      <c r="L424" s="444">
        <f t="shared" ca="1" si="28"/>
        <v>1440731.160351526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1440731.160351526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5912.8160701539464</v>
      </c>
      <c r="L425" s="444">
        <f t="shared" ca="1" si="28"/>
        <v>1424988.672907101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1424988.672907101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5847.222372468842</v>
      </c>
      <c r="L426" s="444">
        <f t="shared" ca="1" si="28"/>
        <v>1409180.5917649909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1409180.5917649909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5781.3553677100499</v>
      </c>
      <c r="L427" s="444">
        <f t="shared" ca="1" si="28"/>
        <v>1393306.6436181222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1393306.6436181222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5715.2139170980972</v>
      </c>
      <c r="L428" s="444">
        <f t="shared" ca="1" si="28"/>
        <v>1377366.5540206414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1377366.5540206414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5648.7968771085934</v>
      </c>
      <c r="L429" s="444">
        <f t="shared" ca="1" si="28"/>
        <v>1361360.047383171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1361360.047383171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5582.1030994524672</v>
      </c>
      <c r="L430" s="444">
        <f t="shared" ca="1" si="28"/>
        <v>1345286.8469680448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1345286.8469680448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5515.1314310561083</v>
      </c>
      <c r="L431" s="444">
        <f t="shared" ca="1" si="28"/>
        <v>1329146.6748845221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1329146.6748845221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5447.8807140414301</v>
      </c>
      <c r="L432" s="444">
        <f t="shared" ca="1" si="28"/>
        <v>1312939.2520839847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1312939.2520839847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5380.3497857058574</v>
      </c>
      <c r="L433" s="444">
        <f t="shared" ca="1" si="28"/>
        <v>1296664.2983551116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1296664.2983551116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5312.5374785022195</v>
      </c>
      <c r="L434" s="444">
        <f t="shared" ca="1" si="28"/>
        <v>1280321.5323190349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1280321.5323190349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5244.4426200185671</v>
      </c>
      <c r="L435" s="444">
        <f t="shared" ca="1" si="28"/>
        <v>1263910.6714244746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1263910.6714244746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5176.0640329578991</v>
      </c>
      <c r="L436" s="444">
        <f t="shared" ca="1" si="28"/>
        <v>1247431.4319428536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1247431.4319428536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5107.4005351178112</v>
      </c>
      <c r="L437" s="444">
        <f t="shared" ca="1" si="28"/>
        <v>1230883.5289633926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1230883.5289633926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5038.4509393700573</v>
      </c>
      <c r="L438" s="444">
        <f t="shared" ca="1" si="28"/>
        <v>1214266.6763881838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1214266.6763881838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4969.2140536400211</v>
      </c>
      <c r="L439" s="444">
        <f t="shared" ca="1" si="28"/>
        <v>1197580.5869272449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1197580.5869272449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4899.6886808861082</v>
      </c>
      <c r="L440" s="444">
        <f t="shared" ca="1" si="28"/>
        <v>1180824.9720935521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1180824.9720935521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4829.8736190790551</v>
      </c>
      <c r="L441" s="444">
        <f t="shared" ca="1" si="28"/>
        <v>1163999.5421980524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1163999.5421980524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4759.7676611811394</v>
      </c>
      <c r="L442" s="444">
        <f t="shared" ca="1" si="28"/>
        <v>1147104.0063446546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1147104.0063446546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4689.3695951253158</v>
      </c>
      <c r="L443" s="444">
        <f t="shared" ca="1" si="28"/>
        <v>1130138.0724252011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1130138.0724252011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4618.6782037942594</v>
      </c>
      <c r="L444" s="444">
        <f t="shared" ca="1" si="28"/>
        <v>1113101.4471144164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1113101.4471144164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4547.692264999323</v>
      </c>
      <c r="L445" s="444">
        <f t="shared" ca="1" si="28"/>
        <v>1095993.8358648368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1095993.8358648368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4476.4105514594085</v>
      </c>
      <c r="L446" s="444">
        <f t="shared" ca="1" si="28"/>
        <v>1078814.9429017173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1078814.9429017173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4404.8318307797435</v>
      </c>
      <c r="L447" s="444">
        <f t="shared" ca="1" si="28"/>
        <v>1061564.4712179182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1061564.4712179182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4332.9548654305809</v>
      </c>
      <c r="L448" s="444">
        <f t="shared" ca="1" si="28"/>
        <v>1044242.12256877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1044242.12256877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4260.7784127257964</v>
      </c>
      <c r="L449" s="444">
        <f t="shared" ca="1" si="28"/>
        <v>1026847.597466917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1026847.597466917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4188.3012248014084</v>
      </c>
      <c r="L450" s="444">
        <f t="shared" ca="1" si="28"/>
        <v>1009380.5951771396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1009380.5951771396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4115.5220485940026</v>
      </c>
      <c r="L451" s="444">
        <f t="shared" ca="1" si="28"/>
        <v>991840.81371115474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991840.81371115474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4042.4396258190668</v>
      </c>
      <c r="L452" s="444">
        <f t="shared" ca="1" si="28"/>
        <v>974227.94982239499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974227.94982239499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3969.0526929492339</v>
      </c>
      <c r="L453" s="444">
        <f t="shared" ca="1" si="28"/>
        <v>956541.69900076545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956541.69900076545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3895.3599811924446</v>
      </c>
      <c r="L454" s="444">
        <f t="shared" ca="1" si="28"/>
        <v>938781.75546737912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938781.75546737912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3821.3602164700014</v>
      </c>
      <c r="L455" s="444">
        <f t="shared" ca="1" si="28"/>
        <v>920947.81216927036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920947.81216927036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3747.0521193945478</v>
      </c>
      <c r="L456" s="444">
        <f t="shared" ca="1" si="28"/>
        <v>903039.56077408604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903039.56077408604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3672.434405247946</v>
      </c>
      <c r="L457" s="444">
        <f t="shared" ca="1" si="28"/>
        <v>885056.69166475511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885056.69166475511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3597.5057839590677</v>
      </c>
      <c r="L458" s="444">
        <f t="shared" ca="1" si="28"/>
        <v>866998.89393413533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866998.89393413533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3522.2649600814852</v>
      </c>
      <c r="L459" s="444">
        <f t="shared" ca="1" si="28"/>
        <v>848865.85537963791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848865.85537963791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3446.7106327710799</v>
      </c>
      <c r="L460" s="444">
        <f t="shared" ca="1" si="28"/>
        <v>830657.26249783032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830657.26249783032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3370.8414957635482</v>
      </c>
      <c r="L461" s="444">
        <f t="shared" ca="1" si="28"/>
        <v>812372.8004790151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812372.8004790151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3294.6562373518177</v>
      </c>
      <c r="L462" s="444">
        <f t="shared" ca="1" si="28"/>
        <v>794012.15320178808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794012.15320178808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3218.1535403633725</v>
      </c>
      <c r="L463" s="444">
        <f t="shared" ca="1" si="28"/>
        <v>775575.00322757277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775575.00322757277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3141.332082137475</v>
      </c>
      <c r="L464" s="444">
        <f t="shared" ca="1" si="28"/>
        <v>757061.03179513151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757061.03179513151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3064.1905345023029</v>
      </c>
      <c r="L465" s="444">
        <f t="shared" ca="1" si="28"/>
        <v>738469.91881505493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738469.91881505493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2986.7275637519838</v>
      </c>
      <c r="L466" s="444">
        <f t="shared" ca="1" si="28"/>
        <v>719801.34286422806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719801.34286422806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2908.9418306235389</v>
      </c>
      <c r="L467" s="444">
        <f t="shared" ca="1" si="28"/>
        <v>701054.98118027288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701054.98118027288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2830.8319902737258</v>
      </c>
      <c r="L468" s="444">
        <f t="shared" ca="1" si="28"/>
        <v>682230.50965596782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682230.50965596782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2752.3966922557875</v>
      </c>
      <c r="L469" s="444">
        <f t="shared" ca="1" si="28"/>
        <v>663327.60283364472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663327.60283364472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2673.6345804961079</v>
      </c>
      <c r="L470" s="444">
        <f t="shared" ca="1" si="28"/>
        <v>644345.93389956199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644345.93389956199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2594.5442932707638</v>
      </c>
      <c r="L471" s="444">
        <f t="shared" ca="1" si="28"/>
        <v>625285.17467825406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625285.17467825406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2515.1244631819804</v>
      </c>
      <c r="L472" s="444">
        <f t="shared" ca="1" si="28"/>
        <v>606144.99562685727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606144.99562685727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2435.3737171344933</v>
      </c>
      <c r="L473" s="444">
        <f t="shared" ca="1" si="28"/>
        <v>586925.0658294129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586925.0658294129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2355.290676311809</v>
      </c>
      <c r="L474" s="444">
        <f t="shared" ca="1" si="28"/>
        <v>567625.05299114599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567625.05299114599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2274.873956152363</v>
      </c>
      <c r="L475" s="444">
        <f t="shared" ca="1" si="28"/>
        <v>548244.6234327195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548244.6234327195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2194.1221663255865</v>
      </c>
      <c r="L476" s="444">
        <f t="shared" ca="1" si="28"/>
        <v>528783.44208446634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528783.44208446634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2113.0339107078648</v>
      </c>
      <c r="L477" s="444">
        <f t="shared" ca="1" si="28"/>
        <v>509241.17248059541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509241.17248059541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2031.6077873584027</v>
      </c>
      <c r="L478" s="444">
        <f t="shared" ca="1" si="28"/>
        <v>489617.47675337503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489617.47675337503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1949.8423884949843</v>
      </c>
      <c r="L479" s="444">
        <f t="shared" ca="1" si="28"/>
        <v>469912.01562729123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469912.01562729123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1867.7363004696349</v>
      </c>
      <c r="L480" s="444">
        <f t="shared" ca="1" si="28"/>
        <v>450124.44841318205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450124.44841318205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1785.2881037441803</v>
      </c>
      <c r="L481" s="444">
        <f t="shared" ca="1" si="28"/>
        <v>430254.43300234742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430254.43300234742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1702.4963728657028</v>
      </c>
      <c r="L482" s="444">
        <f t="shared" ca="1" si="28"/>
        <v>410301.62586063432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410301.62586063432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1619.359676441898</v>
      </c>
      <c r="L483" s="444">
        <f t="shared" ca="1" si="28"/>
        <v>390265.68202249741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390265.68202249741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1535.8765771163276</v>
      </c>
      <c r="L484" s="444">
        <f t="shared" ca="1" si="28"/>
        <v>370146.25508503494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370146.25508503494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1452.0456315435672</v>
      </c>
      <c r="L485" s="444">
        <f t="shared" ca="1" si="28"/>
        <v>349942.99720199971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349942.99720199971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1367.8653903642539</v>
      </c>
      <c r="L486" s="444">
        <f t="shared" ca="1" si="28"/>
        <v>329655.55907778518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329655.55907778518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1283.3343981800267</v>
      </c>
      <c r="L487" s="444">
        <f t="shared" ca="1" si="28"/>
        <v>309283.5899613864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309283.5899613864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1198.4511935283651</v>
      </c>
      <c r="L488" s="444">
        <f t="shared" ca="1" si="28"/>
        <v>288826.73764033598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288826.73764033598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1113.2143088573216</v>
      </c>
      <c r="L489" s="444">
        <f t="shared" ca="1" si="28"/>
        <v>268284.64843461453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268284.64843461453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1027.6222705001489</v>
      </c>
      <c r="L490" s="444">
        <f t="shared" ca="1" si="28"/>
        <v>247656.96719053588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247656.96719053588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941.6735986498212</v>
      </c>
      <c r="L491" s="444">
        <f t="shared" ca="1" si="28"/>
        <v>226943.33727460692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226943.33727460692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855.36680733345054</v>
      </c>
      <c r="L492" s="444">
        <f t="shared" ca="1" si="28"/>
        <v>206143.40056736159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206143.40056736159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768.70040438659498</v>
      </c>
      <c r="L493" s="444">
        <f t="shared" ca="1" si="28"/>
        <v>185256.79745716939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185256.79745716939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681.67289142746085</v>
      </c>
      <c r="L494" s="444">
        <f t="shared" ca="1" si="28"/>
        <v>164283.16683401808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164283.16683401808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594.28276383099706</v>
      </c>
      <c r="L495" s="444">
        <f t="shared" ca="1" si="28"/>
        <v>143222.14608327029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143222.14608327029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506.52851070288125</v>
      </c>
      <c r="L496" s="444">
        <f t="shared" ca="1" si="28"/>
        <v>122073.37107939438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122073.37107939438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418.40861485339826</v>
      </c>
      <c r="L497" s="444">
        <f t="shared" ca="1" si="28"/>
        <v>100836.47617966899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100836.47617966899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329.92155277120918</v>
      </c>
      <c r="L498" s="444">
        <f t="shared" ca="1" si="28"/>
        <v>79511.094217861406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79511.094217861406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241.06579459701092</v>
      </c>
      <c r="L499" s="444">
        <f t="shared" ca="1" si="28"/>
        <v>58096.856497879628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58096.856497879628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151.83980409708684</v>
      </c>
      <c r="L500" s="444">
        <f t="shared" ca="1" si="28"/>
        <v>36593.392787397926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36593.392787397926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62.242038636746408</v>
      </c>
      <c r="L501" s="444">
        <f t="shared" ca="1" si="28"/>
        <v>15000.331311455886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15000.331311455886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-27.729050846345416</v>
      </c>
      <c r="L502" s="444">
        <f t="shared" ca="1" si="28"/>
        <v>-6682.7012539692469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-6682.7012539692469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-118.07501986895015</v>
      </c>
      <c r="L503" s="444">
        <f t="shared" ca="1" si="28"/>
        <v>-28456.079788416984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-28456.079788416984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-208.79743042914905</v>
      </c>
      <c r="L504" s="444">
        <f t="shared" ca="1" si="28"/>
        <v>-50320.180733424924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-50320.180733424924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-299.89785103334884</v>
      </c>
      <c r="L505" s="444">
        <f t="shared" ca="1" si="28"/>
        <v>-72275.382099037073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-72275.382099037073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-391.37785672339942</v>
      </c>
      <c r="L506" s="444">
        <f t="shared" ca="1" si="28"/>
        <v>-94322.063470339257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-94322.063470339257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-483.2390291038252</v>
      </c>
      <c r="L507" s="444">
        <f t="shared" ca="1" si="28"/>
        <v>-116460.60601402188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-116460.60601402188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-575.48295636916941</v>
      </c>
      <c r="L508" s="444">
        <f t="shared" ca="1" si="28"/>
        <v>-138691.39248496984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-138691.39248496984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-668.11123333145258</v>
      </c>
      <c r="L509" s="444">
        <f t="shared" ca="1" si="28"/>
        <v>-161014.80723288009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-161014.80723288009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-761.12546144774535</v>
      </c>
      <c r="L510" s="444">
        <f t="shared" ca="1" si="28"/>
        <v>-183431.23620890663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-183431.23620890663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-854.52724884785573</v>
      </c>
      <c r="L511" s="444">
        <f t="shared" ca="1" si="28"/>
        <v>-205941.06697233327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-205941.06697233327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-948.31821036213364</v>
      </c>
      <c r="L512" s="444">
        <f t="shared" ca="1" si="28"/>
        <v>-228544.68869727419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-228544.68869727419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-1042.4999675493873</v>
      </c>
      <c r="L513" s="444">
        <f t="shared" ca="1" si="28"/>
        <v>-251242.49217940235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-251242.49217940235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-1137.0741487249213</v>
      </c>
      <c r="L514" s="444">
        <f t="shared" ca="1" si="28"/>
        <v>-274034.86984270602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-274034.86984270602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-1232.0423889886868</v>
      </c>
      <c r="L515" s="444">
        <f t="shared" ca="1" si="28"/>
        <v>-296922.21574627346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-296922.21574627346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-1327.406330253551</v>
      </c>
      <c r="L516" s="444">
        <f t="shared" ca="1" si="28"/>
        <v>-319904.92559110583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-319904.92559110583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-1423.1676212736859</v>
      </c>
      <c r="L517" s="444">
        <f t="shared" ca="1" si="28"/>
        <v>-342983.39672695828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-342983.39672695828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-1519.3279176730712</v>
      </c>
      <c r="L518" s="444">
        <f t="shared" ref="L518:L772" ca="1" si="54">I518-J518+K518</f>
        <v>-366158.02815921011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-366158.02815921011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-1615.8888819741203</v>
      </c>
      <c r="L519" s="444">
        <f t="shared" ca="1" si="54"/>
        <v>-389429.22055576299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-389429.22055576299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-1712.852183626424</v>
      </c>
      <c r="L520" s="444">
        <f t="shared" ca="1" si="54"/>
        <v>-412797.37625396822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-412797.37625396822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-1810.2194990356124</v>
      </c>
      <c r="L521" s="444">
        <f t="shared" ca="1" si="54"/>
        <v>-436262.89926758263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-436262.89926758263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-1907.9925115923395</v>
      </c>
      <c r="L522" s="444">
        <f t="shared" ca="1" si="54"/>
        <v>-459826.19529375376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-459826.19529375376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-2006.1729117013858</v>
      </c>
      <c r="L523" s="444">
        <f t="shared" ca="1" si="54"/>
        <v>-483487.67172003392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-483487.67172003392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-2104.7623968108865</v>
      </c>
      <c r="L524" s="444">
        <f t="shared" ca="1" si="54"/>
        <v>-507247.73763142357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-507247.73763142357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-2203.7626714416765</v>
      </c>
      <c r="L525" s="444">
        <f t="shared" ca="1" si="54"/>
        <v>-531106.80381744402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-531106.80381744402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-2303.1754472167618</v>
      </c>
      <c r="L526" s="444">
        <f t="shared" ca="1" si="54"/>
        <v>-555065.28277923958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-555065.28277923958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-2403.0024428909101</v>
      </c>
      <c r="L527" s="444">
        <f t="shared" ca="1" si="54"/>
        <v>-579123.58873670932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-579123.58873670932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-2503.2453843803669</v>
      </c>
      <c r="L528" s="444">
        <f t="shared" ca="1" si="54"/>
        <v>-603282.13763566839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-603282.13763566839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-2603.9060047926964</v>
      </c>
      <c r="L529" s="444">
        <f t="shared" ca="1" si="54"/>
        <v>-627541.34715503978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-627541.34715503978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-2704.9860444567439</v>
      </c>
      <c r="L530" s="444">
        <f t="shared" ca="1" si="54"/>
        <v>-651901.63671407523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-651901.63671407523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-2806.4872509527254</v>
      </c>
      <c r="L531" s="444">
        <f t="shared" ca="1" si="54"/>
        <v>-676363.42747960682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-676363.42747960682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-2908.4113791424402</v>
      </c>
      <c r="L532" s="444">
        <f t="shared" ca="1" si="54"/>
        <v>-700927.1423733281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-700927.1423733281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-3010.7601911996121</v>
      </c>
      <c r="L533" s="444">
        <f t="shared" ca="1" si="54"/>
        <v>-725593.20607910655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-725593.20607910655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-3113.5354566403557</v>
      </c>
      <c r="L534" s="444">
        <f t="shared" ca="1" si="54"/>
        <v>-750362.0450503258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-750362.0450503258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-3216.7389523537695</v>
      </c>
      <c r="L535" s="444">
        <f t="shared" ca="1" si="54"/>
        <v>-775234.08751725836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-775234.08751725836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-3320.3724626326543</v>
      </c>
      <c r="L536" s="444">
        <f t="shared" ca="1" si="54"/>
        <v>-800209.76349446969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-800209.76349446969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-3424.4377792043688</v>
      </c>
      <c r="L537" s="444">
        <f t="shared" ca="1" si="54"/>
        <v>-825289.50478825287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-825289.50478825287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-3528.9367012617986</v>
      </c>
      <c r="L538" s="444">
        <f t="shared" ca="1" si="54"/>
        <v>-850473.74500409339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-850473.74500409339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-3633.8710354944674</v>
      </c>
      <c r="L539" s="444">
        <f t="shared" ca="1" si="54"/>
        <v>-875762.91955416661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-875762.91955416661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-3739.2425961197723</v>
      </c>
      <c r="L540" s="444">
        <f t="shared" ca="1" si="54"/>
        <v>-901157.4656648651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-901157.4656648651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-3845.0532049143494</v>
      </c>
      <c r="L541" s="444">
        <f t="shared" ca="1" si="54"/>
        <v>-926657.82238435815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-926657.82238435815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-3951.3046912455707</v>
      </c>
      <c r="L542" s="444">
        <f t="shared" ca="1" si="54"/>
        <v>-952264.43059018254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-952264.43059018254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-4057.9988921031727</v>
      </c>
      <c r="L543" s="444">
        <f t="shared" ca="1" si="54"/>
        <v>-977977.73299686459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-977977.73299686459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-4165.137652131014</v>
      </c>
      <c r="L544" s="444">
        <f t="shared" ca="1" si="54"/>
        <v>-1003798.1741635744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-1003798.1741635744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-4272.7228236589717</v>
      </c>
      <c r="L545" s="444">
        <f t="shared" ca="1" si="54"/>
        <v>-1029726.2005018122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-1029726.2005018122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-4380.7562667349621</v>
      </c>
      <c r="L546" s="444">
        <f t="shared" ca="1" si="54"/>
        <v>-1055762.260283126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-1055762.260283126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-4489.2398491571039</v>
      </c>
      <c r="L547" s="444">
        <f t="shared" ca="1" si="54"/>
        <v>-1081906.803646862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-1081906.803646862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-4598.1754465060039</v>
      </c>
      <c r="L548" s="444">
        <f t="shared" ca="1" si="54"/>
        <v>-1108160.2826079468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-1108160.2826079468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-4707.5649421771905</v>
      </c>
      <c r="L549" s="444">
        <f t="shared" ca="1" si="54"/>
        <v>-1134523.1510647028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-1134523.1510647028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-4817.4102274136731</v>
      </c>
      <c r="L550" s="444">
        <f t="shared" ca="1" si="54"/>
        <v>-1160995.8648066954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-1160995.8648066954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-4927.7132013386426</v>
      </c>
      <c r="L551" s="444">
        <f t="shared" ca="1" si="54"/>
        <v>-1187578.8815226129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-1187578.8815226129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-5038.4757709882988</v>
      </c>
      <c r="L552" s="444">
        <f t="shared" ca="1" si="54"/>
        <v>-1214272.66080818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-1214272.66080818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-5149.6998513448289</v>
      </c>
      <c r="L553" s="444">
        <f t="shared" ca="1" si="54"/>
        <v>-1241077.6641741036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-1241077.6641741036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-5261.38736536951</v>
      </c>
      <c r="L554" s="444">
        <f t="shared" ca="1" si="54"/>
        <v>-1267994.3550540521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-1267994.3550540521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-5373.5402440359621</v>
      </c>
      <c r="L555" s="444">
        <f t="shared" ca="1" si="54"/>
        <v>-1295023.1988126668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-1295023.1988126668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-5486.1604263635236</v>
      </c>
      <c r="L556" s="444">
        <f t="shared" ca="1" si="54"/>
        <v>-1322164.6627536092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-1322164.6627536092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-5599.2498594507833</v>
      </c>
      <c r="L557" s="444">
        <f t="shared" ca="1" si="54"/>
        <v>-1349419.2161276389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-1349419.2161276389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-5712.8104985092405</v>
      </c>
      <c r="L558" s="444">
        <f t="shared" ca="1" si="54"/>
        <v>-1376787.3301407271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-1376787.3301407271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-5826.8443068971083</v>
      </c>
      <c r="L559" s="444">
        <f t="shared" ca="1" si="54"/>
        <v>-1404269.4779622031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-1404269.4779622031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-5941.3532561532584</v>
      </c>
      <c r="L560" s="444">
        <f t="shared" ca="1" si="54"/>
        <v>-1431866.1347329351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-1431866.1347329351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-6056.3393260313078</v>
      </c>
      <c r="L561" s="444">
        <f t="shared" ca="1" si="54"/>
        <v>-1459577.7775735452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-1459577.7775735452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-6171.8045045338504</v>
      </c>
      <c r="L562" s="444">
        <f t="shared" ca="1" si="54"/>
        <v>-1487404.8855926578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-1487404.8855926578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-6287.7507879468194</v>
      </c>
      <c r="L563" s="444">
        <f t="shared" ca="1" si="54"/>
        <v>-1515347.9398951835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-1515347.9398951835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-6404.1801808740101</v>
      </c>
      <c r="L564" s="444">
        <f t="shared" ca="1" si="54"/>
        <v>-1543407.4235906363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-1543407.4235906363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-6521.0946962717298</v>
      </c>
      <c r="L565" s="444">
        <f t="shared" ca="1" si="54"/>
        <v>-1571583.8218014869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-1571583.8218014869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-6638.4963554836067</v>
      </c>
      <c r="L566" s="444">
        <f t="shared" ca="1" si="54"/>
        <v>-1599877.6216715493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-1599877.6216715493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-6756.3871882755338</v>
      </c>
      <c r="L567" s="444">
        <f t="shared" ca="1" si="54"/>
        <v>-1628289.3123744037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-1628289.3123744037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-6874.7692328707608</v>
      </c>
      <c r="L568" s="444">
        <f t="shared" ca="1" si="54"/>
        <v>-1656819.3851218533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-1656819.3851218533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-6993.6445359851332</v>
      </c>
      <c r="L569" s="444">
        <f t="shared" ca="1" si="54"/>
        <v>-1685468.3331724172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-1685468.3331724172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-7113.0151528624829</v>
      </c>
      <c r="L570" s="444">
        <f t="shared" ca="1" si="54"/>
        <v>-1714236.6518398586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-1714236.6518398586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-7232.8831473101563</v>
      </c>
      <c r="L571" s="444">
        <f t="shared" ca="1" si="54"/>
        <v>-1743124.8385017477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-1743124.8385017477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-7353.2505917346925</v>
      </c>
      <c r="L572" s="444">
        <f t="shared" ca="1" si="54"/>
        <v>-1772133.3926080612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-1772133.3926080612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-7474.1195671776668</v>
      </c>
      <c r="L573" s="444">
        <f t="shared" ca="1" si="54"/>
        <v>-1801262.8156898178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-1801262.8156898178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-7595.4921633516524</v>
      </c>
      <c r="L574" s="444">
        <f t="shared" ca="1" si="54"/>
        <v>-1830513.6113677484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-1830513.6113677484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-7717.3704786763628</v>
      </c>
      <c r="L575" s="444">
        <f t="shared" ca="1" si="54"/>
        <v>-1859886.2853610036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-1859886.2853610036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-7839.7566203149263</v>
      </c>
      <c r="L576" s="444">
        <f t="shared" ca="1" si="54"/>
        <v>-1889381.3454958973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-1889381.3454958973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-7962.6527042103171</v>
      </c>
      <c r="L577" s="444">
        <f t="shared" ca="1" si="54"/>
        <v>-1918999.3017146864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-1918999.3017146864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-8086.0608551219384</v>
      </c>
      <c r="L578" s="444">
        <f t="shared" ca="1" si="54"/>
        <v>-1948740.6660843873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-1948740.6660843873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-8209.9832066623603</v>
      </c>
      <c r="L579" s="444">
        <f t="shared" ca="1" si="54"/>
        <v>-1978605.9528056285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-1978605.9528056285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-8334.4219013341972</v>
      </c>
      <c r="L580" s="444">
        <f t="shared" ca="1" si="54"/>
        <v>-2008595.6782215417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-2008595.6782215417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-8459.3790905671685</v>
      </c>
      <c r="L581" s="444">
        <f t="shared" ca="1" si="54"/>
        <v>-2038710.3608266877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-2038710.3608266877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-8584.8569347552766</v>
      </c>
      <c r="L582" s="444">
        <f t="shared" ca="1" si="54"/>
        <v>-2068950.5212760218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-2068950.5212760218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-8710.8576032941692</v>
      </c>
      <c r="L583" s="444">
        <f t="shared" ca="1" si="54"/>
        <v>-2099316.682393895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-2099316.682393895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-8837.3832746186417</v>
      </c>
      <c r="L584" s="444">
        <f t="shared" ca="1" si="54"/>
        <v>-2129809.3691830924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-2129809.3691830924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-8964.436136240296</v>
      </c>
      <c r="L585" s="444">
        <f t="shared" ca="1" si="54"/>
        <v>-2160429.1088339114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-2160429.1088339114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-9092.018384785375</v>
      </c>
      <c r="L586" s="444">
        <f t="shared" ca="1" si="54"/>
        <v>-2191176.4307332756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-2191176.4307332756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-9220.132226032727</v>
      </c>
      <c r="L587" s="444">
        <f t="shared" ca="1" si="54"/>
        <v>-2222051.8664738871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-2222051.8664738871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-9348.7798749519407</v>
      </c>
      <c r="L588" s="444">
        <f t="shared" ca="1" si="54"/>
        <v>-2253055.949863418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-2253055.949863418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-9477.9635557416532</v>
      </c>
      <c r="L589" s="444">
        <f t="shared" ca="1" si="54"/>
        <v>-2284189.2169337384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-2284189.2169337384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-9607.6855018679889</v>
      </c>
      <c r="L590" s="444">
        <f t="shared" ca="1" si="54"/>
        <v>-2315452.2059501852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-2315452.2059501852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-9737.947956103184</v>
      </c>
      <c r="L591" s="444">
        <f t="shared" ca="1" si="54"/>
        <v>-2346845.4574208674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-2346845.4574208674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-9868.7531705643596</v>
      </c>
      <c r="L592" s="444">
        <f t="shared" ca="1" si="54"/>
        <v>-2378369.5141060106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-2378369.5141060106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-10000.103406752456</v>
      </c>
      <c r="L593" s="444">
        <f t="shared" ca="1" si="54"/>
        <v>-2410024.9210273419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-2410024.9210273419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-10132.000935591335</v>
      </c>
      <c r="L594" s="444">
        <f t="shared" ca="1" si="54"/>
        <v>-2441812.225477512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-2441812.225477512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-10264.448037467046</v>
      </c>
      <c r="L595" s="444">
        <f t="shared" ca="1" si="54"/>
        <v>-2473731.9770295578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-2473731.9770295578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-10397.447002267236</v>
      </c>
      <c r="L596" s="444">
        <f t="shared" ca="1" si="54"/>
        <v>-2505784.7275464041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-2505784.7275464041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-10531.000129420761</v>
      </c>
      <c r="L597" s="444">
        <f t="shared" ca="1" si="54"/>
        <v>-2537971.0311904037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-2537971.0311904037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-10665.109727937428</v>
      </c>
      <c r="L598" s="444">
        <f t="shared" ca="1" si="54"/>
        <v>-2570291.4444329198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-2570291.4444329198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-10799.778116447911</v>
      </c>
      <c r="L599" s="444">
        <f t="shared" ca="1" si="54"/>
        <v>-2602746.5260639465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-2602746.5260639465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-10935.007623243855</v>
      </c>
      <c r="L600" s="444">
        <f t="shared" ca="1" si="54"/>
        <v>-2635336.8372017695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-2635336.8372017695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-11070.800586318117</v>
      </c>
      <c r="L601" s="444">
        <f t="shared" ca="1" si="54"/>
        <v>-2668062.9413026664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-2668062.9413026664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-11207.159353405188</v>
      </c>
      <c r="L602" s="444">
        <f t="shared" ca="1" si="54"/>
        <v>-2700925.4041706505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-2700925.4041706505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-11344.086282021788</v>
      </c>
      <c r="L603" s="444">
        <f t="shared" ca="1" si="54"/>
        <v>-2733924.7939672512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-2733924.7939672512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-11481.583739507625</v>
      </c>
      <c r="L604" s="444">
        <f t="shared" ca="1" si="54"/>
        <v>-2767061.6812213375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-2767061.6812213375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-11619.654103066317</v>
      </c>
      <c r="L605" s="444">
        <f t="shared" ca="1" si="54"/>
        <v>-2800336.6388389827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-2800336.6388389827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-11758.299759806507</v>
      </c>
      <c r="L606" s="444">
        <f t="shared" ca="1" si="54"/>
        <v>-2833750.2421133681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-2833750.2421133681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-11897.523106783112</v>
      </c>
      <c r="L607" s="444">
        <f t="shared" ca="1" si="54"/>
        <v>-2867303.0687347301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-2867303.0687347301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-12037.326551038786</v>
      </c>
      <c r="L608" s="444">
        <f t="shared" ca="1" si="54"/>
        <v>-2900995.6988003477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-2900995.6988003477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-12177.712509645527</v>
      </c>
      <c r="L609" s="444">
        <f t="shared" ca="1" si="54"/>
        <v>-2934828.7148245722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-2934828.7148245722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-12318.683409746463</v>
      </c>
      <c r="L610" s="444">
        <f t="shared" ca="1" si="54"/>
        <v>-2968802.7017488973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-2968802.7017488973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-12460.241688597816</v>
      </c>
      <c r="L611" s="444">
        <f t="shared" ca="1" si="54"/>
        <v>-3002918.2469520741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-3002918.2469520741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-12602.389793611053</v>
      </c>
      <c r="L612" s="444">
        <f t="shared" ca="1" si="54"/>
        <v>-3037175.9402602641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-3037175.9402602641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-12745.130182395178</v>
      </c>
      <c r="L613" s="444">
        <f t="shared" ca="1" si="54"/>
        <v>-3071576.3739572382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-3071576.3739572382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-12888.465322799237</v>
      </c>
      <c r="L614" s="444">
        <f t="shared" ca="1" si="54"/>
        <v>-3106120.1427946161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-3106120.1427946161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-13032.397692954979</v>
      </c>
      <c r="L615" s="444">
        <f t="shared" ca="1" si="54"/>
        <v>-3140807.84400215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-3140807.84400215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-13176.929781319703</v>
      </c>
      <c r="L616" s="444">
        <f t="shared" ca="1" si="54"/>
        <v>-3175640.0772980484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-3175640.0772980484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-13322.06408671928</v>
      </c>
      <c r="L617" s="444">
        <f t="shared" ca="1" si="54"/>
        <v>-3210617.4448993467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-3210617.4448993467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-13467.803118391355</v>
      </c>
      <c r="L618" s="444">
        <f t="shared" ca="1" si="54"/>
        <v>-3245740.551532317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-3245740.551532317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-13614.149396028732</v>
      </c>
      <c r="L619" s="444">
        <f t="shared" ca="1" si="54"/>
        <v>-3281010.0044429246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-3281010.0044429246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-13761.105449822931</v>
      </c>
      <c r="L620" s="444">
        <f t="shared" ca="1" si="54"/>
        <v>-3316426.4134073262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-3316426.4134073262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-13908.673820507938</v>
      </c>
      <c r="L621" s="444">
        <f t="shared" ca="1" si="54"/>
        <v>-3351990.3907424128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-3351990.3907424128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-14056.857059404134</v>
      </c>
      <c r="L622" s="444">
        <f t="shared" ca="1" si="54"/>
        <v>-3387702.5513163959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-3387702.5513163959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-14205.657728462395</v>
      </c>
      <c r="L623" s="444">
        <f t="shared" ca="1" si="54"/>
        <v>-3423563.5125594372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-3423563.5125594372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-14355.078400308397</v>
      </c>
      <c r="L624" s="444">
        <f t="shared" ca="1" si="54"/>
        <v>-3459573.8944743243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-3459573.8944743243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-14505.121658287097</v>
      </c>
      <c r="L625" s="444">
        <f t="shared" ca="1" si="54"/>
        <v>-3495734.3196471902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-3495734.3196471902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-14655.790096507373</v>
      </c>
      <c r="L626" s="444">
        <f t="shared" ca="1" si="54"/>
        <v>-3532045.4132582764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-3532045.4132582764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-14807.086319886897</v>
      </c>
      <c r="L627" s="444">
        <f t="shared" ca="1" si="54"/>
        <v>-3568507.8030927423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-3568507.8030927423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-14959.012944197171</v>
      </c>
      <c r="L628" s="444">
        <f t="shared" ca="1" si="54"/>
        <v>-3605122.1195515185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-3605122.1195515185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-15111.572596108737</v>
      </c>
      <c r="L629" s="444">
        <f t="shared" ca="1" si="54"/>
        <v>-3641888.9956622059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-3641888.9956622059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-15264.767913236603</v>
      </c>
      <c r="L630" s="444">
        <f t="shared" ca="1" si="54"/>
        <v>-3678809.0670900214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-3678809.0670900214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-15418.601544185834</v>
      </c>
      <c r="L631" s="444">
        <f t="shared" ca="1" si="54"/>
        <v>-3715882.9721487863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-3715882.9721487863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-15573.076148597354</v>
      </c>
      <c r="L632" s="444">
        <f t="shared" ca="1" si="54"/>
        <v>-3753111.3518119627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-3753111.3518119627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-15728.194397193924</v>
      </c>
      <c r="L633" s="444">
        <f t="shared" ca="1" si="54"/>
        <v>-3790494.8497237354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-3790494.8497237354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-15883.958971826309</v>
      </c>
      <c r="L634" s="444">
        <f t="shared" ca="1" si="54"/>
        <v>-3828034.1122101406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-3828034.1122101406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-16040.372565519663</v>
      </c>
      <c r="L635" s="444">
        <f t="shared" ca="1" si="54"/>
        <v>-3865729.7882902389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-3865729.7882902389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-16197.437882520075</v>
      </c>
      <c r="L636" s="444">
        <f t="shared" ca="1" si="54"/>
        <v>-3903582.529687338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-3903582.529687338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-16355.157638341321</v>
      </c>
      <c r="L637" s="444">
        <f t="shared" ca="1" si="54"/>
        <v>-3941592.9908402581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-3941592.9908402581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-16513.534559811822</v>
      </c>
      <c r="L638" s="444">
        <f t="shared" ca="1" si="54"/>
        <v>-3979761.8289146489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-3979761.8289146489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-16672.571385121781</v>
      </c>
      <c r="L639" s="444">
        <f t="shared" ca="1" si="54"/>
        <v>-4018089.7038143496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-4018089.7038143496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-16832.270863870534</v>
      </c>
      <c r="L640" s="444">
        <f t="shared" ca="1" si="54"/>
        <v>-4056577.2781927991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-4056577.2781927991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-16992.635757114076</v>
      </c>
      <c r="L641" s="444">
        <f t="shared" ca="1" si="54"/>
        <v>-4095225.2174644922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-4095225.2174644922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-17153.668837412795</v>
      </c>
      <c r="L642" s="444">
        <f t="shared" ca="1" si="54"/>
        <v>-4134034.1898164838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-4134034.1898164838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-17315.372888879429</v>
      </c>
      <c r="L643" s="444">
        <f t="shared" ca="1" si="54"/>
        <v>-4173004.866219942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-4173004.866219942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-17477.750707227169</v>
      </c>
      <c r="L644" s="444">
        <f t="shared" ca="1" si="54"/>
        <v>-4212137.9204417476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-4212137.9204417476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-17640.805099818026</v>
      </c>
      <c r="L645" s="444">
        <f t="shared" ca="1" si="54"/>
        <v>-4251434.0290561439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-4251434.0290561439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-17804.538885711343</v>
      </c>
      <c r="L646" s="444">
        <f t="shared" ca="1" si="54"/>
        <v>-4290893.871456434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-4290893.871456434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-17968.954895712552</v>
      </c>
      <c r="L647" s="444">
        <f t="shared" ca="1" si="54"/>
        <v>-4330518.1298667248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-4330518.1298667248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-18134.055972422095</v>
      </c>
      <c r="L648" s="444">
        <f t="shared" ca="1" si="54"/>
        <v>-4370307.4893537257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-4370307.4893537257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-18299.844970284601</v>
      </c>
      <c r="L649" s="444">
        <f t="shared" ca="1" si="54"/>
        <v>-4410262.637838589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-4410262.637838589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-18466.324755638198</v>
      </c>
      <c r="L650" s="444">
        <f t="shared" ca="1" si="54"/>
        <v>-4450384.2661088053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-4450384.2661088053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-18633.498206764099</v>
      </c>
      <c r="L651" s="444">
        <f t="shared" ca="1" si="54"/>
        <v>-4490673.0678301482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-4490673.0678301482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-18801.368213936359</v>
      </c>
      <c r="L652" s="444">
        <f t="shared" ca="1" si="54"/>
        <v>-4531129.7395586632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-4531129.7395586632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-18969.937679471841</v>
      </c>
      <c r="L653" s="444">
        <f t="shared" ca="1" si="54"/>
        <v>-4571754.980752713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-4571754.980752713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-19139.209517780382</v>
      </c>
      <c r="L654" s="444">
        <f t="shared" ca="1" si="54"/>
        <v>-4612549.4937850721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-4612549.4937850721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-19309.186655415211</v>
      </c>
      <c r="L655" s="444">
        <f t="shared" ca="1" si="54"/>
        <v>-4653513.9839550657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-4653513.9839550657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-19479.872031123516</v>
      </c>
      <c r="L656" s="444">
        <f t="shared" ca="1" si="54"/>
        <v>-4694649.1595007675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-4694649.1595007675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-19651.268595897272</v>
      </c>
      <c r="L657" s="444">
        <f t="shared" ca="1" si="54"/>
        <v>-4735955.7316112434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-4735955.7316112434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-19823.379313024256</v>
      </c>
      <c r="L658" s="444">
        <f t="shared" ca="1" si="54"/>
        <v>-4777434.4144388465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-4777434.4144388465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-19996.20715813927</v>
      </c>
      <c r="L659" s="444">
        <f t="shared" ca="1" si="54"/>
        <v>-4819085.9251115639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-4819085.9251115639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-20169.755119275593</v>
      </c>
      <c r="L660" s="444">
        <f t="shared" ca="1" si="54"/>
        <v>-4860910.9837454176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-4860910.9837454176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-20344.026196916649</v>
      </c>
      <c r="L661" s="444">
        <f t="shared" ca="1" si="54"/>
        <v>-4902910.3134569125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-4902910.3134569125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-20519.023404047879</v>
      </c>
      <c r="L662" s="444">
        <f t="shared" ca="1" si="54"/>
        <v>-4945084.6403755387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-4945084.6403755387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-20694.749766208821</v>
      </c>
      <c r="L663" s="444">
        <f t="shared" ca="1" si="54"/>
        <v>-4987434.6936563263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-4987434.6936563263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-20871.208321545437</v>
      </c>
      <c r="L664" s="444">
        <f t="shared" ca="1" si="54"/>
        <v>-5029961.2054924499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-5029961.2054924499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-21048.402120862618</v>
      </c>
      <c r="L665" s="444">
        <f t="shared" ca="1" si="54"/>
        <v>-5072664.9111278905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-5072664.9111278905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-21226.334227676954</v>
      </c>
      <c r="L666" s="444">
        <f t="shared" ca="1" si="54"/>
        <v>-5115546.5488701453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-5115546.5488701453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-21405.00771826968</v>
      </c>
      <c r="L667" s="444">
        <f t="shared" ca="1" si="54"/>
        <v>-5158606.8601029934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-5158606.8601029934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-21584.425681739882</v>
      </c>
      <c r="L668" s="444">
        <f t="shared" ca="1" si="54"/>
        <v>-5201846.5892993119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-5201846.5892993119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-21764.591220057875</v>
      </c>
      <c r="L669" s="444">
        <f t="shared" ca="1" si="54"/>
        <v>-5245266.4840339478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-5245266.4840339478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-21945.50744811886</v>
      </c>
      <c r="L670" s="444">
        <f t="shared" ca="1" si="54"/>
        <v>-5288867.2949966453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-5288867.2949966453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-22127.177493796764</v>
      </c>
      <c r="L671" s="444">
        <f t="shared" ca="1" si="54"/>
        <v>-5332649.7760050204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-5332649.7760050204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-22309.604497998327</v>
      </c>
      <c r="L672" s="444">
        <f t="shared" ca="1" si="54"/>
        <v>-5376614.6840175968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-5376614.6840175968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-22492.791614717396</v>
      </c>
      <c r="L673" s="444">
        <f t="shared" ca="1" si="54"/>
        <v>-5420762.7791468929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-5420762.7791468929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-22676.742011089464</v>
      </c>
      <c r="L674" s="444">
        <f t="shared" ca="1" si="54"/>
        <v>-5465094.8246725611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-5465094.8246725611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-22861.458867446414</v>
      </c>
      <c r="L675" s="444">
        <f t="shared" ca="1" si="54"/>
        <v>-5509611.587054586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-5509611.587054586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-23046.945377371518</v>
      </c>
      <c r="L676" s="444">
        <f t="shared" ca="1" si="54"/>
        <v>-5554313.8359465357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-5554313.8359465357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-23233.20474775464</v>
      </c>
      <c r="L677" s="444">
        <f t="shared" ca="1" si="54"/>
        <v>-5599202.3442088692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-5599202.3442088692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-23420.2401988477</v>
      </c>
      <c r="L678" s="444">
        <f t="shared" ca="1" si="54"/>
        <v>-5644277.8879222954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-5644277.8879222954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-23608.054964320308</v>
      </c>
      <c r="L679" s="444">
        <f t="shared" ca="1" si="54"/>
        <v>-5689541.2464011945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-5689541.2464011945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-23796.652291315721</v>
      </c>
      <c r="L680" s="444">
        <f t="shared" ca="1" si="54"/>
        <v>-5734993.2022070885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-5734993.2022070885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-23986.035440506945</v>
      </c>
      <c r="L681" s="444">
        <f t="shared" ca="1" si="54"/>
        <v>-5780634.5411621742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-5780634.5411621742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-24176.207686153135</v>
      </c>
      <c r="L682" s="444">
        <f t="shared" ca="1" si="54"/>
        <v>-5826466.0523629058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-5826466.0523629058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-24367.172316156182</v>
      </c>
      <c r="L683" s="444">
        <f t="shared" ca="1" si="54"/>
        <v>-5872488.5281936405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-5872488.5281936405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-24558.932632117579</v>
      </c>
      <c r="L684" s="444">
        <f t="shared" ca="1" si="54"/>
        <v>-5918702.7643403364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-5918702.7643403364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-24751.491949395477</v>
      </c>
      <c r="L685" s="444">
        <f t="shared" ca="1" si="54"/>
        <v>-5965109.5598043101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-5965109.5598043101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-24944.853597162037</v>
      </c>
      <c r="L686" s="444">
        <f t="shared" ca="1" si="54"/>
        <v>-6011709.7169160508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-6011709.7169160508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-25139.020918460956</v>
      </c>
      <c r="L687" s="444">
        <f t="shared" ca="1" si="54"/>
        <v>-6058504.0413490897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-6058504.0413490897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-25333.997270265285</v>
      </c>
      <c r="L688" s="444">
        <f t="shared" ca="1" si="54"/>
        <v>-6105493.3421339337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-6105493.3421339337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-25529.786023535467</v>
      </c>
      <c r="L689" s="444">
        <f t="shared" ca="1" si="54"/>
        <v>-6152678.4316720478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-6152678.4316720478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-25726.390563277608</v>
      </c>
      <c r="L690" s="444">
        <f t="shared" ca="1" si="54"/>
        <v>-6200060.1257499037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-6200060.1257499037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-25923.814288602007</v>
      </c>
      <c r="L691" s="444">
        <f t="shared" ca="1" si="54"/>
        <v>-6247639.2435530843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-6247639.2435530843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-26122.060612781926</v>
      </c>
      <c r="L692" s="444">
        <f t="shared" ca="1" si="54"/>
        <v>-6295416.6076804446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-6295416.6076804446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-26321.132963312597</v>
      </c>
      <c r="L693" s="444">
        <f t="shared" ca="1" si="54"/>
        <v>-6343393.0441583358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-6343393.0441583358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-26521.034781970477</v>
      </c>
      <c r="L694" s="444">
        <f t="shared" ca="1" si="54"/>
        <v>-6391569.3824548842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-6391569.3824548842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-26721.769524872761</v>
      </c>
      <c r="L695" s="444">
        <f t="shared" ca="1" si="54"/>
        <v>-6439946.4554943349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-6439946.4554943349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-26923.340662537139</v>
      </c>
      <c r="L696" s="444">
        <f t="shared" ca="1" si="54"/>
        <v>-6488525.0996714504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-6488525.0996714504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-27125.751679941786</v>
      </c>
      <c r="L697" s="444">
        <f t="shared" ca="1" si="54"/>
        <v>-6537306.1548659708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-6537306.1548659708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-27329.006076585618</v>
      </c>
      <c r="L698" s="444">
        <f t="shared" ca="1" si="54"/>
        <v>-6586290.4644571347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-6586290.4644571347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-27533.107366548807</v>
      </c>
      <c r="L699" s="444">
        <f t="shared" ca="1" si="54"/>
        <v>-6635478.8753382619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-6635478.8753382619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-27738.059078553502</v>
      </c>
      <c r="L700" s="444">
        <f t="shared" ca="1" si="54"/>
        <v>-6684872.237931394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-6684872.237931394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-27943.864756024883</v>
      </c>
      <c r="L701" s="444">
        <f t="shared" ca="1" si="54"/>
        <v>-6734471.4062019968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-6734471.4062019968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-28150.527957152397</v>
      </c>
      <c r="L702" s="444">
        <f t="shared" ca="1" si="54"/>
        <v>-6784277.2376737278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-6784277.2376737278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-28358.052254951272</v>
      </c>
      <c r="L703" s="444">
        <f t="shared" ca="1" si="54"/>
        <v>-6834290.5934432577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-6834290.5934432577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-28566.441237324318</v>
      </c>
      <c r="L704" s="444">
        <f t="shared" ca="1" si="54"/>
        <v>-6884512.33819516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-6884512.33819516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-28775.698507123911</v>
      </c>
      <c r="L705" s="444">
        <f t="shared" ca="1" si="54"/>
        <v>-6934943.340216862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-6934943.340216862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-28985.827682214331</v>
      </c>
      <c r="L706" s="444">
        <f t="shared" ca="1" si="54"/>
        <v>-6985584.4714136552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-6985584.4714136552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-29196.832395534308</v>
      </c>
      <c r="L707" s="444">
        <f t="shared" ca="1" si="54"/>
        <v>-7036436.6073237676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-7036436.6073237676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-29408.716295159775</v>
      </c>
      <c r="L708" s="444">
        <f t="shared" ca="1" si="54"/>
        <v>-7087500.6271335054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-7087500.6271335054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-29621.483044367014</v>
      </c>
      <c r="L709" s="444">
        <f t="shared" ca="1" si="54"/>
        <v>-7138777.4136924511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-7138777.4136924511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-29835.136321695954</v>
      </c>
      <c r="L710" s="444">
        <f t="shared" ca="1" si="54"/>
        <v>-7190267.853528725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-7190267.853528725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-30049.679821013768</v>
      </c>
      <c r="L711" s="444">
        <f t="shared" ca="1" si="54"/>
        <v>-7241972.8368643168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-7241972.8368643168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-30265.117251578733</v>
      </c>
      <c r="L712" s="444">
        <f t="shared" ca="1" si="54"/>
        <v>-7293893.2576304739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-7293893.2576304739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-30481.452338104384</v>
      </c>
      <c r="L713" s="444">
        <f t="shared" ca="1" si="54"/>
        <v>-7346030.0134831565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-7346030.0134831565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-30698.688820823896</v>
      </c>
      <c r="L714" s="444">
        <f t="shared" ca="1" si="54"/>
        <v>-7398384.0058185589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-7398384.0058185589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-30916.830455554737</v>
      </c>
      <c r="L715" s="444">
        <f t="shared" ca="1" si="54"/>
        <v>-7450956.1397886919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-7450956.1397886919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-31135.881013763625</v>
      </c>
      <c r="L716" s="444">
        <f t="shared" ca="1" si="54"/>
        <v>-7503747.3243170343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-7503747.3243170343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-31355.844282631719</v>
      </c>
      <c r="L717" s="444">
        <f t="shared" ca="1" si="54"/>
        <v>-7556758.4721142445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-7556758.4721142445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-31576.724065120092</v>
      </c>
      <c r="L718" s="444">
        <f t="shared" ca="1" si="54"/>
        <v>-7609990.4996939432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-7609990.4996939432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-31798.524180035507</v>
      </c>
      <c r="L719" s="444">
        <f t="shared" ca="1" si="54"/>
        <v>-7663444.3273885567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-7663444.3273885567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-32021.248462096395</v>
      </c>
      <c r="L720" s="444">
        <f t="shared" ca="1" si="54"/>
        <v>-7717120.8793652318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-7717120.8793652318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-32244.900761999208</v>
      </c>
      <c r="L721" s="444">
        <f t="shared" ca="1" si="54"/>
        <v>-7771021.0836418094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-7771021.0836418094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-32469.48494648495</v>
      </c>
      <c r="L722" s="444">
        <f t="shared" ca="1" si="54"/>
        <v>-7825145.8721028725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-7825145.8721028725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-32695.004898406045</v>
      </c>
      <c r="L723" s="444">
        <f t="shared" ca="1" si="54"/>
        <v>-7879496.1805158565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-7879496.1805158565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-32921.464516793472</v>
      </c>
      <c r="L724" s="444">
        <f t="shared" ca="1" si="54"/>
        <v>-7934072.9485472282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-7934072.9485472282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-33148.867716924193</v>
      </c>
      <c r="L725" s="444">
        <f t="shared" ca="1" si="54"/>
        <v>-7988877.1197787309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-7988877.1197787309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-33377.218430388792</v>
      </c>
      <c r="L726" s="444">
        <f t="shared" ca="1" si="54"/>
        <v>-8043909.641723698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-8043909.641723698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-33606.520605159487</v>
      </c>
      <c r="L727" s="444">
        <f t="shared" ca="1" si="54"/>
        <v>-8099171.4658434363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-8099171.4658434363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-33836.778205658396</v>
      </c>
      <c r="L728" s="444">
        <f t="shared" ca="1" si="54"/>
        <v>-8154663.547563673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-8154663.547563673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-34067.995212826048</v>
      </c>
      <c r="L729" s="444">
        <f t="shared" ca="1" si="54"/>
        <v>-8210386.8462910773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-8210386.8462910773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-34300.175624190226</v>
      </c>
      <c r="L730" s="444">
        <f t="shared" ca="1" si="54"/>
        <v>-8266342.3254298456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-8266342.3254298456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-34533.323453935103</v>
      </c>
      <c r="L731" s="444">
        <f t="shared" ca="1" si="54"/>
        <v>-8322530.9523983588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-8322530.9523983588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-34767.442732970572</v>
      </c>
      <c r="L732" s="444">
        <f t="shared" ca="1" si="54"/>
        <v>-8378953.6986459075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-8378953.6986459075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-35002.537509002024</v>
      </c>
      <c r="L733" s="444">
        <f t="shared" ca="1" si="54"/>
        <v>-8435611.5396694876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-8435611.5396694876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-35238.611846600281</v>
      </c>
      <c r="L734" s="444">
        <f t="shared" ca="1" si="54"/>
        <v>-8492505.4550306667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-8492505.4550306667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-35475.669827271857</v>
      </c>
      <c r="L735" s="444">
        <f t="shared" ca="1" si="54"/>
        <v>-8549636.4283725172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-8549636.4283725172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-35713.715549529566</v>
      </c>
      <c r="L736" s="444">
        <f t="shared" ca="1" si="54"/>
        <v>-8607005.447436627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-8607005.447436627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-35952.753128963363</v>
      </c>
      <c r="L737" s="444">
        <f t="shared" ca="1" si="54"/>
        <v>-8664613.5040801689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-8664613.5040801689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-36192.786698311451</v>
      </c>
      <c r="L738" s="444">
        <f t="shared" ca="1" si="54"/>
        <v>-8722461.5942930598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-8722461.5942930598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-36433.820407531828</v>
      </c>
      <c r="L739" s="444">
        <f t="shared" ca="1" si="54"/>
        <v>-8780550.7182151712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-8780550.7182151712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-36675.858423873957</v>
      </c>
      <c r="L740" s="444">
        <f t="shared" ca="1" si="54"/>
        <v>-8838881.8801536243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-8838881.8801536243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-36918.904931950849</v>
      </c>
      <c r="L741" s="444">
        <f t="shared" ca="1" si="54"/>
        <v>-8897456.088600155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-8897456.088600155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-37162.964133811394</v>
      </c>
      <c r="L742" s="444">
        <f t="shared" ca="1" si="54"/>
        <v>-8956274.3562485464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-8956274.3562485464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-37408.040249013022</v>
      </c>
      <c r="L743" s="444">
        <f t="shared" ca="1" si="54"/>
        <v>-9015337.7000121381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-9015337.7000121381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-37654.137514694652</v>
      </c>
      <c r="L744" s="444">
        <f t="shared" ca="1" si="54"/>
        <v>-9074647.1410414129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-9074647.1410414129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-37901.260185649968</v>
      </c>
      <c r="L745" s="444">
        <f t="shared" ca="1" si="54"/>
        <v>-9134203.7047416419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-9134203.7047416419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-38149.412534400923</v>
      </c>
      <c r="L746" s="444">
        <f t="shared" ca="1" si="54"/>
        <v>-9194008.420790622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-9194008.420790622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-38398.598851271672</v>
      </c>
      <c r="L747" s="444">
        <f t="shared" ca="1" si="54"/>
        <v>-9254062.3231564723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-9254062.3231564723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-38648.823444462716</v>
      </c>
      <c r="L748" s="444">
        <f t="shared" ca="1" si="54"/>
        <v>-9314366.4501155149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-9314366.4501155149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-38900.090640125389</v>
      </c>
      <c r="L749" s="444">
        <f t="shared" ca="1" si="54"/>
        <v>-9374921.84427022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-9374921.84427022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-39152.404782436664</v>
      </c>
      <c r="L750" s="444">
        <f t="shared" ca="1" si="54"/>
        <v>-9435729.5525672361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-9435729.5525672361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-39405.77023367423</v>
      </c>
      <c r="L751" s="444">
        <f t="shared" ca="1" si="54"/>
        <v>-9496790.6263154894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-9496790.6263154894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-39660.19137429195</v>
      </c>
      <c r="L752" s="444">
        <f t="shared" ca="1" si="54"/>
        <v>-9558106.1212043613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-9558106.1212043613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-39915.672602995583</v>
      </c>
      <c r="L753" s="444">
        <f t="shared" ca="1" si="54"/>
        <v>-9619677.0973219369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-9619677.0973219369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-40172.21833681882</v>
      </c>
      <c r="L754" s="444">
        <f t="shared" ca="1" si="54"/>
        <v>-9681504.6191733349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-9681504.6191733349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-40429.83301119964</v>
      </c>
      <c r="L755" s="444">
        <f t="shared" ca="1" si="54"/>
        <v>-9743589.755699113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-9743589.755699113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-40688.521080057049</v>
      </c>
      <c r="L756" s="444">
        <f t="shared" ca="1" si="54"/>
        <v>-9805933.5802937485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-9805933.5802937485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-40948.287015868031</v>
      </c>
      <c r="L757" s="444">
        <f t="shared" ca="1" si="54"/>
        <v>-9868537.1708241962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-9868537.1708241962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-41209.135309744895</v>
      </c>
      <c r="L758" s="444">
        <f t="shared" ca="1" si="54"/>
        <v>-9931401.6096485201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-9931401.6096485201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-41471.07047151291</v>
      </c>
      <c r="L759" s="444">
        <f t="shared" ca="1" si="54"/>
        <v>-9994527.9836346116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-9994527.9836346116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-41734.097029788296</v>
      </c>
      <c r="L760" s="444">
        <f t="shared" ca="1" si="54"/>
        <v>-10057917.384178979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-10057917.384178979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-41998.219532056493</v>
      </c>
      <c r="L761" s="444">
        <f t="shared" ca="1" si="54"/>
        <v>-10121570.907225614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-10121570.907225614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-42263.442544750804</v>
      </c>
      <c r="L762" s="444">
        <f t="shared" ca="1" si="54"/>
        <v>-10185489.653284945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-10185489.653284945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-42529.770653331347</v>
      </c>
      <c r="L763" s="444">
        <f t="shared" ca="1" si="54"/>
        <v>-10249674.727452856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-10249674.727452856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-42797.20846236431</v>
      </c>
      <c r="L764" s="444">
        <f t="shared" ca="1" si="54"/>
        <v>-10314127.2394298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-10314127.2394298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-43065.760595601576</v>
      </c>
      <c r="L765" s="444">
        <f t="shared" ca="1" si="54"/>
        <v>-10378848.30353998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-10378848.30353998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-43335.431696060667</v>
      </c>
      <c r="L766" s="444">
        <f t="shared" ca="1" si="54"/>
        <v>-10443839.038750621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-10443839.038750621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-43606.226426105</v>
      </c>
      <c r="L767" s="444">
        <f t="shared" ca="1" si="54"/>
        <v>-10509100.568691304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-10509100.568691304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-43878.149467524512</v>
      </c>
      <c r="L768" s="444">
        <f t="shared" ca="1" si="54"/>
        <v>-10574634.021673407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-10574634.021673407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-44151.205521616612</v>
      </c>
      <c r="L769" s="444">
        <f t="shared" ca="1" si="54"/>
        <v>-10640440.530709604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-10640440.530709604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-44425.399309267428</v>
      </c>
      <c r="L770" s="444">
        <f t="shared" ca="1" si="54"/>
        <v>-10706521.233533451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-10706521.233533451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-44700.73557103346</v>
      </c>
      <c r="L771" s="444">
        <f t="shared" ca="1" si="54"/>
        <v>-10772877.272619065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-10772877.272619065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-44977.219067223516</v>
      </c>
      <c r="L772" s="444">
        <f t="shared" ca="1" si="54"/>
        <v>-10839509.795200868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-10839509.795200868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-45254.85457798103</v>
      </c>
      <c r="L773" s="444">
        <f t="shared" ref="L773:L1027" ca="1" si="80">I773-J773+K773</f>
        <v>-10906419.953293428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-10906419.953293428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-45533.646903366694</v>
      </c>
      <c r="L774" s="444">
        <f t="shared" ca="1" si="80"/>
        <v>-10973608.903711373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-10973608.903711373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-45813.600863441468</v>
      </c>
      <c r="L775" s="444">
        <f t="shared" ca="1" si="80"/>
        <v>-11041077.808089394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-11041077.808089394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-46094.72129834989</v>
      </c>
      <c r="L776" s="444">
        <f t="shared" ca="1" si="80"/>
        <v>-11108827.832902323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-11108827.832902323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-46377.013068403758</v>
      </c>
      <c r="L777" s="444">
        <f t="shared" ca="1" si="80"/>
        <v>-11176860.149485307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-11176860.149485307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-46660.481054166194</v>
      </c>
      <c r="L778" s="444">
        <f t="shared" ca="1" si="80"/>
        <v>-11245175.934054052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-11245175.934054052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-46945.130156535968</v>
      </c>
      <c r="L779" s="444">
        <f t="shared" ca="1" si="80"/>
        <v>-11313776.367725167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-11313776.367725167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-47230.965296832277</v>
      </c>
      <c r="L780" s="444">
        <f t="shared" ca="1" si="80"/>
        <v>-11382662.63653658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-11382662.63653658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-47517.991416879828</v>
      </c>
      <c r="L781" s="444">
        <f t="shared" ca="1" si="80"/>
        <v>-11451835.931468038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-11451835.931468038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-47806.213479094236</v>
      </c>
      <c r="L782" s="444">
        <f t="shared" ca="1" si="80"/>
        <v>-11521297.448461711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-11521297.448461711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-48095.636466567878</v>
      </c>
      <c r="L783" s="444">
        <f t="shared" ca="1" si="80"/>
        <v>-11591048.388442859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-11591048.388442859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-48386.265383155995</v>
      </c>
      <c r="L784" s="444">
        <f t="shared" ca="1" si="80"/>
        <v>-11661089.957340594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-11661089.957340594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-48678.105253563226</v>
      </c>
      <c r="L785" s="444">
        <f t="shared" ca="1" si="80"/>
        <v>-11731423.366108736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-11731423.366108736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-48971.16112343048</v>
      </c>
      <c r="L786" s="444">
        <f t="shared" ca="1" si="80"/>
        <v>-11802049.830746746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-11802049.830746746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-49265.438059422188</v>
      </c>
      <c r="L787" s="444">
        <f t="shared" ca="1" si="80"/>
        <v>-11872970.572320748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-11872970.572320748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-49560.941149313861</v>
      </c>
      <c r="L788" s="444">
        <f t="shared" ca="1" si="80"/>
        <v>-11944186.81698464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-11944186.81698464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-49857.675502080085</v>
      </c>
      <c r="L789" s="444">
        <f t="shared" ca="1" si="80"/>
        <v>-12015699.7960013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-12015699.7960013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-50155.646247982833</v>
      </c>
      <c r="L790" s="444">
        <f t="shared" ca="1" si="80"/>
        <v>-12087510.745763863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-12087510.745763863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-50454.858538660177</v>
      </c>
      <c r="L791" s="444">
        <f t="shared" ca="1" si="80"/>
        <v>-12159620.907817101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-12159620.907817101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-50755.317547215338</v>
      </c>
      <c r="L792" s="444">
        <f t="shared" ca="1" si="80"/>
        <v>-12232031.528878896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-12232031.528878896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-51057.028468306147</v>
      </c>
      <c r="L793" s="444">
        <f t="shared" ca="1" si="80"/>
        <v>-12304743.86086178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-12304743.86086178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-51359.996518234831</v>
      </c>
      <c r="L794" s="444">
        <f t="shared" ca="1" si="80"/>
        <v>-12377759.160894595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-12377759.160894595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-51664.226935038227</v>
      </c>
      <c r="L795" s="444">
        <f t="shared" ca="1" si="80"/>
        <v>-12451078.691344213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-12451078.691344213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-51969.724978578299</v>
      </c>
      <c r="L796" s="444">
        <f t="shared" ca="1" si="80"/>
        <v>-12524703.719837371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-12524703.719837371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-52276.495930633129</v>
      </c>
      <c r="L797" s="444">
        <f t="shared" ca="1" si="80"/>
        <v>-12598635.519282583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-12598635.519282583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-52584.545094988178</v>
      </c>
      <c r="L798" s="444">
        <f t="shared" ca="1" si="80"/>
        <v>-12672875.36789215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-12672875.36789215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-52893.877797528039</v>
      </c>
      <c r="L799" s="444">
        <f t="shared" ca="1" si="80"/>
        <v>-12747424.549204256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-12747424.549204256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-53204.499386328484</v>
      </c>
      <c r="L800" s="444">
        <f t="shared" ca="1" si="80"/>
        <v>-12822284.352105165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-12822284.352105165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-53516.415231748935</v>
      </c>
      <c r="L801" s="444">
        <f t="shared" ca="1" si="80"/>
        <v>-12897456.070851494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-12897456.070851494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-53829.630726525305</v>
      </c>
      <c r="L802" s="444">
        <f t="shared" ca="1" si="80"/>
        <v>-12972941.005092598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-12972941.005092598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-54144.151285863241</v>
      </c>
      <c r="L803" s="444">
        <f t="shared" ca="1" si="80"/>
        <v>-13048740.45989304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-13048740.45989304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-54459.982347531753</v>
      </c>
      <c r="L804" s="444">
        <f t="shared" ca="1" si="80"/>
        <v>-13124855.745755151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-13124855.745755151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-54777.129371957206</v>
      </c>
      <c r="L805" s="444">
        <f t="shared" ca="1" si="80"/>
        <v>-13201288.178641688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-13201288.178641688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-55095.597842317788</v>
      </c>
      <c r="L806" s="444">
        <f t="shared" ca="1" si="80"/>
        <v>-13278039.079998584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-13278039.079998584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-55415.39326463818</v>
      </c>
      <c r="L807" s="444">
        <f t="shared" ca="1" si="80"/>
        <v>-13355109.776777802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-13355109.776777802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-55736.52116788493</v>
      </c>
      <c r="L808" s="444">
        <f t="shared" ca="1" si="80"/>
        <v>-13432501.601460267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-13432501.601460267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-56058.98710406186</v>
      </c>
      <c r="L809" s="444">
        <f t="shared" ca="1" si="80"/>
        <v>-13510215.892078908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-13510215.892078908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-56382.796648306197</v>
      </c>
      <c r="L810" s="444">
        <f t="shared" ca="1" si="80"/>
        <v>-13588253.992241794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-13588253.992241794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-56707.955398984886</v>
      </c>
      <c r="L811" s="444">
        <f t="shared" ca="1" si="80"/>
        <v>-13666617.251155358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-13666617.251155358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-57034.46897779141</v>
      </c>
      <c r="L812" s="444">
        <f t="shared" ca="1" si="80"/>
        <v>-13745307.023647729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-13745307.023647729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-57362.343029842952</v>
      </c>
      <c r="L813" s="444">
        <f t="shared" ca="1" si="80"/>
        <v>-13824324.670192152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-13824324.670192152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-57691.583223778041</v>
      </c>
      <c r="L814" s="444">
        <f t="shared" ca="1" si="80"/>
        <v>-13903671.55693051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-13903671.55693051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-58022.195251854544</v>
      </c>
      <c r="L815" s="444">
        <f t="shared" ca="1" si="80"/>
        <v>-13983349.055696944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-13983349.055696944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-58354.184830048012</v>
      </c>
      <c r="L816" s="444">
        <f t="shared" ca="1" si="80"/>
        <v>-14063358.54404157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-14063358.54404157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-58687.557698150624</v>
      </c>
      <c r="L817" s="444">
        <f t="shared" ca="1" si="80"/>
        <v>-14143701.405254301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-14143701.405254301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-59022.31961987033</v>
      </c>
      <c r="L818" s="444">
        <f t="shared" ca="1" si="80"/>
        <v>-14224379.02838875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-14224379.02838875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-59358.476382930538</v>
      </c>
      <c r="L819" s="444">
        <f t="shared" ca="1" si="80"/>
        <v>-14305392.808286259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-14305392.808286259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-59696.03379917016</v>
      </c>
      <c r="L820" s="444">
        <f t="shared" ca="1" si="80"/>
        <v>-14386744.145600008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-14386744.145600008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-60034.997704644113</v>
      </c>
      <c r="L821" s="444">
        <f t="shared" ca="1" si="80"/>
        <v>-14468434.446819231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-14468434.446819231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-60375.373959724209</v>
      </c>
      <c r="L822" s="444">
        <f t="shared" ca="1" si="80"/>
        <v>-14550465.124293534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-14550465.124293534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-60717.168449200464</v>
      </c>
      <c r="L823" s="444">
        <f t="shared" ca="1" si="80"/>
        <v>-14632837.596257314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-14632837.596257314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-61060.387082382884</v>
      </c>
      <c r="L824" s="444">
        <f t="shared" ca="1" si="80"/>
        <v>-14715553.286854276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-14715553.286854276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-61405.035793203562</v>
      </c>
      <c r="L825" s="444">
        <f t="shared" ca="1" si="80"/>
        <v>-14798613.62616206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-14798613.62616206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-61751.120540319331</v>
      </c>
      <c r="L826" s="444">
        <f t="shared" ca="1" si="80"/>
        <v>-14882020.050216958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-14882020.050216958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-62098.647307214742</v>
      </c>
      <c r="L827" s="444">
        <f t="shared" ca="1" si="80"/>
        <v>-14965774.001038752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-14965774.001038752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-62447.622102305548</v>
      </c>
      <c r="L828" s="444">
        <f t="shared" ca="1" si="80"/>
        <v>-15049876.926655637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-15049876.926655637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-62798.050959042557</v>
      </c>
      <c r="L829" s="444">
        <f t="shared" ca="1" si="80"/>
        <v>-15134330.28112926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-15134330.28112926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-63149.939936015995</v>
      </c>
      <c r="L830" s="444">
        <f t="shared" ca="1" si="80"/>
        <v>-15219135.524579855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-15219135.524579855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-63503.295117060137</v>
      </c>
      <c r="L831" s="444">
        <f t="shared" ca="1" si="80"/>
        <v>-15304294.123211494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-15304294.123211494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-63858.122611358638</v>
      </c>
      <c r="L832" s="444">
        <f t="shared" ca="1" si="80"/>
        <v>-15389807.549337432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-15389807.549337432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-64214.428553550046</v>
      </c>
      <c r="L833" s="444">
        <f t="shared" ca="1" si="80"/>
        <v>-15475677.281405561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-15475677.281405561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-64572.219103833915</v>
      </c>
      <c r="L834" s="444">
        <f t="shared" ca="1" si="80"/>
        <v>-15561904.804023974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-15561904.804023974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-64931.500448077313</v>
      </c>
      <c r="L835" s="444">
        <f t="shared" ca="1" si="80"/>
        <v>-15648491.607986631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-15648491.607986631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-65292.27879792171</v>
      </c>
      <c r="L836" s="444">
        <f t="shared" ca="1" si="80"/>
        <v>-15735439.190299131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-15735439.190299131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-65654.560390890445</v>
      </c>
      <c r="L837" s="444">
        <f t="shared" ca="1" si="80"/>
        <v>-15822749.0542046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-15822749.0542046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-66018.351490496585</v>
      </c>
      <c r="L838" s="444">
        <f t="shared" ca="1" si="80"/>
        <v>-15910422.709209675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-15910422.709209675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-66383.65838635106</v>
      </c>
      <c r="L839" s="444">
        <f t="shared" ca="1" si="80"/>
        <v>-15998461.671110606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-15998461.671110606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-66750.487394271608</v>
      </c>
      <c r="L840" s="444">
        <f t="shared" ca="1" si="80"/>
        <v>-16086867.462019457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-16086867.462019457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-67118.844856391821</v>
      </c>
      <c r="L841" s="444">
        <f t="shared" ca="1" si="80"/>
        <v>-16175641.610390428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-16175641.610390428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-67488.73714127086</v>
      </c>
      <c r="L842" s="444">
        <f t="shared" ca="1" si="80"/>
        <v>-16264785.651046278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-16264785.651046278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-67860.170644003578</v>
      </c>
      <c r="L843" s="444">
        <f t="shared" ca="1" si="80"/>
        <v>-16354301.125204861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-16354301.125204861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-68233.151786331015</v>
      </c>
      <c r="L844" s="444">
        <f t="shared" ca="1" si="80"/>
        <v>-16444189.580505772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-16444189.580505772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-68607.687016751457</v>
      </c>
      <c r="L845" s="444">
        <f t="shared" ca="1" si="80"/>
        <v>-16534452.571037102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-16534452.571037102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-68983.782810632008</v>
      </c>
      <c r="L846" s="444">
        <f t="shared" ca="1" si="80"/>
        <v>-16625091.657362314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-16625091.657362314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-69361.44567032039</v>
      </c>
      <c r="L847" s="444">
        <f t="shared" ca="1" si="80"/>
        <v>-16716108.406547213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-16716108.406547213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-69740.682125257474</v>
      </c>
      <c r="L848" s="444">
        <f t="shared" ca="1" si="80"/>
        <v>-16807504.392187051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-16807504.392187051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-70121.498732090113</v>
      </c>
      <c r="L849" s="444">
        <f t="shared" ca="1" si="80"/>
        <v>-16899281.194433719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-16899281.194433719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-70503.902074784564</v>
      </c>
      <c r="L850" s="444">
        <f t="shared" ca="1" si="80"/>
        <v>-16991440.40002308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-16991440.40002308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-70887.898764740239</v>
      </c>
      <c r="L851" s="444">
        <f t="shared" ca="1" si="80"/>
        <v>-17083983.602302399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-17083983.602302399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-71273.495440904066</v>
      </c>
      <c r="L852" s="444">
        <f t="shared" ca="1" si="80"/>
        <v>-17176912.40125788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-17176912.40125788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-71660.698769885232</v>
      </c>
      <c r="L853" s="444">
        <f t="shared" ca="1" si="80"/>
        <v>-17270228.403542344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-17270228.403542344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-72049.515446070509</v>
      </c>
      <c r="L854" s="444">
        <f t="shared" ca="1" si="80"/>
        <v>-17363933.222502992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-17363933.222502992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-72439.952191739867</v>
      </c>
      <c r="L855" s="444">
        <f t="shared" ca="1" si="80"/>
        <v>-17458028.478209309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-17458028.478209309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-72832.01575718286</v>
      </c>
      <c r="L856" s="444">
        <f t="shared" ca="1" si="80"/>
        <v>-17552515.797481071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-17552515.797481071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-73225.712920815204</v>
      </c>
      <c r="L857" s="444">
        <f t="shared" ca="1" si="80"/>
        <v>-17647396.813916463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-17647396.813916463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-73621.050489296002</v>
      </c>
      <c r="L858" s="444">
        <f t="shared" ca="1" si="80"/>
        <v>-17742673.167920336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-17742673.167920336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-74018.035297645474</v>
      </c>
      <c r="L859" s="444">
        <f t="shared" ca="1" si="80"/>
        <v>-17838346.506732561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-17838346.506732561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-74416.674209363075</v>
      </c>
      <c r="L860" s="444">
        <f t="shared" ca="1" si="80"/>
        <v>-17934418.484456502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-17934418.484456502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-74816.97411654616</v>
      </c>
      <c r="L861" s="444">
        <f t="shared" ca="1" si="80"/>
        <v>-18030890.762087625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-18030890.762087625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-75218.941940009172</v>
      </c>
      <c r="L862" s="444">
        <f t="shared" ca="1" si="80"/>
        <v>-18127765.007542212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-18127765.007542212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-75622.584629403282</v>
      </c>
      <c r="L863" s="444">
        <f t="shared" ca="1" si="80"/>
        <v>-18225042.895686191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-18225042.895686191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-76027.909163336531</v>
      </c>
      <c r="L864" s="444">
        <f t="shared" ca="1" si="80"/>
        <v>-18322726.108364105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-18322726.108364105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-76434.922549494513</v>
      </c>
      <c r="L865" s="444">
        <f t="shared" ca="1" si="80"/>
        <v>-18420816.334428176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-18420816.334428176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-76843.631824761469</v>
      </c>
      <c r="L866" s="444">
        <f t="shared" ca="1" si="80"/>
        <v>-18519315.269767515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-18519315.269767515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-77254.044055342049</v>
      </c>
      <c r="L867" s="444">
        <f t="shared" ca="1" si="80"/>
        <v>-18618224.617337435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-18618224.617337435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-77666.166336883383</v>
      </c>
      <c r="L868" s="444">
        <f t="shared" ca="1" si="80"/>
        <v>-18717546.087188896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-18717546.087188896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-78080.005794597804</v>
      </c>
      <c r="L869" s="444">
        <f t="shared" ca="1" si="80"/>
        <v>-18817281.396498073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-18817281.396498073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-78495.569583386037</v>
      </c>
      <c r="L870" s="444">
        <f t="shared" ca="1" si="80"/>
        <v>-18917432.269596037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-18917432.269596037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-78912.864887960895</v>
      </c>
      <c r="L871" s="444">
        <f t="shared" ca="1" si="80"/>
        <v>-19018000.437998574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-19018000.437998574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-79331.898922971464</v>
      </c>
      <c r="L872" s="444">
        <f t="shared" ca="1" si="80"/>
        <v>-19118987.640436124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-19118987.640436124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-79752.678933127929</v>
      </c>
      <c r="L873" s="444">
        <f t="shared" ca="1" si="80"/>
        <v>-19220395.62288383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-19220395.62288383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-80175.212193326704</v>
      </c>
      <c r="L874" s="444">
        <f t="shared" ca="1" si="80"/>
        <v>-19322226.138591733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-19322226.138591733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-80599.506008776298</v>
      </c>
      <c r="L875" s="444">
        <f t="shared" ca="1" si="80"/>
        <v>-19424480.948115088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-19424480.948115088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-81025.567715123601</v>
      </c>
      <c r="L876" s="444">
        <f t="shared" ca="1" si="80"/>
        <v>-19527161.819344789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-19527161.819344789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-81453.404678580686</v>
      </c>
      <c r="L877" s="444">
        <f t="shared" ca="1" si="80"/>
        <v>-19630270.527537946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-19630270.527537946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-81883.024296052172</v>
      </c>
      <c r="L878" s="444">
        <f t="shared" ca="1" si="80"/>
        <v>-19733808.855348576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-19733808.855348576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-82314.433995263142</v>
      </c>
      <c r="L879" s="444">
        <f t="shared" ca="1" si="80"/>
        <v>-19837778.592858415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-19837778.592858415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-82747.641234887473</v>
      </c>
      <c r="L880" s="444">
        <f t="shared" ca="1" si="80"/>
        <v>-19942181.537607878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-19942181.537607878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-83182.653504676899</v>
      </c>
      <c r="L881" s="444">
        <f t="shared" ca="1" si="80"/>
        <v>-20047019.494627133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-20047019.494627133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-83619.478325590462</v>
      </c>
      <c r="L882" s="444">
        <f t="shared" ca="1" si="80"/>
        <v>-20152294.276467301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-20152294.276467301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-84058.123249924494</v>
      </c>
      <c r="L883" s="444">
        <f t="shared" ca="1" si="80"/>
        <v>-20258007.703231804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-20258007.703231804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-84498.59586144326</v>
      </c>
      <c r="L884" s="444">
        <f t="shared" ca="1" si="80"/>
        <v>-20364161.602607824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-20364161.602607824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-84940.90377551</v>
      </c>
      <c r="L885" s="444">
        <f t="shared" ca="1" si="80"/>
        <v>-20470757.809897911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-20470757.809897911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-85385.054639218695</v>
      </c>
      <c r="L886" s="444">
        <f t="shared" ca="1" si="80"/>
        <v>-20577798.168051708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-20577798.168051708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-85831.056131526188</v>
      </c>
      <c r="L887" s="444">
        <f t="shared" ca="1" si="80"/>
        <v>-20685284.527697813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-20685284.527697813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-86278.915963384963</v>
      </c>
      <c r="L888" s="444">
        <f t="shared" ca="1" si="80"/>
        <v>-20793218.747175775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-20793218.747175775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-86728.641877876464</v>
      </c>
      <c r="L889" s="444">
        <f t="shared" ca="1" si="80"/>
        <v>-20901602.692568228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-20901602.692568228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-87180.241650345022</v>
      </c>
      <c r="L890" s="444">
        <f t="shared" ca="1" si="80"/>
        <v>-21010438.237733152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-21010438.237733152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-87633.723088532206</v>
      </c>
      <c r="L891" s="444">
        <f t="shared" ca="1" si="80"/>
        <v>-21119727.264336262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-21119727.264336262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-88089.09403271183</v>
      </c>
      <c r="L892" s="444">
        <f t="shared" ca="1" si="80"/>
        <v>-21229471.661883552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-21229471.661883552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-88546.362355825535</v>
      </c>
      <c r="L893" s="444">
        <f t="shared" ca="1" si="80"/>
        <v>-21339673.327753954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-21339673.327753954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-89005.53596361888</v>
      </c>
      <c r="L894" s="444">
        <f t="shared" ca="1" si="80"/>
        <v>-21450334.167232148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-21450334.167232148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-89466.622794778028</v>
      </c>
      <c r="L895" s="444">
        <f t="shared" ca="1" si="80"/>
        <v>-21561456.093541503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-21561456.093541503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-89929.630821066996</v>
      </c>
      <c r="L896" s="444">
        <f t="shared" ca="1" si="80"/>
        <v>-21673041.027877148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-21673041.027877148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-90394.568047465524</v>
      </c>
      <c r="L897" s="444">
        <f t="shared" ca="1" si="80"/>
        <v>-21785090.89943919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-21785090.89943919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-90861.44251230736</v>
      </c>
      <c r="L898" s="444">
        <f t="shared" ca="1" si="80"/>
        <v>-21897607.645466074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-21897607.645466074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-91330.262287419377</v>
      </c>
      <c r="L899" s="444">
        <f t="shared" ca="1" si="80"/>
        <v>-22010593.211268071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-22010593.211268071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-91801.035478261037</v>
      </c>
      <c r="L900" s="444">
        <f t="shared" ca="1" si="80"/>
        <v>-22124049.550260909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-22124049.550260909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-92273.77022406453</v>
      </c>
      <c r="L901" s="444">
        <f t="shared" ca="1" si="80"/>
        <v>-22237978.623999551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-22237978.623999551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-92748.474697975529</v>
      </c>
      <c r="L902" s="444">
        <f t="shared" ca="1" si="80"/>
        <v>-22352382.402212106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-22352382.402212106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-93225.157107194507</v>
      </c>
      <c r="L903" s="444">
        <f t="shared" ca="1" si="80"/>
        <v>-22467262.862833876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-22467262.862833876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-93703.825693118561</v>
      </c>
      <c r="L904" s="444">
        <f t="shared" ca="1" si="80"/>
        <v>-22582621.992041573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-22582621.992041573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-94184.488731483958</v>
      </c>
      <c r="L905" s="444">
        <f t="shared" ca="1" si="80"/>
        <v>-22698461.784287635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-22698461.784287635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-94667.154532509216</v>
      </c>
      <c r="L906" s="444">
        <f t="shared" ca="1" si="80"/>
        <v>-22814784.242334723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-22814784.242334723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-95151.831441038754</v>
      </c>
      <c r="L907" s="444">
        <f t="shared" ca="1" si="80"/>
        <v>-22931591.377290338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-22931591.377290338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-95638.52783668715</v>
      </c>
      <c r="L908" s="444">
        <f t="shared" ca="1" si="80"/>
        <v>-23048885.208641604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-23048885.208641604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-96127.25213398409</v>
      </c>
      <c r="L909" s="444">
        <f t="shared" ca="1" si="80"/>
        <v>-23166667.764290165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-23166667.764290165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-96618.012782519756</v>
      </c>
      <c r="L910" s="444">
        <f t="shared" ca="1" si="80"/>
        <v>-23284941.080587264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-23284941.080587264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-97110.818267091003</v>
      </c>
      <c r="L911" s="444">
        <f t="shared" ca="1" si="80"/>
        <v>-23403707.202368934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-23403707.202368934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-97605.677107847965</v>
      </c>
      <c r="L912" s="444">
        <f t="shared" ca="1" si="80"/>
        <v>-23522968.182991359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-23522968.182991359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-98102.597860441398</v>
      </c>
      <c r="L913" s="444">
        <f t="shared" ca="1" si="80"/>
        <v>-23642726.084366377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-23642726.084366377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-98601.589116170639</v>
      </c>
      <c r="L914" s="444">
        <f t="shared" ca="1" si="80"/>
        <v>-23762982.976997126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-23762982.976997126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-99102.659502132097</v>
      </c>
      <c r="L915" s="444">
        <f t="shared" ca="1" si="80"/>
        <v>-23883740.940013837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-23883740.940013837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-99605.817681368397</v>
      </c>
      <c r="L916" s="444">
        <f t="shared" ca="1" si="80"/>
        <v>-24005002.061209783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-24005002.061209783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-100111.07235301817</v>
      </c>
      <c r="L917" s="444">
        <f t="shared" ca="1" si="80"/>
        <v>-24126768.437077377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-24126768.437077377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-100618.43225246647</v>
      </c>
      <c r="L918" s="444">
        <f t="shared" ca="1" si="80"/>
        <v>-24249042.172844421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-24249042.172844421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-101127.90615149583</v>
      </c>
      <c r="L919" s="444">
        <f t="shared" ca="1" si="80"/>
        <v>-24371825.382510494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-24371825.382510494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-101639.5028584378</v>
      </c>
      <c r="L920" s="444">
        <f t="shared" ca="1" si="80"/>
        <v>-24495120.188883509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-24495120.188883509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-102153.23121832537</v>
      </c>
      <c r="L921" s="444">
        <f t="shared" ca="1" si="80"/>
        <v>-24618928.723616414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-24618928.723616414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-102669.1001130458</v>
      </c>
      <c r="L922" s="444">
        <f t="shared" ca="1" si="80"/>
        <v>-24743253.127244037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-24743253.127244037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-103187.11846149422</v>
      </c>
      <c r="L923" s="444">
        <f t="shared" ca="1" si="80"/>
        <v>-24868095.549220107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-24868095.549220107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-103707.29521972785</v>
      </c>
      <c r="L924" s="444">
        <f t="shared" ca="1" si="80"/>
        <v>-24993458.147954412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-24993458.147954412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-104229.63938112078</v>
      </c>
      <c r="L925" s="444">
        <f t="shared" ca="1" si="80"/>
        <v>-25119343.090850111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-25119343.090850111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-104754.15997651953</v>
      </c>
      <c r="L926" s="444">
        <f t="shared" ca="1" si="80"/>
        <v>-25245752.554341208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-25245752.554341208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-105280.86607439911</v>
      </c>
      <c r="L927" s="444">
        <f t="shared" ca="1" si="80"/>
        <v>-25372688.723930184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-25372688.723930184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-105809.76678101983</v>
      </c>
      <c r="L928" s="444">
        <f t="shared" ca="1" si="80"/>
        <v>-25500153.794225782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-25500153.794225782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-106340.87124058483</v>
      </c>
      <c r="L929" s="444">
        <f t="shared" ca="1" si="80"/>
        <v>-25628149.968980946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-25628149.968980946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-106874.18863539801</v>
      </c>
      <c r="L930" s="444">
        <f t="shared" ca="1" si="80"/>
        <v>-25756679.461130921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-25756679.461130921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-107409.72818602291</v>
      </c>
      <c r="L931" s="444">
        <f t="shared" ca="1" si="80"/>
        <v>-25885744.492831521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-25885744.492831521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-107947.49915144207</v>
      </c>
      <c r="L932" s="444">
        <f t="shared" ca="1" si="80"/>
        <v>-26015347.29549754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-26015347.29549754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-108487.51082921715</v>
      </c>
      <c r="L933" s="444">
        <f t="shared" ca="1" si="80"/>
        <v>-26145490.109841336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-26145490.109841336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-109029.77255564963</v>
      </c>
      <c r="L934" s="444">
        <f t="shared" ca="1" si="80"/>
        <v>-26276175.185911562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-26276175.185911562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-109574.29370594224</v>
      </c>
      <c r="L935" s="444">
        <f t="shared" ca="1" si="80"/>
        <v>-26407404.783132084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-26407404.783132084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-110121.08369436109</v>
      </c>
      <c r="L936" s="444">
        <f t="shared" ca="1" si="80"/>
        <v>-26539181.170341022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-26539181.170341022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-110670.15197439834</v>
      </c>
      <c r="L937" s="444">
        <f t="shared" ca="1" si="80"/>
        <v>-26671506.625829998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-26671506.625829998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-111221.50803893573</v>
      </c>
      <c r="L938" s="444">
        <f t="shared" ca="1" si="80"/>
        <v>-26804383.43738351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-26804383.43738351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-111775.16142040869</v>
      </c>
      <c r="L939" s="444">
        <f t="shared" ca="1" si="80"/>
        <v>-26937813.902318496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-26937813.902318496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-112331.12169097115</v>
      </c>
      <c r="L940" s="444">
        <f t="shared" ca="1" si="80"/>
        <v>-27071800.327524044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-27071800.327524044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-112889.39846266092</v>
      </c>
      <c r="L941" s="444">
        <f t="shared" ca="1" si="80"/>
        <v>-27206345.029501282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-27206345.029501282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-113450.00138756608</v>
      </c>
      <c r="L942" s="444">
        <f t="shared" ca="1" si="80"/>
        <v>-27341450.334403425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-27341450.334403425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-114012.94015799167</v>
      </c>
      <c r="L943" s="444">
        <f t="shared" ca="1" si="80"/>
        <v>-27477118.578075994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-27477118.578075994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-114578.22450662736</v>
      </c>
      <c r="L944" s="444">
        <f t="shared" ca="1" si="80"/>
        <v>-27613352.106097199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-27613352.106097199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-115145.86420671573</v>
      </c>
      <c r="L945" s="444">
        <f t="shared" ca="1" si="80"/>
        <v>-27750153.273818493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-27750153.273818493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-115715.86907222115</v>
      </c>
      <c r="L946" s="444">
        <f t="shared" ca="1" si="80"/>
        <v>-27887524.446405292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-27887524.446405292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-116288.24895799946</v>
      </c>
      <c r="L947" s="444">
        <f t="shared" ca="1" si="80"/>
        <v>-28025467.998877868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-28025467.998877868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-116863.01375996853</v>
      </c>
      <c r="L948" s="444">
        <f t="shared" ca="1" si="80"/>
        <v>-28163986.316152412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-28163986.316152412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-117440.17341527912</v>
      </c>
      <c r="L949" s="444">
        <f t="shared" ca="1" si="80"/>
        <v>-28303081.793082271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-28303081.793082271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-118019.73790248687</v>
      </c>
      <c r="L950" s="444">
        <f t="shared" ca="1" si="80"/>
        <v>-28442756.834499337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-28442756.834499337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-118601.71724172465</v>
      </c>
      <c r="L951" s="444">
        <f t="shared" ca="1" si="80"/>
        <v>-28583013.855255637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-28583013.855255637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-119186.12149487587</v>
      </c>
      <c r="L952" s="444">
        <f t="shared" ca="1" si="80"/>
        <v>-28723855.280265089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-28723855.280265089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-119772.96076574859</v>
      </c>
      <c r="L953" s="444">
        <f t="shared" ca="1" si="80"/>
        <v>-28865283.544545416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-28865283.544545416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-120362.24520024999</v>
      </c>
      <c r="L954" s="444">
        <f t="shared" ca="1" si="80"/>
        <v>-29007301.093260244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-29007301.093260244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-120953.98498656177</v>
      </c>
      <c r="L955" s="444">
        <f t="shared" ca="1" si="80"/>
        <v>-29149910.381761383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-29149910.381761383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-121548.1903553165</v>
      </c>
      <c r="L956" s="444">
        <f t="shared" ca="1" si="80"/>
        <v>-29293113.875631277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-29293113.875631277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-122144.87157977439</v>
      </c>
      <c r="L957" s="444">
        <f t="shared" ca="1" si="80"/>
        <v>-29436914.050725628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-29436914.050725628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-122744.03897600085</v>
      </c>
      <c r="L958" s="444">
        <f t="shared" ca="1" si="80"/>
        <v>-29581313.393216208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-29581313.393216208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-123345.70290304493</v>
      </c>
      <c r="L959" s="444">
        <f t="shared" ca="1" si="80"/>
        <v>-29726314.399633829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-29726314.399633829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-123949.87376311835</v>
      </c>
      <c r="L960" s="444">
        <f t="shared" ca="1" si="80"/>
        <v>-29871919.576911524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-29871919.576911524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-124556.56200177544</v>
      </c>
      <c r="L961" s="444">
        <f t="shared" ca="1" si="80"/>
        <v>-30018131.442427877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-30018131.442427877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-125165.77810809358</v>
      </c>
      <c r="L962" s="444">
        <f t="shared" ca="1" si="80"/>
        <v>-30164952.524050549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-30164952.524050549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-125777.53261485469</v>
      </c>
      <c r="L963" s="444">
        <f t="shared" ca="1" si="80"/>
        <v>-30312385.360179979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-30312385.360179979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-126391.83609872733</v>
      </c>
      <c r="L964" s="444">
        <f t="shared" ca="1" si="80"/>
        <v>-30460432.499793284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-30460432.499793284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-127008.69918044942</v>
      </c>
      <c r="L965" s="444">
        <f t="shared" ca="1" si="80"/>
        <v>-30609096.502488311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-30609096.502488311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-127628.13252501203</v>
      </c>
      <c r="L966" s="444">
        <f t="shared" ca="1" si="80"/>
        <v>-30758379.938527901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-30758379.938527901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-128250.14684184366</v>
      </c>
      <c r="L967" s="444">
        <f t="shared" ca="1" si="80"/>
        <v>-30908285.388884321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-30908285.388884321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-128874.75288499543</v>
      </c>
      <c r="L968" s="444">
        <f t="shared" ca="1" si="80"/>
        <v>-31058815.445283893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-31058815.445283893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-129501.96145332696</v>
      </c>
      <c r="L969" s="444">
        <f t="shared" ca="1" si="80"/>
        <v>-31209972.710251797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-31209972.710251797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-130131.78339069322</v>
      </c>
      <c r="L970" s="444">
        <f t="shared" ca="1" si="80"/>
        <v>-31361759.797157068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-31361759.797157068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-130764.22958613187</v>
      </c>
      <c r="L971" s="444">
        <f t="shared" ca="1" si="80"/>
        <v>-31514179.330257777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-31514179.330257777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-131399.31097405148</v>
      </c>
      <c r="L972" s="444">
        <f t="shared" ca="1" si="80"/>
        <v>-31667233.944746405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-31667233.944746405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-132037.03853442075</v>
      </c>
      <c r="L973" s="444">
        <f t="shared" ca="1" si="80"/>
        <v>-31820926.286795404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-31820926.286795404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-132677.42329295826</v>
      </c>
      <c r="L974" s="444">
        <f t="shared" ca="1" si="80"/>
        <v>-31975259.013602939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-31975259.013602939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-133320.47632132299</v>
      </c>
      <c r="L975" s="444">
        <f t="shared" ca="1" si="80"/>
        <v>-32130234.793438841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-32130234.793438841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-133966.20873730592</v>
      </c>
      <c r="L976" s="444">
        <f t="shared" ca="1" si="80"/>
        <v>-32285856.305690724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-32285856.305690724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-134614.63170502207</v>
      </c>
      <c r="L977" s="444">
        <f t="shared" ca="1" si="80"/>
        <v>-32442126.240910325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-32442126.240910325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-135265.75643510377</v>
      </c>
      <c r="L978" s="444">
        <f t="shared" ca="1" si="80"/>
        <v>-32599047.300860006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-32599047.300860006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-135919.59418489409</v>
      </c>
      <c r="L979" s="444">
        <f t="shared" ca="1" si="80"/>
        <v>-32756622.198559478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-32756622.198559478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-136576.15625864189</v>
      </c>
      <c r="L980" s="444">
        <f t="shared" ca="1" si="80"/>
        <v>-32914853.658332698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-32914853.658332698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-137235.45400769697</v>
      </c>
      <c r="L981" s="444">
        <f t="shared" ca="1" si="80"/>
        <v>-33073744.415854972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-33073744.415854972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-137897.49883070646</v>
      </c>
      <c r="L982" s="444">
        <f t="shared" ca="1" si="80"/>
        <v>-33233297.218200255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-33233297.218200255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-138562.3021738118</v>
      </c>
      <c r="L983" s="444">
        <f t="shared" ca="1" si="80"/>
        <v>-33393514.823888645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-33393514.823888645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-139229.87553084677</v>
      </c>
      <c r="L984" s="444">
        <f t="shared" ca="1" si="80"/>
        <v>-33554400.002934068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-33554400.002934068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-139900.23044353601</v>
      </c>
      <c r="L985" s="444">
        <f t="shared" ca="1" si="80"/>
        <v>-33715955.536892183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-33715955.536892183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-140573.37850169482</v>
      </c>
      <c r="L986" s="444">
        <f t="shared" ca="1" si="80"/>
        <v>-33878184.218908459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-33878184.218908459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-141249.33134342931</v>
      </c>
      <c r="L987" s="444">
        <f t="shared" ca="1" si="80"/>
        <v>-34041088.853766464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-34041088.853766464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-141928.10065533768</v>
      </c>
      <c r="L988" s="444">
        <f t="shared" ca="1" si="80"/>
        <v>-34204672.257936381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-34204672.257936381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-142609.69817271232</v>
      </c>
      <c r="L989" s="444">
        <f t="shared" ca="1" si="80"/>
        <v>-34368937.259623669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-34368937.259623669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-143294.1356797427</v>
      </c>
      <c r="L990" s="444">
        <f t="shared" ca="1" si="80"/>
        <v>-34533886.698817991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-34533886.698817991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-143981.42500971904</v>
      </c>
      <c r="L991" s="444">
        <f t="shared" ca="1" si="80"/>
        <v>-34699523.427342288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-34699523.427342288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-144671.57804523694</v>
      </c>
      <c r="L992" s="444">
        <f t="shared" ca="1" si="80"/>
        <v>-34865850.3089021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-34865850.3089021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-145364.60671840282</v>
      </c>
      <c r="L993" s="444">
        <f t="shared" ca="1" si="80"/>
        <v>-35032870.219135083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-35032870.219135083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-146060.52301104026</v>
      </c>
      <c r="L994" s="444">
        <f t="shared" ca="1" si="80"/>
        <v>-35200586.045660704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-35200586.045660704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-146759.33895489702</v>
      </c>
      <c r="L995" s="444">
        <f t="shared" ca="1" si="80"/>
        <v>-35369000.688130178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-35369000.688130178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-147461.06663185314</v>
      </c>
      <c r="L996" s="444">
        <f t="shared" ca="1" si="80"/>
        <v>-35538117.058276609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-35538117.058276609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-148165.71817412993</v>
      </c>
      <c r="L997" s="444">
        <f t="shared" ca="1" si="80"/>
        <v>-35707938.079965316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-35707938.079965316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-148873.30576449956</v>
      </c>
      <c r="L998" s="444">
        <f t="shared" ca="1" si="80"/>
        <v>-35878466.68924439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-35878466.68924439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-149583.84163649569</v>
      </c>
      <c r="L999" s="444">
        <f t="shared" ca="1" si="80"/>
        <v>-36049705.834395461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-36049705.834395461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-150297.33807462515</v>
      </c>
      <c r="L1000" s="444">
        <f t="shared" ca="1" si="80"/>
        <v>-36221658.475984663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-36221658.475984663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-151013.80741458017</v>
      </c>
      <c r="L1001" s="444">
        <f t="shared" ca="1" si="80"/>
        <v>-36394327.586913824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-36394327.586913824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-151733.26204345166</v>
      </c>
      <c r="L1002" s="444">
        <f t="shared" ca="1" si="80"/>
        <v>-36567716.152471855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-36567716.152471855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-152455.71439994348</v>
      </c>
      <c r="L1003" s="444">
        <f t="shared" ca="1" si="80"/>
        <v>-36741827.170386374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-36741827.170386374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-153181.17697458729</v>
      </c>
      <c r="L1004" s="444">
        <f t="shared" ca="1" si="80"/>
        <v>-36916663.650875539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-36916663.650875539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-153909.6623099588</v>
      </c>
      <c r="L1005" s="444">
        <f t="shared" ca="1" si="80"/>
        <v>-37092228.616700076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-37092228.616700076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-154641.18300089438</v>
      </c>
      <c r="L1006" s="444">
        <f t="shared" ca="1" si="80"/>
        <v>-37268525.103215545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-37268525.103215545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-155375.75169470883</v>
      </c>
      <c r="L1007" s="444">
        <f t="shared" ca="1" si="80"/>
        <v>-37445556.158424832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-37445556.158424832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-156113.38109141419</v>
      </c>
      <c r="L1008" s="444">
        <f t="shared" ca="1" si="80"/>
        <v>-37623324.843030825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-37623324.843030825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-156854.08394393919</v>
      </c>
      <c r="L1009" s="444">
        <f t="shared" ca="1" si="80"/>
        <v>-37801834.230489343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-37801834.230489343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-157597.87305834968</v>
      </c>
      <c r="L1010" s="444">
        <f t="shared" ca="1" si="80"/>
        <v>-37981087.40706227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-37981087.40706227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-158344.76129407019</v>
      </c>
      <c r="L1011" s="444">
        <f t="shared" ca="1" si="80"/>
        <v>-38161087.471870914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-38161087.471870914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-159094.76156410621</v>
      </c>
      <c r="L1012" s="444">
        <f t="shared" ca="1" si="80"/>
        <v>-38341837.536949597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-38341837.536949597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-159847.88683526739</v>
      </c>
      <c r="L1013" s="444">
        <f t="shared" ca="1" si="80"/>
        <v>-38523340.727299444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-38523340.727299444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-160604.15012839175</v>
      </c>
      <c r="L1014" s="444">
        <f t="shared" ca="1" si="80"/>
        <v>-38705600.180942416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-38705600.180942416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-161363.56451857081</v>
      </c>
      <c r="L1015" s="444">
        <f t="shared" ca="1" si="80"/>
        <v>-38888619.048975565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-38888619.048975565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-162126.14313537558</v>
      </c>
      <c r="L1016" s="444">
        <f t="shared" ca="1" si="80"/>
        <v>-39072400.495625518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-39072400.495625518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-162891.89916308373</v>
      </c>
      <c r="L1017" s="444">
        <f t="shared" ca="1" si="80"/>
        <v>-39256947.698303178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-39256947.698303178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-163660.84584090731</v>
      </c>
      <c r="L1018" s="444">
        <f t="shared" ca="1" si="80"/>
        <v>-39442263.847658664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-39442263.847658664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-164432.99646322185</v>
      </c>
      <c r="L1019" s="444">
        <f t="shared" ca="1" si="80"/>
        <v>-39628352.147636466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-39628352.147636466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-165208.36437979602</v>
      </c>
      <c r="L1020" s="444">
        <f t="shared" ca="1" si="80"/>
        <v>-39815215.815530837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-39815215.815530837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-165986.96299602254</v>
      </c>
      <c r="L1021" s="444">
        <f t="shared" ca="1" si="80"/>
        <v>-40002858.082041435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-40002858.082041435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-166768.80577315006</v>
      </c>
      <c r="L1022" s="444">
        <f t="shared" ca="1" si="80"/>
        <v>-40191282.191329159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-40191282.191329159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-167553.90622851555</v>
      </c>
      <c r="L1023" s="444">
        <f t="shared" ca="1" si="80"/>
        <v>-40380491.401072249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-40380491.401072249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-168342.27793577843</v>
      </c>
      <c r="L1024" s="444">
        <f t="shared" ca="1" si="80"/>
        <v>-40570488.982522607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-40570488.982522607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-169133.93452515494</v>
      </c>
      <c r="L1025" s="444">
        <f t="shared" ca="1" si="80"/>
        <v>-40761278.220562339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-40761278.220562339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-169928.8896836538</v>
      </c>
      <c r="L1026" s="444">
        <f t="shared" ca="1" si="80"/>
        <v>-40952862.413760573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-40952862.413760573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-170727.15715531312</v>
      </c>
      <c r="L1027" s="444">
        <f t="shared" ca="1" si="80"/>
        <v>-41145244.874430463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-41145244.874430463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-171528.75074143766</v>
      </c>
      <c r="L1028" s="444">
        <f t="shared" ref="L1028:L1282" ca="1" si="104">I1028-J1028+K1028</f>
        <v>-41338428.928686477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-41338428.928686477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-172333.68430083772</v>
      </c>
      <c r="L1029" s="444">
        <f t="shared" ca="1" si="104"/>
        <v>-41532417.916501895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-41532417.916501895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-173141.97175006862</v>
      </c>
      <c r="L1030" s="444">
        <f t="shared" ca="1" si="104"/>
        <v>-41727215.191766538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-41727215.191766538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-173953.6270636713</v>
      </c>
      <c r="L1031" s="444">
        <f t="shared" ca="1" si="104"/>
        <v>-41922824.122344784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-41922824.122344784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-174768.66427441401</v>
      </c>
      <c r="L1032" s="444">
        <f t="shared" ca="1" si="104"/>
        <v>-42119248.090133779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-42119248.090133779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-175587.09747353481</v>
      </c>
      <c r="L1033" s="444">
        <f t="shared" ca="1" si="104"/>
        <v>-42316490.491121888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-42316490.491121888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-176408.94081098528</v>
      </c>
      <c r="L1034" s="444">
        <f t="shared" ca="1" si="104"/>
        <v>-42514554.735447451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-42514554.735447451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-177234.20849567512</v>
      </c>
      <c r="L1035" s="444">
        <f t="shared" ca="1" si="104"/>
        <v>-42713444.247457705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-42713444.247457705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-178062.91479571784</v>
      </c>
      <c r="L1036" s="444">
        <f t="shared" ca="1" si="104"/>
        <v>-42913162.465768002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-42913162.465768002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-178895.07403867741</v>
      </c>
      <c r="L1037" s="444">
        <f t="shared" ca="1" si="104"/>
        <v>-43113712.843321256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-43113712.843321256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-179730.70061181596</v>
      </c>
      <c r="L1038" s="444">
        <f t="shared" ca="1" si="104"/>
        <v>-43315098.847447649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-43315098.847447649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-180569.80896234262</v>
      </c>
      <c r="L1039" s="444">
        <f t="shared" ca="1" si="104"/>
        <v>-43517323.959924571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-43517323.959924571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-181412.41359766311</v>
      </c>
      <c r="L1040" s="444">
        <f t="shared" ca="1" si="104"/>
        <v>-43720391.677036814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-43720391.677036814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-182258.52908563078</v>
      </c>
      <c r="L1041" s="444">
        <f t="shared" ca="1" si="104"/>
        <v>-43924305.509637021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-43924305.509637021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-183108.17005479833</v>
      </c>
      <c r="L1042" s="444">
        <f t="shared" ca="1" si="104"/>
        <v>-44129068.983206399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-44129068.983206399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-183961.35119467074</v>
      </c>
      <c r="L1043" s="444">
        <f t="shared" ca="1" si="104"/>
        <v>-44334685.637915649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-44334685.637915649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-184818.08725595928</v>
      </c>
      <c r="L1044" s="444">
        <f t="shared" ca="1" si="104"/>
        <v>-44541159.028686188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-44541159.028686188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-185678.39305083652</v>
      </c>
      <c r="L1045" s="444">
        <f t="shared" ca="1" si="104"/>
        <v>-44748492.7252516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-44748492.7252516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-186542.28345319242</v>
      </c>
      <c r="L1046" s="444">
        <f t="shared" ca="1" si="104"/>
        <v>-44956690.312219366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-44956690.312219366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-187409.77339889144</v>
      </c>
      <c r="L1047" s="444">
        <f t="shared" ca="1" si="104"/>
        <v>-45165755.389132835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-45165755.389132835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-188280.87788603088</v>
      </c>
      <c r="L1048" s="444">
        <f t="shared" ca="1" si="104"/>
        <v>-45375691.570533447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-45375691.570533447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-189155.6119752001</v>
      </c>
      <c r="L1049" s="444">
        <f t="shared" ca="1" si="104"/>
        <v>-45586502.486023225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-45586502.486023225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-190033.99078974084</v>
      </c>
      <c r="L1050" s="444">
        <f t="shared" ca="1" si="104"/>
        <v>-45798191.780327544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-45798191.780327544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-190916.02951600883</v>
      </c>
      <c r="L1051" s="444">
        <f t="shared" ca="1" si="104"/>
        <v>-46010763.113358133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-46010763.113358133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-191801.7434036363</v>
      </c>
      <c r="L1052" s="444">
        <f t="shared" ca="1" si="104"/>
        <v>-46224220.160276346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-46224220.160276346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-192691.14776579553</v>
      </c>
      <c r="L1053" s="444">
        <f t="shared" ca="1" si="104"/>
        <v>-46438566.611556716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-46438566.611556716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-193584.25797946373</v>
      </c>
      <c r="L1054" s="444">
        <f t="shared" ca="1" si="104"/>
        <v>-46653806.173050754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-46653806.173050754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-194481.08948568889</v>
      </c>
      <c r="L1055" s="444">
        <f t="shared" ca="1" si="104"/>
        <v>-46869942.566051021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-46869942.566051021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-195381.65778985666</v>
      </c>
      <c r="L1056" s="444">
        <f t="shared" ca="1" si="104"/>
        <v>-47086979.527355455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-47086979.527355455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-196285.97846195847</v>
      </c>
      <c r="L1057" s="444">
        <f t="shared" ca="1" si="104"/>
        <v>-47304920.809331991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-47304920.809331991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-197194.06713686069</v>
      </c>
      <c r="L1058" s="444">
        <f t="shared" ca="1" si="104"/>
        <v>-47523770.17998343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-47523770.17998343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-198105.93951457503</v>
      </c>
      <c r="L1059" s="444">
        <f t="shared" ca="1" si="104"/>
        <v>-47743531.423012584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-47743531.423012584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-199021.61136052985</v>
      </c>
      <c r="L1060" s="444">
        <f t="shared" ca="1" si="104"/>
        <v>-47964208.337887689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-47964208.337887689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-199941.09850584279</v>
      </c>
      <c r="L1061" s="444">
        <f t="shared" ca="1" si="104"/>
        <v>-48185804.739908107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-48185804.739908107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-200864.41684759452</v>
      </c>
      <c r="L1062" s="444">
        <f t="shared" ca="1" si="104"/>
        <v>-48408324.460270278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-48408324.460270278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-201791.58234910356</v>
      </c>
      <c r="L1063" s="444">
        <f t="shared" ca="1" si="104"/>
        <v>-48631771.346133962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-48631771.346133962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-202722.61104020226</v>
      </c>
      <c r="L1064" s="444">
        <f t="shared" ca="1" si="104"/>
        <v>-48856149.260688744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-48856149.260688744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-203657.51901751384</v>
      </c>
      <c r="L1065" s="444">
        <f t="shared" ca="1" si="104"/>
        <v>-49081462.08322084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-49081462.08322084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-204596.3224447309</v>
      </c>
      <c r="L1066" s="444">
        <f t="shared" ca="1" si="104"/>
        <v>-49307713.709180146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-49307713.709180146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-205539.03755289468</v>
      </c>
      <c r="L1067" s="444">
        <f t="shared" ca="1" si="104"/>
        <v>-49534908.050247617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-49534908.050247617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-206485.6806406758</v>
      </c>
      <c r="L1068" s="444">
        <f t="shared" ca="1" si="104"/>
        <v>-49763049.03440287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-49763049.03440287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-207436.26807465602</v>
      </c>
      <c r="L1069" s="444">
        <f t="shared" ca="1" si="104"/>
        <v>-49992140.605992101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-49992140.605992101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-208390.81628961116</v>
      </c>
      <c r="L1070" s="444">
        <f t="shared" ca="1" si="104"/>
        <v>-50222186.72579629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-50222186.72579629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-209349.34178879528</v>
      </c>
      <c r="L1071" s="444">
        <f t="shared" ca="1" si="104"/>
        <v>-50453191.371099666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-50453191.371099666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-210311.86114422602</v>
      </c>
      <c r="L1072" s="444">
        <f t="shared" ca="1" si="104"/>
        <v>-50685158.535758466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-50685158.535758466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-211278.39099697102</v>
      </c>
      <c r="L1073" s="444">
        <f t="shared" ca="1" si="104"/>
        <v>-50918092.230270013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-50918092.230270013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-212248.9480574358</v>
      </c>
      <c r="L1074" s="444">
        <f t="shared" ca="1" si="104"/>
        <v>-51151996.481842026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-51151996.481842026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-213223.54910565252</v>
      </c>
      <c r="L1075" s="444">
        <f t="shared" ca="1" si="104"/>
        <v>-51386875.334462255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-51386875.334462255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-214202.21099157014</v>
      </c>
      <c r="L1076" s="444">
        <f t="shared" ca="1" si="104"/>
        <v>-51622732.848968402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-51622732.848968402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-215184.95063534574</v>
      </c>
      <c r="L1077" s="444">
        <f t="shared" ca="1" si="104"/>
        <v>-51859573.103118323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-51859573.103118323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-216171.78502763709</v>
      </c>
      <c r="L1078" s="444">
        <f t="shared" ca="1" si="104"/>
        <v>-52097400.191660538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-52097400.191660538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-217162.73122989631</v>
      </c>
      <c r="L1079" s="444">
        <f t="shared" ca="1" si="104"/>
        <v>-52336218.22640501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-52336218.22640501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-218157.80637466494</v>
      </c>
      <c r="L1080" s="444">
        <f t="shared" ca="1" si="104"/>
        <v>-52576031.336294249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-52576031.336294249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-219157.02766587015</v>
      </c>
      <c r="L1081" s="444">
        <f t="shared" ca="1" si="104"/>
        <v>-52816843.667474695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-52816843.667474695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-220160.41237912196</v>
      </c>
      <c r="L1082" s="444">
        <f t="shared" ca="1" si="104"/>
        <v>-53058659.383368395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-53058659.383368395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-221167.97786201237</v>
      </c>
      <c r="L1083" s="444">
        <f t="shared" ca="1" si="104"/>
        <v>-53301482.664744988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-53301482.664744988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-222179.74153441485</v>
      </c>
      <c r="L1084" s="444">
        <f t="shared" ca="1" si="104"/>
        <v>-53545317.709793977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-53545317.709793977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-223195.72088878567</v>
      </c>
      <c r="L1085" s="444">
        <f t="shared" ca="1" si="104"/>
        <v>-53790168.734197341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-53790168.734197341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-224215.93349046636</v>
      </c>
      <c r="L1086" s="444">
        <f t="shared" ca="1" si="104"/>
        <v>-54036039.971202388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-54036039.971202388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-225240.39697798734</v>
      </c>
      <c r="L1087" s="444">
        <f t="shared" ca="1" si="104"/>
        <v>-54282935.671694957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-54282935.671694957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-226269.12906337305</v>
      </c>
      <c r="L1088" s="444">
        <f t="shared" ca="1" si="104"/>
        <v>-54530860.104272909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-54530860.104272909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-227302.14753244785</v>
      </c>
      <c r="L1089" s="444">
        <f t="shared" ca="1" si="104"/>
        <v>-54779817.555319935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-54779817.555319935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-228339.47024514384</v>
      </c>
      <c r="L1090" s="444">
        <f t="shared" ca="1" si="104"/>
        <v>-55029812.329079658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-55029812.329079658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-229381.11513580935</v>
      </c>
      <c r="L1091" s="444">
        <f t="shared" ca="1" si="104"/>
        <v>-55280848.747730047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-55280848.747730047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-230427.10021351927</v>
      </c>
      <c r="L1092" s="444">
        <f t="shared" ca="1" si="104"/>
        <v>-55532931.151458144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-55532931.151458144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-231477.44356238632</v>
      </c>
      <c r="L1093" s="444">
        <f t="shared" ca="1" si="104"/>
        <v>-55786063.89853511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-55786063.89853511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-232532.1633418737</v>
      </c>
      <c r="L1094" s="444">
        <f t="shared" ca="1" si="104"/>
        <v>-56040251.36539156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-56040251.36539156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-233591.27778710891</v>
      </c>
      <c r="L1095" s="444">
        <f t="shared" ca="1" si="104"/>
        <v>-56295497.946693249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-56295497.946693249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-234654.80520919923</v>
      </c>
      <c r="L1096" s="444">
        <f t="shared" ca="1" si="104"/>
        <v>-56551808.055417024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-56551808.055417024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-235722.76399554833</v>
      </c>
      <c r="L1097" s="444">
        <f t="shared" ca="1" si="104"/>
        <v>-56809186.122927152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-56809186.122927152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-236795.17261017388</v>
      </c>
      <c r="L1098" s="444">
        <f t="shared" ca="1" si="104"/>
        <v>-57067636.5990519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-57067636.5990519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-237872.04959402702</v>
      </c>
      <c r="L1099" s="444">
        <f t="shared" ca="1" si="104"/>
        <v>-57327163.952160507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-57327163.952160507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-238953.41356531289</v>
      </c>
      <c r="L1100" s="444">
        <f t="shared" ca="1" si="104"/>
        <v>-57587772.6692404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-57587772.6692404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-240039.28321981241</v>
      </c>
      <c r="L1101" s="444">
        <f t="shared" ca="1" si="104"/>
        <v>-57849467.255974792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-57849467.255974792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-241129.67733120572</v>
      </c>
      <c r="L1102" s="444">
        <f t="shared" ca="1" si="104"/>
        <v>-58112252.236820579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-58112252.236820579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-242224.61475139647</v>
      </c>
      <c r="L1103" s="444">
        <f t="shared" ca="1" si="104"/>
        <v>-58376132.155086555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-58376132.155086555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-243324.11441083805</v>
      </c>
      <c r="L1104" s="444">
        <f t="shared" ca="1" si="104"/>
        <v>-58641111.573011972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-58641111.573011972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-244428.19531886061</v>
      </c>
      <c r="L1105" s="444">
        <f t="shared" ca="1" si="104"/>
        <v>-58907195.071845412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-58907195.071845412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-245536.87656399995</v>
      </c>
      <c r="L1106" s="444">
        <f t="shared" ca="1" si="104"/>
        <v>-59174387.251923993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-59174387.251923993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-246650.17731432736</v>
      </c>
      <c r="L1107" s="444">
        <f t="shared" ca="1" si="104"/>
        <v>-59442692.732752897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-59442692.732752897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-247768.11681778115</v>
      </c>
      <c r="L1108" s="444">
        <f t="shared" ca="1" si="104"/>
        <v>-59712116.153085254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-59712116.153085254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-248890.71440249929</v>
      </c>
      <c r="L1109" s="444">
        <f t="shared" ca="1" si="104"/>
        <v>-59982662.171002328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-59982662.171002328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-250017.98947715381</v>
      </c>
      <c r="L1110" s="444">
        <f t="shared" ca="1" si="104"/>
        <v>-60254335.463994056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-60254335.463994056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-251149.96153128601</v>
      </c>
      <c r="L1111" s="444">
        <f t="shared" ca="1" si="104"/>
        <v>-60527140.729039922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-60527140.729039922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-252286.65013564378</v>
      </c>
      <c r="L1112" s="444">
        <f t="shared" ca="1" si="104"/>
        <v>-60801082.682690144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-60801082.682690144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-253428.07494251968</v>
      </c>
      <c r="L1113" s="444">
        <f t="shared" ca="1" si="104"/>
        <v>-61076166.061147243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-61076166.061147243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-254574.25568609094</v>
      </c>
      <c r="L1114" s="444">
        <f t="shared" ca="1" si="104"/>
        <v>-61352395.62034791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-61352395.62034791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-255725.21218276033</v>
      </c>
      <c r="L1115" s="444">
        <f t="shared" ca="1" si="104"/>
        <v>-61629776.136045247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-61629776.136045247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-256880.9643314993</v>
      </c>
      <c r="L1116" s="444">
        <f t="shared" ca="1" si="104"/>
        <v>-61908312.403891325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-61908312.403891325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-258041.53211419124</v>
      </c>
      <c r="L1117" s="444">
        <f t="shared" ca="1" si="104"/>
        <v>-62188009.239520095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-62188009.239520095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-259206.93559597779</v>
      </c>
      <c r="L1118" s="444">
        <f t="shared" ca="1" si="104"/>
        <v>-62468871.478630647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-62468871.478630647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-260377.19492560509</v>
      </c>
      <c r="L1119" s="444">
        <f t="shared" ca="1" si="104"/>
        <v>-62750903.977070831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-62750903.977070831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-261552.33033577254</v>
      </c>
      <c r="L1120" s="444">
        <f t="shared" ca="1" si="104"/>
        <v>-63034111.610921182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-63034111.610921182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-262732.36214348231</v>
      </c>
      <c r="L1121" s="444">
        <f t="shared" ca="1" si="104"/>
        <v>-63318499.276579238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-63318499.276579238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-263917.31075039087</v>
      </c>
      <c r="L1122" s="444">
        <f t="shared" ca="1" si="104"/>
        <v>-63604071.890844204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-63604071.890844204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-265107.19664316159</v>
      </c>
      <c r="L1123" s="444">
        <f t="shared" ca="1" si="104"/>
        <v>-63890834.39100194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-63890834.39100194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-266302.04039381881</v>
      </c>
      <c r="L1124" s="444">
        <f t="shared" ca="1" si="104"/>
        <v>-64178791.734910339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-64178791.734910339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-267501.86266010383</v>
      </c>
      <c r="L1125" s="444">
        <f t="shared" ca="1" si="104"/>
        <v>-64467948.901085019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-64467948.901085019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-268706.68418583163</v>
      </c>
      <c r="L1126" s="444">
        <f t="shared" ca="1" si="104"/>
        <v>-64758310.888785429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-64758310.888785429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-269916.52580125001</v>
      </c>
      <c r="L1127" s="444">
        <f t="shared" ca="1" si="104"/>
        <v>-65049882.718101256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-65049882.718101256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-271131.40842339932</v>
      </c>
      <c r="L1128" s="444">
        <f t="shared" ca="1" si="104"/>
        <v>-65342669.430039234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-65342669.430039234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-272351.35305647424</v>
      </c>
      <c r="L1129" s="444">
        <f t="shared" ca="1" si="104"/>
        <v>-65636676.086610287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-65636676.086610287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-273576.38079218689</v>
      </c>
      <c r="L1130" s="444">
        <f t="shared" ca="1" si="104"/>
        <v>-65931907.770917051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-65931907.770917051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-274806.51281013177</v>
      </c>
      <c r="L1131" s="444">
        <f t="shared" ca="1" si="104"/>
        <v>-66228369.587241761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-66228369.587241761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-276041.77037815138</v>
      </c>
      <c r="L1132" s="444">
        <f t="shared" ca="1" si="104"/>
        <v>-66526066.661134489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-66526066.661134489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-277282.17485270445</v>
      </c>
      <c r="L1133" s="444">
        <f t="shared" ca="1" si="104"/>
        <v>-66825004.139501773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-66825004.139501773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-278527.74767923483</v>
      </c>
      <c r="L1134" s="444">
        <f t="shared" ca="1" si="104"/>
        <v>-67125187.190695584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-67125187.190695584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-279778.51039254235</v>
      </c>
      <c r="L1135" s="444">
        <f t="shared" ca="1" si="104"/>
        <v>-67426621.004602715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-67426621.004602715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-281034.48461715539</v>
      </c>
      <c r="L1136" s="444">
        <f t="shared" ca="1" si="104"/>
        <v>-67729310.792734459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-67729310.792734459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-282295.69206770434</v>
      </c>
      <c r="L1137" s="444">
        <f t="shared" ca="1" si="104"/>
        <v>-68033261.788316742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-68033261.788316742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-283562.15454929718</v>
      </c>
      <c r="L1138" s="444">
        <f t="shared" ca="1" si="104"/>
        <v>-68338479.246380627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-68338479.246380627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-284833.89395789674</v>
      </c>
      <c r="L1139" s="444">
        <f t="shared" ca="1" si="104"/>
        <v>-68644968.44385311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-68644968.44385311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-286110.93228069873</v>
      </c>
      <c r="L1140" s="444">
        <f t="shared" ca="1" si="104"/>
        <v>-68952734.679648399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-68952734.679648399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-287393.29159651243</v>
      </c>
      <c r="L1141" s="444">
        <f t="shared" ca="1" si="104"/>
        <v>-69261783.274759501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-69261783.274759501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-288680.99407614203</v>
      </c>
      <c r="L1142" s="444">
        <f t="shared" ca="1" si="104"/>
        <v>-69572119.572350234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-69572119.572350234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-289974.0619827701</v>
      </c>
      <c r="L1143" s="444">
        <f t="shared" ca="1" si="104"/>
        <v>-69883748.937847584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-69883748.937847584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-291272.51767234236</v>
      </c>
      <c r="L1144" s="444">
        <f t="shared" ca="1" si="104"/>
        <v>-70196676.759034514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-70196676.759034514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-292576.38359395455</v>
      </c>
      <c r="L1145" s="444">
        <f t="shared" ca="1" si="104"/>
        <v>-70510908.446143061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-70510908.446143061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-293885.68229024019</v>
      </c>
      <c r="L1146" s="444">
        <f t="shared" ca="1" si="104"/>
        <v>-70826449.431947887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-70826449.431947887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-295200.43639776029</v>
      </c>
      <c r="L1147" s="444">
        <f t="shared" ca="1" si="104"/>
        <v>-71143305.171860233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-71143305.171860233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-296520.6686473951</v>
      </c>
      <c r="L1148" s="444">
        <f t="shared" ca="1" si="104"/>
        <v>-71461481.144022211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-71461481.144022211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-297846.40186473663</v>
      </c>
      <c r="L1149" s="444">
        <f t="shared" ca="1" si="104"/>
        <v>-71780982.849401534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-71780982.849401534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-299177.65897048381</v>
      </c>
      <c r="L1150" s="444">
        <f t="shared" ca="1" si="104"/>
        <v>-72101815.811886609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-72101815.811886609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-300514.46298083832</v>
      </c>
      <c r="L1151" s="444">
        <f t="shared" ca="1" si="104"/>
        <v>-72423985.57838203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-72423985.57838203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-301856.83700790256</v>
      </c>
      <c r="L1152" s="444">
        <f t="shared" ca="1" si="104"/>
        <v>-72747497.718904525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-72747497.718904525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-303204.80426007963</v>
      </c>
      <c r="L1153" s="444">
        <f t="shared" ca="1" si="104"/>
        <v>-73072357.826679185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-73072357.826679185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-304558.38804247405</v>
      </c>
      <c r="L1154" s="444">
        <f t="shared" ca="1" si="104"/>
        <v>-73398571.51823625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-73398571.51823625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-305917.61175729515</v>
      </c>
      <c r="L1155" s="444">
        <f t="shared" ca="1" si="104"/>
        <v>-73726144.433508128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-73726144.433508128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-307282.49890426127</v>
      </c>
      <c r="L1156" s="444">
        <f t="shared" ca="1" si="104"/>
        <v>-74055082.235926971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-74055082.235926971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-308653.07308100647</v>
      </c>
      <c r="L1157" s="444">
        <f t="shared" ca="1" si="104"/>
        <v>-74385390.612522557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-74385390.612522557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-310029.35798348807</v>
      </c>
      <c r="L1158" s="444">
        <f t="shared" ca="1" si="104"/>
        <v>-74717075.274020627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-74717075.274020627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-311411.37740639673</v>
      </c>
      <c r="L1159" s="444">
        <f t="shared" ca="1" si="104"/>
        <v>-75050141.954941615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-75050141.954941615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-312799.15524356748</v>
      </c>
      <c r="L1160" s="444">
        <f t="shared" ca="1" si="104"/>
        <v>-75384596.413699761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-75384596.413699761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-314192.71548839309</v>
      </c>
      <c r="L1161" s="444">
        <f t="shared" ca="1" si="104"/>
        <v>-75720444.432702735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-75720444.432702735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-315592.08223423886</v>
      </c>
      <c r="L1162" s="444">
        <f t="shared" ca="1" si="104"/>
        <v>-76057691.818451554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-76057691.818451554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-316997.2796748589</v>
      </c>
      <c r="L1163" s="444">
        <f t="shared" ca="1" si="104"/>
        <v>-76396344.401640996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-76396344.401640996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-318408.33210481494</v>
      </c>
      <c r="L1164" s="444">
        <f t="shared" ca="1" si="104"/>
        <v>-76736408.037260398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-76736408.037260398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-319825.26391989575</v>
      </c>
      <c r="L1165" s="444">
        <f t="shared" ca="1" si="104"/>
        <v>-77077888.604694873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-77077888.604694873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-321248.09961753938</v>
      </c>
      <c r="L1166" s="444">
        <f t="shared" ca="1" si="104"/>
        <v>-77420792.007826999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-77420792.007826999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-322676.86379725661</v>
      </c>
      <c r="L1167" s="444">
        <f t="shared" ca="1" si="104"/>
        <v>-77765124.175138846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-77765124.175138846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-324111.58116105595</v>
      </c>
      <c r="L1168" s="444">
        <f t="shared" ca="1" si="104"/>
        <v>-78110891.059814483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-78110891.059814483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-325462.04608256032</v>
      </c>
      <c r="L1169" s="444">
        <f t="shared" ca="1" si="104"/>
        <v>-78436353.105897039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-78436353.105897039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-326818.13794123766</v>
      </c>
      <c r="L1170" s="444">
        <f t="shared" ca="1" si="104"/>
        <v>-78763171.24383828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-78763171.24383828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-328179.88018265949</v>
      </c>
      <c r="L1171" s="444">
        <f t="shared" ca="1" si="104"/>
        <v>-79091351.124020934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-79091351.124020934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-329547.29635008721</v>
      </c>
      <c r="L1172" s="444">
        <f t="shared" ca="1" si="104"/>
        <v>-79420898.420371026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-79420898.420371026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-330920.41008487926</v>
      </c>
      <c r="L1173" s="444">
        <f t="shared" ca="1" si="104"/>
        <v>-79751818.830455899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-79751818.830455899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-332299.24512689956</v>
      </c>
      <c r="L1174" s="444">
        <f t="shared" ca="1" si="104"/>
        <v>-80084118.075582802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-80084118.075582802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-333683.82531492831</v>
      </c>
      <c r="L1175" s="444">
        <f t="shared" ca="1" si="104"/>
        <v>-80417801.900897726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-80417801.900897726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-335074.17458707385</v>
      </c>
      <c r="L1176" s="444">
        <f t="shared" ca="1" si="104"/>
        <v>-80752876.075484797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-80752876.075484797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-336470.31698118662</v>
      </c>
      <c r="L1177" s="444">
        <f t="shared" ca="1" si="104"/>
        <v>-81089346.392465979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-81089346.392465979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-337872.27663527493</v>
      </c>
      <c r="L1178" s="444">
        <f t="shared" ca="1" si="104"/>
        <v>-81427218.669101253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-81427218.669101253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-339280.07778792188</v>
      </c>
      <c r="L1179" s="444">
        <f t="shared" ca="1" si="104"/>
        <v>-81766498.746889174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-81766498.746889174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-340693.74477870489</v>
      </c>
      <c r="L1180" s="444">
        <f t="shared" ca="1" si="104"/>
        <v>-82107192.491667882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-82107192.491667882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-342113.30204861617</v>
      </c>
      <c r="L1181" s="444">
        <f t="shared" ca="1" si="104"/>
        <v>-82449305.793716505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-82449305.793716505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-343538.77414048545</v>
      </c>
      <c r="L1182" s="444">
        <f t="shared" ca="1" si="104"/>
        <v>-82792844.567856997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-82792844.567856997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-344970.18569940416</v>
      </c>
      <c r="L1183" s="444">
        <f t="shared" ca="1" si="104"/>
        <v>-83137814.753556401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-83137814.753556401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-346407.56147315167</v>
      </c>
      <c r="L1184" s="444">
        <f t="shared" ca="1" si="104"/>
        <v>-83484222.315029547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-83484222.315029547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-347850.92631262308</v>
      </c>
      <c r="L1185" s="444">
        <f t="shared" ca="1" si="104"/>
        <v>-83832073.241342172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-83832073.241342172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-349300.30517225905</v>
      </c>
      <c r="L1186" s="444">
        <f t="shared" ca="1" si="104"/>
        <v>-84181373.546514437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-84181373.546514437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-350755.7231104768</v>
      </c>
      <c r="L1187" s="444">
        <f t="shared" ca="1" si="104"/>
        <v>-84532129.269624919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-84532129.269624919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-352217.2052901038</v>
      </c>
      <c r="L1188" s="444">
        <f t="shared" ca="1" si="104"/>
        <v>-84884346.474915028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-84884346.474915028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-353684.77697881259</v>
      </c>
      <c r="L1189" s="444">
        <f t="shared" ca="1" si="104"/>
        <v>-85238031.251893833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-85238031.251893833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-355158.46354955761</v>
      </c>
      <c r="L1190" s="444">
        <f t="shared" ca="1" si="104"/>
        <v>-85593189.715443388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-85593189.715443388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-356638.29048101412</v>
      </c>
      <c r="L1191" s="444">
        <f t="shared" ca="1" si="104"/>
        <v>-85949828.005924404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-85949828.005924404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-358124.28335801832</v>
      </c>
      <c r="L1192" s="444">
        <f t="shared" ca="1" si="104"/>
        <v>-86307952.289282426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-86307952.289282426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-359616.46787201008</v>
      </c>
      <c r="L1193" s="444">
        <f t="shared" ca="1" si="104"/>
        <v>-86667568.757154435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-86667568.757154435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-361114.86982147681</v>
      </c>
      <c r="L1194" s="444">
        <f t="shared" ca="1" si="104"/>
        <v>-87028683.626975909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-87028683.626975909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-362619.51511239959</v>
      </c>
      <c r="L1195" s="444">
        <f t="shared" ca="1" si="104"/>
        <v>-87391303.142088309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-87391303.142088309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-364130.4297587013</v>
      </c>
      <c r="L1196" s="444">
        <f t="shared" ca="1" si="104"/>
        <v>-87755433.571847007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-87755433.571847007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-365647.63988269586</v>
      </c>
      <c r="L1197" s="444">
        <f t="shared" ca="1" si="104"/>
        <v>-88121081.211729705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-88121081.211729705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-367171.17171554046</v>
      </c>
      <c r="L1198" s="444">
        <f t="shared" ca="1" si="104"/>
        <v>-88488252.383445248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-88488252.383445248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-368701.05159768852</v>
      </c>
      <c r="L1199" s="444">
        <f t="shared" ca="1" si="104"/>
        <v>-88856953.435042933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-88856953.435042933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-370237.30597934558</v>
      </c>
      <c r="L1200" s="444">
        <f t="shared" ca="1" si="104"/>
        <v>-89227190.741022274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-89227190.741022274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-371779.96142092615</v>
      </c>
      <c r="L1201" s="444">
        <f t="shared" ca="1" si="104"/>
        <v>-89598970.702443197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-89598970.702443197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-373329.0445935133</v>
      </c>
      <c r="L1202" s="444">
        <f t="shared" ca="1" si="104"/>
        <v>-89972299.74703671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-89972299.74703671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-374884.58227931964</v>
      </c>
      <c r="L1203" s="444">
        <f t="shared" ca="1" si="104"/>
        <v>-90347184.329316035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-90347184.329316035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-376446.60137215012</v>
      </c>
      <c r="L1204" s="444">
        <f t="shared" ca="1" si="104"/>
        <v>-90723630.930688187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-90723630.930688187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-378015.12887786742</v>
      </c>
      <c r="L1205" s="444">
        <f t="shared" ca="1" si="104"/>
        <v>-91101646.059566051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-91101646.059566051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-379590.19191485853</v>
      </c>
      <c r="L1206" s="444">
        <f t="shared" ca="1" si="104"/>
        <v>-91481236.251480907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-91481236.251480907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-381171.81771450379</v>
      </c>
      <c r="L1207" s="444">
        <f t="shared" ca="1" si="104"/>
        <v>-91862408.069195405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-91862408.069195405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-382760.03362164751</v>
      </c>
      <c r="L1208" s="444">
        <f t="shared" ca="1" si="104"/>
        <v>-92245168.102817059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-92245168.102817059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-384354.86709507107</v>
      </c>
      <c r="L1209" s="444">
        <f t="shared" ca="1" si="104"/>
        <v>-92629522.969912127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-92629522.969912127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-385956.34570796718</v>
      </c>
      <c r="L1210" s="444">
        <f t="shared" ca="1" si="104"/>
        <v>-93015479.315620095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-93015479.315620095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-387564.49714841705</v>
      </c>
      <c r="L1211" s="444">
        <f t="shared" ca="1" si="104"/>
        <v>-93403043.812768519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-93403043.812768519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-389179.34921986883</v>
      </c>
      <c r="L1212" s="444">
        <f t="shared" ca="1" si="104"/>
        <v>-93792223.161988392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-93792223.161988392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-390800.92984161829</v>
      </c>
      <c r="L1213" s="444">
        <f t="shared" ca="1" si="104"/>
        <v>-94183024.091830015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-94183024.091830015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-392429.26704929175</v>
      </c>
      <c r="L1214" s="444">
        <f t="shared" ca="1" si="104"/>
        <v>-94575453.358879313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-94575453.358879313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-394064.38899533049</v>
      </c>
      <c r="L1215" s="444">
        <f t="shared" ca="1" si="104"/>
        <v>-94969517.747874647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-94969517.747874647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-395706.32394947769</v>
      </c>
      <c r="L1216" s="444">
        <f t="shared" ca="1" si="104"/>
        <v>-95365224.071824118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-95365224.071824118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-397355.10029926716</v>
      </c>
      <c r="L1217" s="444">
        <f t="shared" ca="1" si="104"/>
        <v>-95762579.172123387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-95762579.172123387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-399010.74655051413</v>
      </c>
      <c r="L1218" s="444">
        <f t="shared" ca="1" si="104"/>
        <v>-96161589.918673903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-96161589.918673903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-400673.29132780794</v>
      </c>
      <c r="L1219" s="444">
        <f t="shared" ca="1" si="104"/>
        <v>-96562263.210001707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-96562263.210001707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-402342.76337500708</v>
      </c>
      <c r="L1220" s="444">
        <f t="shared" ca="1" si="104"/>
        <v>-96964605.973376721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-96964605.973376721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-404019.19155573635</v>
      </c>
      <c r="L1221" s="444">
        <f t="shared" ca="1" si="104"/>
        <v>-97368625.16493246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-97368625.16493246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-405702.60485388525</v>
      </c>
      <c r="L1222" s="444">
        <f t="shared" ca="1" si="104"/>
        <v>-97774327.769786343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-97774327.769786343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-407393.03237410978</v>
      </c>
      <c r="L1223" s="444">
        <f t="shared" ca="1" si="104"/>
        <v>-98181720.802160457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-98181720.802160457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-409090.50334233523</v>
      </c>
      <c r="L1224" s="444">
        <f t="shared" ca="1" si="104"/>
        <v>-98590811.305502787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-98590811.305502787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-410795.0471062616</v>
      </c>
      <c r="L1225" s="444">
        <f t="shared" ca="1" si="104"/>
        <v>-99001606.352609053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-99001606.352609053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-412506.69313587103</v>
      </c>
      <c r="L1226" s="444">
        <f t="shared" ca="1" si="104"/>
        <v>-99414113.045744926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-99414113.045744926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-414225.47102393716</v>
      </c>
      <c r="L1227" s="444">
        <f t="shared" ca="1" si="104"/>
        <v>-99828338.516768858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-99828338.516768858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-415951.41048653692</v>
      </c>
      <c r="L1228" s="444">
        <f t="shared" ca="1" si="104"/>
        <v>-100244289.92725539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-100244289.92725539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-417684.54136356415</v>
      </c>
      <c r="L1229" s="444">
        <f t="shared" ca="1" si="104"/>
        <v>-100661974.46861896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-100661974.46861896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-419424.89361924567</v>
      </c>
      <c r="L1230" s="444">
        <f t="shared" ca="1" si="104"/>
        <v>-101081399.3622382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-101081399.3622382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-421172.49734265916</v>
      </c>
      <c r="L1231" s="444">
        <f t="shared" ca="1" si="104"/>
        <v>-101502571.85958086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-101502571.85958086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-422927.38274825359</v>
      </c>
      <c r="L1232" s="444">
        <f t="shared" ca="1" si="104"/>
        <v>-101925499.24232911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-101925499.24232911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-424689.58017637127</v>
      </c>
      <c r="L1233" s="444">
        <f t="shared" ca="1" si="104"/>
        <v>-102350188.82250547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-102350188.82250547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-426459.12009377283</v>
      </c>
      <c r="L1234" s="444">
        <f t="shared" ca="1" si="104"/>
        <v>-102776647.94259925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-102776647.94259925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-428236.03309416352</v>
      </c>
      <c r="L1235" s="444">
        <f t="shared" ca="1" si="104"/>
        <v>-103204883.97569342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-103204883.97569342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-430020.34989872255</v>
      </c>
      <c r="L1236" s="444">
        <f t="shared" ca="1" si="104"/>
        <v>-103634904.32559215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-103634904.32559215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-431812.10135663394</v>
      </c>
      <c r="L1237" s="444">
        <f t="shared" ca="1" si="104"/>
        <v>-104066716.42694879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-104066716.42694879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-433611.31844561995</v>
      </c>
      <c r="L1238" s="444">
        <f t="shared" ca="1" si="104"/>
        <v>-104500327.74539441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-104500327.74539441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-435418.0322724767</v>
      </c>
      <c r="L1239" s="444">
        <f t="shared" ca="1" si="104"/>
        <v>-104935745.77766688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-104935745.77766688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-437232.27407361206</v>
      </c>
      <c r="L1240" s="444">
        <f t="shared" ca="1" si="104"/>
        <v>-105372978.0517405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-105372978.0517405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-439054.07521558536</v>
      </c>
      <c r="L1241" s="444">
        <f t="shared" ca="1" si="104"/>
        <v>-105812032.12695608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-105812032.12695608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-440883.46719565033</v>
      </c>
      <c r="L1242" s="444">
        <f t="shared" ca="1" si="104"/>
        <v>-106252915.59415172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-106252915.59415172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-442720.48164229881</v>
      </c>
      <c r="L1243" s="444">
        <f t="shared" ca="1" si="104"/>
        <v>-106695636.07579403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-106695636.07579403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-444565.15031580837</v>
      </c>
      <c r="L1244" s="444">
        <f t="shared" ca="1" si="104"/>
        <v>-107140201.22610983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-107140201.22610983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-446417.50510879094</v>
      </c>
      <c r="L1245" s="444">
        <f t="shared" ca="1" si="104"/>
        <v>-107586618.73121862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-107586618.73121862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-448277.57804674422</v>
      </c>
      <c r="L1246" s="444">
        <f t="shared" ca="1" si="104"/>
        <v>-108034896.30926536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-108034896.30926536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-450145.40128860564</v>
      </c>
      <c r="L1247" s="444">
        <f t="shared" ca="1" si="104"/>
        <v>-108485041.71055396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-108485041.71055396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-452021.00712730817</v>
      </c>
      <c r="L1248" s="444">
        <f t="shared" ca="1" si="104"/>
        <v>-108937062.71768127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-108937062.71768127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-453904.42799033871</v>
      </c>
      <c r="L1249" s="444">
        <f t="shared" ca="1" si="104"/>
        <v>-109390967.14567161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-109390967.14567161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-455795.69644029834</v>
      </c>
      <c r="L1250" s="444">
        <f t="shared" ca="1" si="104"/>
        <v>-109846762.8421119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-109846762.8421119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-457694.84517546627</v>
      </c>
      <c r="L1251" s="444">
        <f t="shared" ca="1" si="104"/>
        <v>-110304457.68728736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-110304457.68728736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-459601.90703036403</v>
      </c>
      <c r="L1252" s="444">
        <f t="shared" ca="1" si="104"/>
        <v>-110764059.59431772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-110764059.59431772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-461516.91497632378</v>
      </c>
      <c r="L1253" s="444">
        <f t="shared" ca="1" si="104"/>
        <v>-111225576.50929405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-111225576.50929405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-463439.9021220585</v>
      </c>
      <c r="L1254" s="444">
        <f t="shared" ca="1" si="104"/>
        <v>-111689016.41141611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-111689016.41141611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-465370.90171423386</v>
      </c>
      <c r="L1255" s="444">
        <f t="shared" ca="1" si="104"/>
        <v>-112154387.31313035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-112154387.31313035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-467309.94713804318</v>
      </c>
      <c r="L1256" s="444">
        <f t="shared" ca="1" si="104"/>
        <v>-112621697.26026839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-112621697.26026839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-469257.07191778504</v>
      </c>
      <c r="L1257" s="444">
        <f t="shared" ca="1" si="104"/>
        <v>-113090954.33218618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-113090954.33218618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-471212.30971744237</v>
      </c>
      <c r="L1258" s="444">
        <f t="shared" ca="1" si="104"/>
        <v>-113562166.64190362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-113562166.64190362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-473175.69434126507</v>
      </c>
      <c r="L1259" s="444">
        <f t="shared" ca="1" si="104"/>
        <v>-114035342.3362449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-114035342.3362449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-475147.25973435369</v>
      </c>
      <c r="L1260" s="444">
        <f t="shared" ca="1" si="104"/>
        <v>-114510489.59597924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-114510489.59597924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-477127.03998324688</v>
      </c>
      <c r="L1261" s="444">
        <f t="shared" ca="1" si="104"/>
        <v>-114987616.63596249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-114987616.63596249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-479115.06931651034</v>
      </c>
      <c r="L1262" s="444">
        <f t="shared" ca="1" si="104"/>
        <v>-115466731.70527899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-115466731.70527899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-481111.38210532919</v>
      </c>
      <c r="L1263" s="444">
        <f t="shared" ca="1" si="104"/>
        <v>-115947843.08738433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-115947843.08738433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-483116.01286410139</v>
      </c>
      <c r="L1264" s="444">
        <f t="shared" ca="1" si="104"/>
        <v>-116430959.10024843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-116430959.10024843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-485128.99625103507</v>
      </c>
      <c r="L1265" s="444">
        <f t="shared" ca="1" si="104"/>
        <v>-116916088.09649946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-116916088.09649946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-487150.36706874776</v>
      </c>
      <c r="L1266" s="444">
        <f t="shared" ca="1" si="104"/>
        <v>-117403238.46356821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-117403238.46356821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-489180.16026486753</v>
      </c>
      <c r="L1267" s="444">
        <f t="shared" ca="1" si="104"/>
        <v>-117892418.62383308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-117892418.62383308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-491218.41093263775</v>
      </c>
      <c r="L1268" s="444">
        <f t="shared" ca="1" si="104"/>
        <v>-118383637.03476572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-118383637.03476572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-493265.15431152383</v>
      </c>
      <c r="L1269" s="444">
        <f t="shared" ca="1" si="104"/>
        <v>-118876902.18907724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-118876902.18907724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-495320.42578782182</v>
      </c>
      <c r="L1270" s="444">
        <f t="shared" ca="1" si="104"/>
        <v>-119372222.61486506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-119372222.61486506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-497384.26089527115</v>
      </c>
      <c r="L1271" s="444">
        <f t="shared" ca="1" si="104"/>
        <v>-119869606.87576033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-119869606.87576033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-499456.69531566795</v>
      </c>
      <c r="L1272" s="444">
        <f t="shared" ca="1" si="104"/>
        <v>-120369063.57107601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-120369063.57107601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-501537.76487948332</v>
      </c>
      <c r="L1273" s="444">
        <f t="shared" ca="1" si="104"/>
        <v>-120870601.33595549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-120870601.33595549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-503627.50556648127</v>
      </c>
      <c r="L1274" s="444">
        <f t="shared" ca="1" si="104"/>
        <v>-121374228.84152196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-121374228.84152196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-505725.9535063415</v>
      </c>
      <c r="L1275" s="444">
        <f t="shared" ca="1" si="104"/>
        <v>-121879954.7950283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-121879954.7950283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-507833.14497928455</v>
      </c>
      <c r="L1276" s="444">
        <f t="shared" ca="1" si="104"/>
        <v>-122387787.94000758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-122387787.94000758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-509949.11641669826</v>
      </c>
      <c r="L1277" s="444">
        <f t="shared" ca="1" si="104"/>
        <v>-122897737.05642428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-122897737.05642428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-512073.90440176782</v>
      </c>
      <c r="L1278" s="444">
        <f t="shared" ca="1" si="104"/>
        <v>-123409810.96082604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-123409810.96082604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-514207.5456701084</v>
      </c>
      <c r="L1279" s="444">
        <f t="shared" ca="1" si="104"/>
        <v>-123924018.50649615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-123924018.50649615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-516350.0771104006</v>
      </c>
      <c r="L1280" s="444">
        <f t="shared" ca="1" si="104"/>
        <v>-124440368.58360654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-124440368.58360654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-518501.53576502716</v>
      </c>
      <c r="L1281" s="444">
        <f t="shared" ca="1" si="104"/>
        <v>-124958870.11937156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-124958870.11937156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-520661.95883071487</v>
      </c>
      <c r="L1282" s="444">
        <f t="shared" ca="1" si="104"/>
        <v>-125479532.07820228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-125479532.07820228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-522831.38365917612</v>
      </c>
      <c r="L1283" s="444">
        <f t="shared" ref="L1283:L1537" ca="1" si="109">I1283-J1283+K1283</f>
        <v>-126002363.46186145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-126002363.46186145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-525009.84775775613</v>
      </c>
      <c r="L1284" s="444">
        <f t="shared" ca="1" si="109"/>
        <v>-126527373.3096192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-126527373.3096192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-527197.38879007997</v>
      </c>
      <c r="L1285" s="444">
        <f t="shared" ca="1" si="109"/>
        <v>-127054570.69840929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-127054570.69840929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-529394.04457670543</v>
      </c>
      <c r="L1286" s="444">
        <f t="shared" ca="1" si="109"/>
        <v>-127583964.74298599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-127583964.74298599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-531599.853095775</v>
      </c>
      <c r="L1287" s="444">
        <f t="shared" ca="1" si="109"/>
        <v>-128115564.59608176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-128115564.59608176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-533814.85248367395</v>
      </c>
      <c r="L1288" s="444">
        <f t="shared" ca="1" si="109"/>
        <v>-128649379.44856544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-128649379.44856544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-536039.08103568933</v>
      </c>
      <c r="L1289" s="444">
        <f t="shared" ca="1" si="109"/>
        <v>-129185418.52960113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-129185418.52960113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-538272.57720667135</v>
      </c>
      <c r="L1290" s="444">
        <f t="shared" ca="1" si="109"/>
        <v>-129723691.1068078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-129723691.1068078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-540515.37961169914</v>
      </c>
      <c r="L1291" s="444">
        <f t="shared" ca="1" si="109"/>
        <v>-130264206.4864195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-130264206.4864195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-542767.52702674794</v>
      </c>
      <c r="L1292" s="444">
        <f t="shared" ca="1" si="109"/>
        <v>-130806974.01344624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-130806974.01344624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-545029.05838935939</v>
      </c>
      <c r="L1293" s="444">
        <f t="shared" ca="1" si="109"/>
        <v>-131352003.07183561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-131352003.07183561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-547300.01279931504</v>
      </c>
      <c r="L1294" s="444">
        <f t="shared" ca="1" si="109"/>
        <v>-131899303.08463491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-131899303.08463491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-549580.42951931211</v>
      </c>
      <c r="L1295" s="444">
        <f t="shared" ca="1" si="109"/>
        <v>-132448883.51415423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-132448883.51415423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-551870.34797564265</v>
      </c>
      <c r="L1296" s="444">
        <f t="shared" ca="1" si="109"/>
        <v>-133000753.86212987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-133000753.86212987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-554169.80775887449</v>
      </c>
      <c r="L1297" s="444">
        <f t="shared" ca="1" si="109"/>
        <v>-133554923.66988873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-133554923.66988873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-556478.8486245363</v>
      </c>
      <c r="L1298" s="444">
        <f t="shared" ca="1" si="109"/>
        <v>-134111402.51851328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-134111402.51851328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-558797.51049380528</v>
      </c>
      <c r="L1299" s="444">
        <f t="shared" ca="1" si="109"/>
        <v>-134670200.02900708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-134670200.02900708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-561125.83345419611</v>
      </c>
      <c r="L1300" s="444">
        <f t="shared" ca="1" si="109"/>
        <v>-135231325.86246127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-135231325.86246127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-563463.85776025523</v>
      </c>
      <c r="L1301" s="444">
        <f t="shared" ca="1" si="109"/>
        <v>-135794789.72022152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-135794789.72022152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-565811.62383425632</v>
      </c>
      <c r="L1302" s="444">
        <f t="shared" ca="1" si="109"/>
        <v>-136360601.34405577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-136360601.34405577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-568169.17226689903</v>
      </c>
      <c r="L1303" s="444">
        <f t="shared" ca="1" si="109"/>
        <v>-136928770.51632267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-136928770.51632267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-570536.54381801118</v>
      </c>
      <c r="L1304" s="444">
        <f t="shared" ca="1" si="109"/>
        <v>-137499307.06014067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-137499307.06014067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-572913.77941725275</v>
      </c>
      <c r="L1305" s="444">
        <f t="shared" ca="1" si="109"/>
        <v>-138072220.83955792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-138072220.83955792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-575300.9201648247</v>
      </c>
      <c r="L1306" s="444">
        <f t="shared" ca="1" si="109"/>
        <v>-138647521.75972274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-138647521.75972274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-577698.00733217807</v>
      </c>
      <c r="L1307" s="444">
        <f t="shared" ca="1" si="109"/>
        <v>-139225219.76705492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-139225219.76705492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-580105.08236272878</v>
      </c>
      <c r="L1308" s="444">
        <f t="shared" ca="1" si="109"/>
        <v>-139805324.84941766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-139805324.84941766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-582522.18687257357</v>
      </c>
      <c r="L1309" s="444">
        <f t="shared" ca="1" si="109"/>
        <v>-140387847.03629023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-140387847.03629023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-584949.36265120923</v>
      </c>
      <c r="L1310" s="444">
        <f t="shared" ca="1" si="109"/>
        <v>-140972796.39894143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-140972796.39894143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-587386.65166225599</v>
      </c>
      <c r="L1311" s="444">
        <f t="shared" ca="1" si="109"/>
        <v>-141560183.05060369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-141560183.05060369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-589834.09604418208</v>
      </c>
      <c r="L1312" s="444">
        <f t="shared" ca="1" si="109"/>
        <v>-142150017.14664787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-142150017.14664787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-592291.73811103276</v>
      </c>
      <c r="L1313" s="444">
        <f t="shared" ca="1" si="109"/>
        <v>-142742308.88475889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-142742308.88475889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-594759.62035316206</v>
      </c>
      <c r="L1314" s="444">
        <f t="shared" ca="1" si="109"/>
        <v>-143337068.50511205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-143337068.50511205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-597237.78543796693</v>
      </c>
      <c r="L1315" s="444">
        <f t="shared" ca="1" si="109"/>
        <v>-143934306.29055002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-143934306.29055002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-599726.27621062507</v>
      </c>
      <c r="L1316" s="444">
        <f t="shared" ca="1" si="109"/>
        <v>-144534032.56676066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-144534032.56676066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-602225.13569483603</v>
      </c>
      <c r="L1317" s="444">
        <f t="shared" ca="1" si="109"/>
        <v>-145136257.70245549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-145136257.70245549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-604734.40709356451</v>
      </c>
      <c r="L1318" s="444">
        <f t="shared" ca="1" si="109"/>
        <v>-145740992.10954905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-145740992.10954905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-607254.13378978765</v>
      </c>
      <c r="L1319" s="444">
        <f t="shared" ca="1" si="109"/>
        <v>-146348246.24333882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-146348246.24333882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-609784.35934724507</v>
      </c>
      <c r="L1320" s="444">
        <f t="shared" ca="1" si="109"/>
        <v>-146958030.60268608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-146958030.60268608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-612325.127511192</v>
      </c>
      <c r="L1321" s="444">
        <f t="shared" ca="1" si="109"/>
        <v>-147570355.73019728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-147570355.73019728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-614876.48220915534</v>
      </c>
      <c r="L1322" s="444">
        <f t="shared" ca="1" si="109"/>
        <v>-148185232.21240643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-148185232.21240643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-617438.46755169344</v>
      </c>
      <c r="L1323" s="444">
        <f t="shared" ca="1" si="109"/>
        <v>-148802670.67995813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-148802670.67995813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-620011.12783315894</v>
      </c>
      <c r="L1324" s="444">
        <f t="shared" ca="1" si="109"/>
        <v>-149422681.80779129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-149422681.80779129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-622594.50753246376</v>
      </c>
      <c r="L1325" s="444">
        <f t="shared" ca="1" si="109"/>
        <v>-150045276.31532377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-150045276.31532377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-625188.65131384903</v>
      </c>
      <c r="L1326" s="444">
        <f t="shared" ca="1" si="109"/>
        <v>-150670464.96663761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-150670464.96663761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-627793.60402765672</v>
      </c>
      <c r="L1327" s="444">
        <f t="shared" ca="1" si="109"/>
        <v>-151298258.57066527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-151298258.57066527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-630409.41071110533</v>
      </c>
      <c r="L1328" s="444">
        <f t="shared" ca="1" si="109"/>
        <v>-151928667.98137638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-151928667.98137638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-633036.1165890682</v>
      </c>
      <c r="L1329" s="444">
        <f t="shared" ca="1" si="109"/>
        <v>-152561704.09796545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-152561704.09796545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-635673.76707485598</v>
      </c>
      <c r="L1330" s="444">
        <f t="shared" ca="1" si="109"/>
        <v>-153197377.8650403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-153197377.8650403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-638322.40777100122</v>
      </c>
      <c r="L1331" s="444">
        <f t="shared" ca="1" si="109"/>
        <v>-153835700.27281129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-153835700.27281129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-640982.08447004703</v>
      </c>
      <c r="L1332" s="444">
        <f t="shared" ca="1" si="109"/>
        <v>-154476682.35728133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-154476682.35728133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-643652.84315533889</v>
      </c>
      <c r="L1333" s="444">
        <f t="shared" ca="1" si="109"/>
        <v>-155120335.20043665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-155120335.20043665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-646334.73000181932</v>
      </c>
      <c r="L1334" s="444">
        <f t="shared" ca="1" si="109"/>
        <v>-155766669.93043846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-155766669.93043846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-649027.79137682694</v>
      </c>
      <c r="L1335" s="444">
        <f t="shared" ca="1" si="109"/>
        <v>-156415697.72181529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-156415697.72181529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-651732.07384089706</v>
      </c>
      <c r="L1336" s="444">
        <f t="shared" ca="1" si="109"/>
        <v>-157067429.79565617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-157067429.79565617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-654447.62414856744</v>
      </c>
      <c r="L1337" s="444">
        <f t="shared" ca="1" si="109"/>
        <v>-157721877.41980475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-157721877.41980475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-657174.48924918647</v>
      </c>
      <c r="L1338" s="444">
        <f t="shared" ca="1" si="109"/>
        <v>-158379051.90905395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-158379051.90905395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-659912.71628772479</v>
      </c>
      <c r="L1339" s="444">
        <f t="shared" ca="1" si="109"/>
        <v>-159038964.62534168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-159038964.62534168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-662662.35260559036</v>
      </c>
      <c r="L1340" s="444">
        <f t="shared" ca="1" si="109"/>
        <v>-159701626.97794726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-159701626.97794726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-665423.44574144692</v>
      </c>
      <c r="L1341" s="444">
        <f t="shared" ca="1" si="109"/>
        <v>-160367050.42368871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-160367050.42368871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-668196.0434320363</v>
      </c>
      <c r="L1342" s="444">
        <f t="shared" ca="1" si="109"/>
        <v>-161035246.46712074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-161035246.46712074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-670980.19361300301</v>
      </c>
      <c r="L1343" s="444">
        <f t="shared" ca="1" si="109"/>
        <v>-161706226.66073373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-161706226.66073373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-673775.94441972382</v>
      </c>
      <c r="L1344" s="444">
        <f t="shared" ca="1" si="109"/>
        <v>-162380002.60515344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-162380002.60515344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-676583.34418813931</v>
      </c>
      <c r="L1345" s="444">
        <f t="shared" ca="1" si="109"/>
        <v>-163056585.9493416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-163056585.9493416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-679402.44145558996</v>
      </c>
      <c r="L1346" s="444">
        <f t="shared" ca="1" si="109"/>
        <v>-163735988.3907972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-163735988.3907972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-682233.28496165504</v>
      </c>
      <c r="L1347" s="444">
        <f t="shared" ca="1" si="109"/>
        <v>-164418221.67575884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-164418221.67575884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-685075.92364899511</v>
      </c>
      <c r="L1348" s="444">
        <f t="shared" ca="1" si="109"/>
        <v>-165103297.59940782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-165103297.59940782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-687930.4066641992</v>
      </c>
      <c r="L1349" s="444">
        <f t="shared" ca="1" si="109"/>
        <v>-165791228.00607201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-165791228.00607201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-690796.7833586334</v>
      </c>
      <c r="L1350" s="444">
        <f t="shared" ca="1" si="109"/>
        <v>-166482024.78943065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-166482024.78943065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-693675.10328929441</v>
      </c>
      <c r="L1351" s="444">
        <f t="shared" ca="1" si="109"/>
        <v>-167175699.89271995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-167175699.89271995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-696565.41621966648</v>
      </c>
      <c r="L1352" s="444">
        <f t="shared" ca="1" si="109"/>
        <v>-167872265.30893961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-167872265.30893961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-699467.77212058171</v>
      </c>
      <c r="L1353" s="444">
        <f t="shared" ca="1" si="109"/>
        <v>-168571733.0810602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-168571733.0810602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-702382.22117108421</v>
      </c>
      <c r="L1354" s="444">
        <f t="shared" ca="1" si="109"/>
        <v>-169274115.30223128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-169274115.30223128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-705308.81375929702</v>
      </c>
      <c r="L1355" s="444">
        <f t="shared" ca="1" si="109"/>
        <v>-169979424.11599058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-169979424.11599058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-708247.60048329411</v>
      </c>
      <c r="L1356" s="444">
        <f t="shared" ca="1" si="109"/>
        <v>-170687671.71647388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-170687671.71647388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-711198.63215197448</v>
      </c>
      <c r="L1357" s="444">
        <f t="shared" ca="1" si="109"/>
        <v>-171398870.34862584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-171398870.34862584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-714161.95978594094</v>
      </c>
      <c r="L1358" s="444">
        <f t="shared" ca="1" si="109"/>
        <v>-172113032.30841178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-172113032.30841178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-717137.63461838244</v>
      </c>
      <c r="L1359" s="444">
        <f t="shared" ca="1" si="109"/>
        <v>-172830169.94303015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-172830169.94303015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-720125.70809595892</v>
      </c>
      <c r="L1360" s="444">
        <f t="shared" ca="1" si="109"/>
        <v>-173550295.65112612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-173550295.65112612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-723126.23187969218</v>
      </c>
      <c r="L1361" s="444">
        <f t="shared" ca="1" si="109"/>
        <v>-174273421.8830058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-174273421.8830058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-726139.25784585753</v>
      </c>
      <c r="L1362" s="444">
        <f t="shared" ca="1" si="109"/>
        <v>-174999561.14085165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-174999561.14085165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-729164.83808688191</v>
      </c>
      <c r="L1363" s="444">
        <f t="shared" ca="1" si="109"/>
        <v>-175728725.97893852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-175728725.97893852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-732203.02491224383</v>
      </c>
      <c r="L1364" s="444">
        <f t="shared" ca="1" si="109"/>
        <v>-176460929.00385076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-176460929.00385076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-735253.87084937817</v>
      </c>
      <c r="L1365" s="444">
        <f t="shared" ca="1" si="109"/>
        <v>-177196182.87470013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-177196182.87470013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-738317.42864458391</v>
      </c>
      <c r="L1366" s="444">
        <f t="shared" ca="1" si="109"/>
        <v>-177934500.30334473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-177934500.30334473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-741393.7512639364</v>
      </c>
      <c r="L1367" s="444">
        <f t="shared" ca="1" si="109"/>
        <v>-178675894.05460867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-178675894.05460867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-744482.8918942028</v>
      </c>
      <c r="L1368" s="444">
        <f t="shared" ca="1" si="109"/>
        <v>-179420376.94650286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-179420376.94650286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-747584.90394376195</v>
      </c>
      <c r="L1369" s="444">
        <f t="shared" ca="1" si="109"/>
        <v>-180167961.85044661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-180167961.85044661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-750699.84104352759</v>
      </c>
      <c r="L1370" s="444">
        <f t="shared" ca="1" si="109"/>
        <v>-180918661.69149014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-180918661.69149014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-753827.75704787555</v>
      </c>
      <c r="L1371" s="444">
        <f t="shared" ca="1" si="109"/>
        <v>-181672489.44853801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-181672489.44853801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-756968.70603557501</v>
      </c>
      <c r="L1372" s="444">
        <f t="shared" ca="1" si="109"/>
        <v>-182429458.15457359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-182429458.15457359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-760122.74231072329</v>
      </c>
      <c r="L1373" s="444">
        <f t="shared" ca="1" si="109"/>
        <v>-183189580.89688432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-183189580.89688432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-763289.92040368472</v>
      </c>
      <c r="L1374" s="444">
        <f t="shared" ca="1" si="109"/>
        <v>-183952870.81728801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-183952870.81728801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-766470.29507203342</v>
      </c>
      <c r="L1375" s="444">
        <f t="shared" ca="1" si="109"/>
        <v>-184719341.11236003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-184719341.11236003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-769663.92130150017</v>
      </c>
      <c r="L1376" s="444">
        <f t="shared" ca="1" si="109"/>
        <v>-185489005.03366154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-185489005.03366154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-772870.85430692311</v>
      </c>
      <c r="L1377" s="444">
        <f t="shared" ca="1" si="109"/>
        <v>-186261875.88796848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-186261875.88796848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-776091.14953320194</v>
      </c>
      <c r="L1378" s="444">
        <f t="shared" ca="1" si="109"/>
        <v>-187037967.03750169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-187037967.03750169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-779324.862656257</v>
      </c>
      <c r="L1379" s="444">
        <f t="shared" ca="1" si="109"/>
        <v>-187817291.90015796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-187817291.90015796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-782572.04958399152</v>
      </c>
      <c r="L1380" s="444">
        <f t="shared" ca="1" si="109"/>
        <v>-188599863.94974196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-188599863.94974196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-785832.76645725814</v>
      </c>
      <c r="L1381" s="444">
        <f t="shared" ca="1" si="109"/>
        <v>-189385696.71619922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-189385696.71619922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-789107.06965083012</v>
      </c>
      <c r="L1382" s="444">
        <f t="shared" ca="1" si="109"/>
        <v>-190174803.78585005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-190174803.78585005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-792395.01577437518</v>
      </c>
      <c r="L1383" s="444">
        <f t="shared" ca="1" si="109"/>
        <v>-190967198.80162442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-190967198.80162442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-795696.66167343501</v>
      </c>
      <c r="L1384" s="444">
        <f t="shared" ca="1" si="109"/>
        <v>-191762895.46329784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-191762895.46329784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-799012.06443040771</v>
      </c>
      <c r="L1385" s="444">
        <f t="shared" ca="1" si="109"/>
        <v>-192561907.52772826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-192561907.52772826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-802341.28136553441</v>
      </c>
      <c r="L1386" s="444">
        <f t="shared" ca="1" si="109"/>
        <v>-193364248.8090938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-193364248.8090938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-805684.37003789085</v>
      </c>
      <c r="L1387" s="444">
        <f t="shared" ca="1" si="109"/>
        <v>-194169933.17913169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-194169933.17913169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-809041.388246382</v>
      </c>
      <c r="L1388" s="444">
        <f t="shared" ca="1" si="109"/>
        <v>-194978974.56737807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-194978974.56737807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-812412.394030742</v>
      </c>
      <c r="L1389" s="444">
        <f t="shared" ca="1" si="109"/>
        <v>-195791386.96140882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-195791386.96140882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-815797.44567253673</v>
      </c>
      <c r="L1390" s="444">
        <f t="shared" ca="1" si="109"/>
        <v>-196607184.40708137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-196607184.40708137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-819196.60169617238</v>
      </c>
      <c r="L1391" s="444">
        <f t="shared" ca="1" si="109"/>
        <v>-197426381.00877753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-197426381.00877753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-822609.92086990632</v>
      </c>
      <c r="L1392" s="444">
        <f t="shared" ca="1" si="109"/>
        <v>-198248990.92964745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-198248990.92964745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-826037.46220686438</v>
      </c>
      <c r="L1393" s="444">
        <f t="shared" ca="1" si="109"/>
        <v>-199075028.39185432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-199075028.39185432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-829479.28496605961</v>
      </c>
      <c r="L1394" s="444">
        <f t="shared" ca="1" si="109"/>
        <v>-199904507.67682037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-199904507.67682037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-832935.44865341822</v>
      </c>
      <c r="L1395" s="444">
        <f t="shared" ca="1" si="109"/>
        <v>-200737443.1254738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-200737443.1254738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-836406.01302280743</v>
      </c>
      <c r="L1396" s="444">
        <f t="shared" ca="1" si="109"/>
        <v>-201573849.13849661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-201573849.13849661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-839891.03807706921</v>
      </c>
      <c r="L1397" s="444">
        <f t="shared" ca="1" si="109"/>
        <v>-202413740.17657366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-202413740.17657366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-843390.5840690569</v>
      </c>
      <c r="L1398" s="444">
        <f t="shared" ca="1" si="109"/>
        <v>-203257130.76064271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-203257130.76064271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-846904.71150267788</v>
      </c>
      <c r="L1399" s="444">
        <f t="shared" ca="1" si="109"/>
        <v>-204104035.47214538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-204104035.47214538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-850433.48113393912</v>
      </c>
      <c r="L1400" s="444">
        <f t="shared" ca="1" si="109"/>
        <v>-204954468.95327932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-204954468.95327932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-853976.95397199714</v>
      </c>
      <c r="L1401" s="444">
        <f t="shared" ca="1" si="109"/>
        <v>-205808445.90725133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-205808445.90725133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-857535.19128021388</v>
      </c>
      <c r="L1402" s="444">
        <f t="shared" ca="1" si="109"/>
        <v>-206665981.09853154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-206665981.09853154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-861108.25457721471</v>
      </c>
      <c r="L1403" s="444">
        <f t="shared" ca="1" si="109"/>
        <v>-207527089.35310876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-207527089.35310876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-864696.20563795313</v>
      </c>
      <c r="L1404" s="444">
        <f t="shared" ca="1" si="109"/>
        <v>-208391785.55874673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-208391785.55874673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-868299.10649477795</v>
      </c>
      <c r="L1405" s="444">
        <f t="shared" ca="1" si="109"/>
        <v>-209260084.66524151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-209260084.66524151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-871917.01943850622</v>
      </c>
      <c r="L1406" s="444">
        <f t="shared" ca="1" si="109"/>
        <v>-210132001.68468001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-210132001.68468001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-875550.0070194999</v>
      </c>
      <c r="L1407" s="444">
        <f t="shared" ca="1" si="109"/>
        <v>-211007551.6916995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-211007551.6916995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-879198.13204874797</v>
      </c>
      <c r="L1408" s="444">
        <f t="shared" ca="1" si="109"/>
        <v>-211886749.82374826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-211886749.82374826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-882861.45759895118</v>
      </c>
      <c r="L1409" s="444">
        <f t="shared" ca="1" si="109"/>
        <v>-212769611.28134722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-212769611.28134722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-886540.04700561333</v>
      </c>
      <c r="L1410" s="444">
        <f t="shared" ca="1" si="109"/>
        <v>-213656151.32835284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-213656151.32835284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-890233.96386813687</v>
      </c>
      <c r="L1411" s="444">
        <f t="shared" ca="1" si="109"/>
        <v>-214546385.29222098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-214546385.29222098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-893943.27205092076</v>
      </c>
      <c r="L1412" s="444">
        <f t="shared" ca="1" si="109"/>
        <v>-215440328.5642719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-215440328.5642719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-897668.03568446625</v>
      </c>
      <c r="L1413" s="444">
        <f t="shared" ca="1" si="109"/>
        <v>-216337996.59995636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-216337996.59995636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-901408.31916648499</v>
      </c>
      <c r="L1414" s="444">
        <f t="shared" ca="1" si="109"/>
        <v>-217239404.91912284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-217239404.91912284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-905164.18716301187</v>
      </c>
      <c r="L1415" s="444">
        <f t="shared" ca="1" si="109"/>
        <v>-218144569.10628587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-218144569.10628587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-908935.70460952446</v>
      </c>
      <c r="L1416" s="444">
        <f t="shared" ca="1" si="109"/>
        <v>-219053504.81089538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-219053504.81089538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-912722.9367120642</v>
      </c>
      <c r="L1417" s="444">
        <f t="shared" ca="1" si="109"/>
        <v>-219966227.74760744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-219966227.74760744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-916525.94894836447</v>
      </c>
      <c r="L1418" s="444">
        <f t="shared" ca="1" si="109"/>
        <v>-220882753.69655579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-220882753.69655579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-920344.80706898251</v>
      </c>
      <c r="L1419" s="444">
        <f t="shared" ca="1" si="109"/>
        <v>-221803098.50362477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-221803098.50362477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-924179.57709843665</v>
      </c>
      <c r="L1420" s="444">
        <f t="shared" ca="1" si="109"/>
        <v>-222727278.0807232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-222727278.0807232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-928030.32533634675</v>
      </c>
      <c r="L1421" s="444">
        <f t="shared" ca="1" si="109"/>
        <v>-223655308.40605953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-223655308.40605953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-931897.11835858133</v>
      </c>
      <c r="L1422" s="444">
        <f t="shared" ca="1" si="109"/>
        <v>-224587205.52441812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-224587205.52441812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-935780.0230184088</v>
      </c>
      <c r="L1423" s="444">
        <f t="shared" ca="1" si="109"/>
        <v>-225522985.54743654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-225522985.54743654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-939679.1064476521</v>
      </c>
      <c r="L1424" s="444">
        <f t="shared" ca="1" si="109"/>
        <v>-226462664.6538842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-226462664.6538842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-943594.43605785083</v>
      </c>
      <c r="L1425" s="444">
        <f t="shared" ca="1" si="109"/>
        <v>-227406259.08994207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-227406259.08994207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-947526.07954142522</v>
      </c>
      <c r="L1426" s="444">
        <f t="shared" ca="1" si="109"/>
        <v>-228353785.16948348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-228353785.16948348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-951474.10487284779</v>
      </c>
      <c r="L1427" s="444">
        <f t="shared" ca="1" si="109"/>
        <v>-229305259.27435634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-229305259.27435634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-955438.58030981803</v>
      </c>
      <c r="L1428" s="444">
        <f t="shared" ca="1" si="109"/>
        <v>-230260697.85466614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-230260697.85466614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-959419.57439444226</v>
      </c>
      <c r="L1429" s="444">
        <f t="shared" ca="1" si="109"/>
        <v>-231220117.42906058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-231220117.42906058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-963417.15595441905</v>
      </c>
      <c r="L1430" s="444">
        <f t="shared" ca="1" si="109"/>
        <v>-232183534.585015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-232183534.585015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-967431.39410422929</v>
      </c>
      <c r="L1431" s="444">
        <f t="shared" ca="1" si="109"/>
        <v>-233150965.97911924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-233150965.97911924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-971462.35824633017</v>
      </c>
      <c r="L1432" s="444">
        <f t="shared" ca="1" si="109"/>
        <v>-234122428.33736557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-234122428.33736557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-975510.11807235645</v>
      </c>
      <c r="L1433" s="444">
        <f t="shared" ca="1" si="109"/>
        <v>-235097938.45543793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-235097938.45543793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-979574.74356432469</v>
      </c>
      <c r="L1434" s="444">
        <f t="shared" ca="1" si="109"/>
        <v>-236077513.19900227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-236077513.19900227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-983656.30499584274</v>
      </c>
      <c r="L1435" s="444">
        <f t="shared" ca="1" si="109"/>
        <v>-237061169.5039981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-237061169.5039981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-987754.87293332536</v>
      </c>
      <c r="L1436" s="444">
        <f t="shared" ca="1" si="109"/>
        <v>-238048924.37693143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-238048924.37693143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-991870.51823721419</v>
      </c>
      <c r="L1437" s="444">
        <f t="shared" ca="1" si="109"/>
        <v>-239040794.89516863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-239040794.89516863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-996003.31206320261</v>
      </c>
      <c r="L1438" s="444">
        <f t="shared" ca="1" si="109"/>
        <v>-240036798.20723185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-240036798.20723185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-1000153.3258634661</v>
      </c>
      <c r="L1439" s="444">
        <f t="shared" ca="1" si="109"/>
        <v>-241036951.53309533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-241036951.53309533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-1004320.6313878971</v>
      </c>
      <c r="L1440" s="444">
        <f t="shared" ca="1" si="109"/>
        <v>-242041272.16448322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-242041272.16448322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-1008505.3006853466</v>
      </c>
      <c r="L1441" s="444">
        <f t="shared" ca="1" si="109"/>
        <v>-243049777.46516857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-243049777.46516857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-1012707.406104869</v>
      </c>
      <c r="L1442" s="444">
        <f t="shared" ca="1" si="109"/>
        <v>-244062484.87127343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-244062484.87127343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-1016927.0202969727</v>
      </c>
      <c r="L1443" s="444">
        <f t="shared" ca="1" si="109"/>
        <v>-245079411.89157039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-245079411.89157039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-1021164.2162148765</v>
      </c>
      <c r="L1444" s="444">
        <f t="shared" ca="1" si="109"/>
        <v>-246100576.10778525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-246100576.10778525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-1025419.0671157717</v>
      </c>
      <c r="L1445" s="444">
        <f t="shared" ca="1" si="109"/>
        <v>-247125995.17490104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-247125995.17490104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-1029691.6465620877</v>
      </c>
      <c r="L1446" s="444">
        <f t="shared" ca="1" si="109"/>
        <v>-248155686.82146314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-248155686.82146314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-1033982.0284227631</v>
      </c>
      <c r="L1447" s="444">
        <f t="shared" ca="1" si="109"/>
        <v>-249189668.84988591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-249189668.84988591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-1038290.2868745248</v>
      </c>
      <c r="L1448" s="444">
        <f t="shared" ca="1" si="109"/>
        <v>-250227959.13676044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-250227959.13676044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-1042616.4964031687</v>
      </c>
      <c r="L1449" s="444">
        <f t="shared" ca="1" si="109"/>
        <v>-251270575.6331636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-251270575.6331636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-1046960.7318048484</v>
      </c>
      <c r="L1450" s="444">
        <f t="shared" ca="1" si="109"/>
        <v>-252317536.36496845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-252317536.36496845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-1051323.0681873686</v>
      </c>
      <c r="L1451" s="444">
        <f t="shared" ca="1" si="109"/>
        <v>-253368859.4331558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-253368859.4331558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-1055703.5809714824</v>
      </c>
      <c r="L1452" s="444">
        <f t="shared" ca="1" si="109"/>
        <v>-254424563.01412728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-254424563.01412728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-1060102.345892197</v>
      </c>
      <c r="L1453" s="444">
        <f t="shared" ca="1" si="109"/>
        <v>-255484665.36001948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-255484665.36001948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-1064519.4390000813</v>
      </c>
      <c r="L1454" s="444">
        <f t="shared" ca="1" si="109"/>
        <v>-256549184.79901955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-256549184.79901955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-1068954.9366625815</v>
      </c>
      <c r="L1455" s="444">
        <f t="shared" ca="1" si="109"/>
        <v>-257618139.73568213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-257618139.73568213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-1073408.9155653422</v>
      </c>
      <c r="L1456" s="444">
        <f t="shared" ca="1" si="109"/>
        <v>-258691548.65124747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-258691548.65124747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-1077881.4527135312</v>
      </c>
      <c r="L1457" s="444">
        <f t="shared" ca="1" si="109"/>
        <v>-259769430.10396099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-259769430.10396099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-1082372.6254331707</v>
      </c>
      <c r="L1458" s="444">
        <f t="shared" ca="1" si="109"/>
        <v>-260851802.72939417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-260851802.72939417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-1086882.5113724757</v>
      </c>
      <c r="L1459" s="444">
        <f t="shared" ca="1" si="109"/>
        <v>-261938685.24076664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-261938685.24076664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-1091411.1885031944</v>
      </c>
      <c r="L1460" s="444">
        <f t="shared" ca="1" si="109"/>
        <v>-263030096.42926985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-263030096.42926985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-1095958.7351219577</v>
      </c>
      <c r="L1461" s="444">
        <f t="shared" ca="1" si="109"/>
        <v>-264126055.16439182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-264126055.16439182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-1100525.2298516326</v>
      </c>
      <c r="L1462" s="444">
        <f t="shared" ca="1" si="109"/>
        <v>-265226580.39424345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-265226580.39424345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-1105110.751642681</v>
      </c>
      <c r="L1463" s="444">
        <f t="shared" ca="1" si="109"/>
        <v>-266331691.14588612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-266331691.14588612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-1109715.3797745255</v>
      </c>
      <c r="L1464" s="444">
        <f t="shared" ca="1" si="109"/>
        <v>-267441406.52566063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-267441406.52566063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-1114339.1938569192</v>
      </c>
      <c r="L1465" s="444">
        <f t="shared" ca="1" si="109"/>
        <v>-268555745.71951753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-268555745.71951753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-1118982.273831323</v>
      </c>
      <c r="L1466" s="444">
        <f t="shared" ca="1" si="109"/>
        <v>-269674727.99334884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-269674727.99334884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-1123644.6999722868</v>
      </c>
      <c r="L1467" s="444">
        <f t="shared" ca="1" si="109"/>
        <v>-270798372.69332111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-270798372.69332111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-1128326.5528888379</v>
      </c>
      <c r="L1468" s="444">
        <f t="shared" ca="1" si="109"/>
        <v>-271926699.24620992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-271926699.24620992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-1133027.9135258747</v>
      </c>
      <c r="L1469" s="444">
        <f t="shared" ca="1" si="109"/>
        <v>-273059727.1597358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-273059727.1597358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-1137748.8631655658</v>
      </c>
      <c r="L1470" s="444">
        <f t="shared" ca="1" si="109"/>
        <v>-274197476.02290136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-274197476.02290136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-1142489.4834287555</v>
      </c>
      <c r="L1471" s="444">
        <f t="shared" ca="1" si="109"/>
        <v>-275339965.50633013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-275339965.50633013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-1147249.8562763755</v>
      </c>
      <c r="L1472" s="444">
        <f t="shared" ca="1" si="109"/>
        <v>-276487215.36260653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-276487215.36260653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-1152030.0640108604</v>
      </c>
      <c r="L1473" s="444">
        <f t="shared" ca="1" si="109"/>
        <v>-277639245.42661738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-277639245.42661738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-1156830.1892775723</v>
      </c>
      <c r="L1474" s="444">
        <f t="shared" ca="1" si="109"/>
        <v>-278796075.61589497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-278796075.61589497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-1161650.3150662291</v>
      </c>
      <c r="L1475" s="444">
        <f t="shared" ca="1" si="109"/>
        <v>-279957725.93096119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-279957725.93096119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-1166490.5247123383</v>
      </c>
      <c r="L1476" s="444">
        <f t="shared" ca="1" si="109"/>
        <v>-281124216.45567352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-281124216.45567352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-1171350.9018986397</v>
      </c>
      <c r="L1477" s="444">
        <f t="shared" ca="1" si="109"/>
        <v>-282295567.35757214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-282295567.35757214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-1176231.5306565505</v>
      </c>
      <c r="L1478" s="444">
        <f t="shared" ca="1" si="109"/>
        <v>-283471798.88822871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-283471798.88822871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-1181132.4953676197</v>
      </c>
      <c r="L1479" s="444">
        <f t="shared" ca="1" si="109"/>
        <v>-284652931.38359636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-284652931.38359636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-1186053.8807649848</v>
      </c>
      <c r="L1480" s="444">
        <f t="shared" ca="1" si="109"/>
        <v>-285838985.26436132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-285838985.26436132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-1190995.7719348387</v>
      </c>
      <c r="L1481" s="444">
        <f t="shared" ca="1" si="109"/>
        <v>-287029981.03629619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-287029981.03629619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-1195958.2543179009</v>
      </c>
      <c r="L1482" s="444">
        <f t="shared" ca="1" si="109"/>
        <v>-288225939.29061407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-288225939.29061407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-1200941.413710892</v>
      </c>
      <c r="L1483" s="444">
        <f t="shared" ca="1" si="109"/>
        <v>-289426880.70432496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-289426880.70432496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-1205945.3362680206</v>
      </c>
      <c r="L1484" s="444">
        <f t="shared" ca="1" si="109"/>
        <v>-290632826.04059297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-290632826.04059297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-1210970.1085024707</v>
      </c>
      <c r="L1485" s="444">
        <f t="shared" ca="1" si="109"/>
        <v>-291843796.14909542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-291843796.14909542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-1216015.8172878975</v>
      </c>
      <c r="L1486" s="444">
        <f t="shared" ca="1" si="109"/>
        <v>-293059811.96638334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-293059811.96638334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-1221082.5498599305</v>
      </c>
      <c r="L1487" s="444">
        <f t="shared" ca="1" si="109"/>
        <v>-294280894.51624328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-294280894.51624328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-1226170.3938176804</v>
      </c>
      <c r="L1488" s="444">
        <f t="shared" ca="1" si="109"/>
        <v>-295507064.91006094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-295507064.91006094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-1231279.437125254</v>
      </c>
      <c r="L1489" s="444">
        <f t="shared" ca="1" si="109"/>
        <v>-296738344.34718621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-296738344.34718621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-1236409.7681132758</v>
      </c>
      <c r="L1490" s="444">
        <f t="shared" ca="1" si="109"/>
        <v>-297974754.11529946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-297974754.11529946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-1241561.4754804145</v>
      </c>
      <c r="L1491" s="444">
        <f t="shared" ca="1" si="109"/>
        <v>-299216315.5907799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-299216315.5907799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-1246734.6482949161</v>
      </c>
      <c r="L1492" s="444">
        <f t="shared" ca="1" si="109"/>
        <v>-300463050.23907483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-300463050.23907483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-1251929.3759961452</v>
      </c>
      <c r="L1493" s="444">
        <f t="shared" ca="1" si="109"/>
        <v>-301714979.615071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-301714979.615071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-1257145.7483961291</v>
      </c>
      <c r="L1494" s="444">
        <f t="shared" ca="1" si="109"/>
        <v>-302972125.36346716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-302972125.36346716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-1262383.8556811132</v>
      </c>
      <c r="L1495" s="444">
        <f t="shared" ca="1" si="109"/>
        <v>-304234509.21914828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-304234509.21914828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-1267643.7884131179</v>
      </c>
      <c r="L1496" s="444">
        <f t="shared" ca="1" si="109"/>
        <v>-305502153.00756139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-305502153.00756139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-1272925.6375315057</v>
      </c>
      <c r="L1497" s="444">
        <f t="shared" ca="1" si="109"/>
        <v>-306775078.6450929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-306775078.6450929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-1278229.4943545538</v>
      </c>
      <c r="L1498" s="444">
        <f t="shared" ca="1" si="109"/>
        <v>-308053308.13944745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-308053308.13944745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-1283555.4505810309</v>
      </c>
      <c r="L1499" s="444">
        <f t="shared" ca="1" si="109"/>
        <v>-309336863.59002846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-309336863.59002846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-1288903.5982917852</v>
      </c>
      <c r="L1500" s="444">
        <f t="shared" ca="1" si="109"/>
        <v>-310625767.18832028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-310625767.18832028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-1294274.0299513345</v>
      </c>
      <c r="L1501" s="444">
        <f t="shared" ca="1" si="109"/>
        <v>-311920041.21827161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-311920041.21827161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-1299666.838409465</v>
      </c>
      <c r="L1502" s="444">
        <f t="shared" ca="1" si="109"/>
        <v>-313219708.0566811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-313219708.0566811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-1305082.116902838</v>
      </c>
      <c r="L1503" s="444">
        <f t="shared" ca="1" si="109"/>
        <v>-314524790.17358392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-314524790.17358392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-1310519.9590565998</v>
      </c>
      <c r="L1504" s="444">
        <f t="shared" ca="1" si="109"/>
        <v>-315835310.13264054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-315835310.13264054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-1315980.4588860022</v>
      </c>
      <c r="L1505" s="444">
        <f t="shared" ca="1" si="109"/>
        <v>-317151290.59152657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-317151290.59152657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-1321463.7107980275</v>
      </c>
      <c r="L1506" s="444">
        <f t="shared" ca="1" si="109"/>
        <v>-318472754.30232459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-318472754.30232459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-1326969.8095930191</v>
      </c>
      <c r="L1507" s="444">
        <f t="shared" ca="1" si="109"/>
        <v>-319799724.11191761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-319799724.11191761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-1332498.8504663233</v>
      </c>
      <c r="L1508" s="444">
        <f t="shared" ca="1" si="109"/>
        <v>-321132222.96238393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-321132222.96238393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-1338050.929009933</v>
      </c>
      <c r="L1509" s="444">
        <f t="shared" ca="1" si="109"/>
        <v>-322470273.89139384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-322470273.89139384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-1343626.1412141409</v>
      </c>
      <c r="L1510" s="444">
        <f t="shared" ca="1" si="109"/>
        <v>-323813900.03260797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-323813900.03260797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-1349224.5834691999</v>
      </c>
      <c r="L1511" s="444">
        <f t="shared" ca="1" si="109"/>
        <v>-325163124.61607718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-325163124.61607718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-1354846.3525669882</v>
      </c>
      <c r="L1512" s="444">
        <f t="shared" ca="1" si="109"/>
        <v>-326517970.9686442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-326517970.9686442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-1360491.5457026842</v>
      </c>
      <c r="L1513" s="444">
        <f t="shared" ca="1" si="109"/>
        <v>-327878462.5143469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-327878462.5143469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-1366160.2604764453</v>
      </c>
      <c r="L1514" s="444">
        <f t="shared" ca="1" si="109"/>
        <v>-329244622.77482337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-329244622.77482337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-1371852.5948950974</v>
      </c>
      <c r="L1515" s="444">
        <f t="shared" ca="1" si="109"/>
        <v>-330616475.36971849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-330616475.36971849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-1377568.6473738269</v>
      </c>
      <c r="L1516" s="444">
        <f t="shared" ca="1" si="109"/>
        <v>-331994044.01709235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-331994044.01709235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-1383308.5167378848</v>
      </c>
      <c r="L1517" s="444">
        <f t="shared" ca="1" si="109"/>
        <v>-333377352.53383023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-333377352.53383023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-1389072.3022242927</v>
      </c>
      <c r="L1518" s="444">
        <f t="shared" ca="1" si="109"/>
        <v>-334766424.8360545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-334766424.8360545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-1394860.1034835605</v>
      </c>
      <c r="L1519" s="444">
        <f t="shared" ca="1" si="109"/>
        <v>-336161284.93953806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-336161284.93953806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-1400672.0205814086</v>
      </c>
      <c r="L1520" s="444">
        <f t="shared" ca="1" si="109"/>
        <v>-337561956.96011949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-337561956.96011949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-1406508.1540004979</v>
      </c>
      <c r="L1521" s="444">
        <f t="shared" ca="1" si="109"/>
        <v>-338968465.11412001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-338968465.11412001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-1412368.6046421668</v>
      </c>
      <c r="L1522" s="444">
        <f t="shared" ca="1" si="109"/>
        <v>-340380833.71876216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-340380833.71876216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-1418253.4738281756</v>
      </c>
      <c r="L1523" s="444">
        <f t="shared" ca="1" si="109"/>
        <v>-341799087.19259036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-341799087.19259036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-1424162.8633024597</v>
      </c>
      <c r="L1524" s="444">
        <f t="shared" ca="1" si="109"/>
        <v>-343223250.05589283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-343223250.05589283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-1430096.8752328868</v>
      </c>
      <c r="L1525" s="444">
        <f t="shared" ca="1" si="109"/>
        <v>-344653346.9311257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-344653346.9311257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-1436055.6122130237</v>
      </c>
      <c r="L1526" s="444">
        <f t="shared" ca="1" si="109"/>
        <v>-346089402.54333872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-346089402.54333872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-1442039.1772639113</v>
      </c>
      <c r="L1527" s="444">
        <f t="shared" ca="1" si="109"/>
        <v>-347531441.72060263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-347531441.72060263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-1448047.6738358443</v>
      </c>
      <c r="L1528" s="444">
        <f t="shared" ca="1" si="109"/>
        <v>-348979489.39443851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-348979489.39443851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-1454081.2058101604</v>
      </c>
      <c r="L1529" s="444">
        <f t="shared" ca="1" si="109"/>
        <v>-350433570.60024869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-350433570.60024869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-1460139.8775010363</v>
      </c>
      <c r="L1530" s="444">
        <f t="shared" ca="1" si="109"/>
        <v>-351893710.47774971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-351893710.47774971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-1466223.7936572905</v>
      </c>
      <c r="L1531" s="444">
        <f t="shared" ca="1" si="109"/>
        <v>-353359934.27140701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-353359934.27140701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-1472333.0594641957</v>
      </c>
      <c r="L1532" s="444">
        <f t="shared" ca="1" si="109"/>
        <v>-354832267.33087122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-354832267.33087122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-1478467.7805452968</v>
      </c>
      <c r="L1533" s="444">
        <f t="shared" ca="1" si="109"/>
        <v>-356310735.11141652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-356310735.11141652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-1484628.0629642354</v>
      </c>
      <c r="L1534" s="444">
        <f t="shared" ca="1" si="109"/>
        <v>-357795363.17438078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-357795363.17438078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-1490814.0132265866</v>
      </c>
      <c r="L1535" s="444">
        <f t="shared" ca="1" si="109"/>
        <v>-359286177.18760735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-359286177.18760735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-1497025.7382816973</v>
      </c>
      <c r="L1536" s="444">
        <f t="shared" ca="1" si="109"/>
        <v>-360783202.92588907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-360783202.92588907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-1503263.3455245378</v>
      </c>
      <c r="L1537" s="444">
        <f t="shared" ca="1" si="109"/>
        <v>-362286466.27141362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-362286466.27141362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-1509526.9427975568</v>
      </c>
      <c r="L1538" s="444">
        <f t="shared" ref="L1538:L1792" ca="1" si="114">I1538-J1538+K1538</f>
        <v>-363795993.21421117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-363795993.21421117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-1515816.6383925464</v>
      </c>
      <c r="L1539" s="444">
        <f t="shared" ca="1" si="114"/>
        <v>-365311809.85260373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-365311809.85260373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-1522132.5410525156</v>
      </c>
      <c r="L1540" s="444">
        <f t="shared" ca="1" si="114"/>
        <v>-366833942.39365625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-366833942.39365625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-1528474.7599735677</v>
      </c>
      <c r="L1541" s="444">
        <f t="shared" ca="1" si="114"/>
        <v>-368362417.15362984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-368362417.15362984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-1534843.4048067909</v>
      </c>
      <c r="L1542" s="444">
        <f t="shared" ca="1" si="114"/>
        <v>-369897260.55843663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-369897260.55843663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-1541238.5856601526</v>
      </c>
      <c r="L1543" s="444">
        <f t="shared" ca="1" si="114"/>
        <v>-371438499.14409679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-371438499.14409679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-1547660.4131004033</v>
      </c>
      <c r="L1544" s="444">
        <f t="shared" ca="1" si="114"/>
        <v>-372986159.55719721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-372986159.55719721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-1554108.9981549883</v>
      </c>
      <c r="L1545" s="444">
        <f t="shared" ca="1" si="114"/>
        <v>-374540268.55535221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-374540268.55535221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-1560584.4523139675</v>
      </c>
      <c r="L1546" s="444">
        <f t="shared" ca="1" si="114"/>
        <v>-376100853.00766617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-376100853.00766617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-1567086.8875319425</v>
      </c>
      <c r="L1547" s="444">
        <f t="shared" ca="1" si="114"/>
        <v>-377667939.89519811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-377667939.89519811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-1573616.4162299922</v>
      </c>
      <c r="L1548" s="444">
        <f t="shared" ca="1" si="114"/>
        <v>-379241556.31142807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-379241556.31142807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-1580173.151297617</v>
      </c>
      <c r="L1549" s="444">
        <f t="shared" ca="1" si="114"/>
        <v>-380821729.4627257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-380821729.4627257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-1586757.2060946904</v>
      </c>
      <c r="L1550" s="444">
        <f t="shared" ca="1" si="114"/>
        <v>-382408486.66882038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-382408486.66882038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-1593368.6944534183</v>
      </c>
      <c r="L1551" s="444">
        <f t="shared" ca="1" si="114"/>
        <v>-384001855.3632738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-384001855.3632738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-1600007.7306803074</v>
      </c>
      <c r="L1552" s="444">
        <f t="shared" ca="1" si="114"/>
        <v>-385601863.09395409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-385601863.09395409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-1606674.4295581421</v>
      </c>
      <c r="L1553" s="444">
        <f t="shared" ca="1" si="114"/>
        <v>-387208537.52351224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-387208537.52351224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-1613368.9063479677</v>
      </c>
      <c r="L1554" s="444">
        <f t="shared" ca="1" si="114"/>
        <v>-388821906.42986023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-388821906.42986023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-1620091.2767910843</v>
      </c>
      <c r="L1555" s="444">
        <f t="shared" ca="1" si="114"/>
        <v>-390441997.70665133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-390441997.70665133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-1626841.6571110473</v>
      </c>
      <c r="L1556" s="444">
        <f t="shared" ca="1" si="114"/>
        <v>-392068839.36376238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-392068839.36376238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-1633620.1640156766</v>
      </c>
      <c r="L1557" s="444">
        <f t="shared" ca="1" si="114"/>
        <v>-393702459.52777803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-393702459.52777803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-1640426.914699075</v>
      </c>
      <c r="L1558" s="444">
        <f t="shared" ca="1" si="114"/>
        <v>-395342886.44247711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-395342886.44247711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-1647262.0268436547</v>
      </c>
      <c r="L1559" s="444">
        <f t="shared" ca="1" si="114"/>
        <v>-396990148.46932077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-396990148.46932077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-1654125.6186221698</v>
      </c>
      <c r="L1560" s="444">
        <f t="shared" ca="1" si="114"/>
        <v>-398644274.08794296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-398644274.08794296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-1661017.8086997622</v>
      </c>
      <c r="L1561" s="444">
        <f t="shared" ca="1" si="114"/>
        <v>-400305291.89664274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-400305291.89664274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-1667938.7162360114</v>
      </c>
      <c r="L1562" s="444">
        <f t="shared" ca="1" si="114"/>
        <v>-401973230.61287874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-401973230.61287874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-1674888.4608869948</v>
      </c>
      <c r="L1563" s="444">
        <f t="shared" ca="1" si="114"/>
        <v>-403648119.07376575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-403648119.07376575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-1681867.1628073573</v>
      </c>
      <c r="L1564" s="444">
        <f t="shared" ca="1" si="114"/>
        <v>-405329986.2365731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-405329986.2365731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-1688874.9426523878</v>
      </c>
      <c r="L1565" s="444">
        <f t="shared" ca="1" si="114"/>
        <v>-407018861.1792255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-407018861.1792255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-1695911.9215801063</v>
      </c>
      <c r="L1566" s="444">
        <f t="shared" ca="1" si="114"/>
        <v>-408714773.10080564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-408714773.10080564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-1702978.2212533569</v>
      </c>
      <c r="L1567" s="444">
        <f t="shared" ca="1" si="114"/>
        <v>-410417751.32205898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-410417751.32205898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-1710073.9638419123</v>
      </c>
      <c r="L1568" s="444">
        <f t="shared" ca="1" si="114"/>
        <v>-412127825.28590089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-412127825.28590089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-1717199.272024587</v>
      </c>
      <c r="L1569" s="444">
        <f t="shared" ca="1" si="114"/>
        <v>-413845024.55792546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-413845024.55792546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-1724354.268991356</v>
      </c>
      <c r="L1570" s="444">
        <f t="shared" ca="1" si="114"/>
        <v>-415569378.82691681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-415569378.82691681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-1731539.0784454867</v>
      </c>
      <c r="L1571" s="444">
        <f t="shared" ca="1" si="114"/>
        <v>-417300917.90536231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-417300917.90536231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-1738753.8246056763</v>
      </c>
      <c r="L1572" s="444">
        <f t="shared" ca="1" si="114"/>
        <v>-419039671.72996801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-419039671.72996801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-1745998.6322082002</v>
      </c>
      <c r="L1573" s="444">
        <f t="shared" ca="1" si="114"/>
        <v>-420785670.36217624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-420785670.36217624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-1753273.6265090676</v>
      </c>
      <c r="L1574" s="444">
        <f t="shared" ca="1" si="114"/>
        <v>-422538943.98868531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-422538943.98868531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-1760578.9332861889</v>
      </c>
      <c r="L1575" s="444">
        <f t="shared" ca="1" si="114"/>
        <v>-424299522.9219715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-424299522.9219715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-1767914.6788415476</v>
      </c>
      <c r="L1576" s="444">
        <f t="shared" ca="1" si="114"/>
        <v>-426067437.60081303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-426067437.60081303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-1775280.9900033877</v>
      </c>
      <c r="L1577" s="444">
        <f t="shared" ca="1" si="114"/>
        <v>-427842718.59081644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-427842718.59081644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-1782677.9941284019</v>
      </c>
      <c r="L1578" s="444">
        <f t="shared" ca="1" si="114"/>
        <v>-429625396.58494484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-429625396.58494484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-1790105.8191039369</v>
      </c>
      <c r="L1579" s="444">
        <f t="shared" ca="1" si="114"/>
        <v>-431415502.4040488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-431415502.4040488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-1797564.5933502032</v>
      </c>
      <c r="L1580" s="444">
        <f t="shared" ca="1" si="114"/>
        <v>-433213066.99739903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-433213066.99739903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-1805054.445822496</v>
      </c>
      <c r="L1581" s="444">
        <f t="shared" ca="1" si="114"/>
        <v>-435018121.44322151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-435018121.44322151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-1812575.506013423</v>
      </c>
      <c r="L1582" s="444">
        <f t="shared" ca="1" si="114"/>
        <v>-436830696.9492349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-436830696.9492349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-1820127.9039551455</v>
      </c>
      <c r="L1583" s="444">
        <f t="shared" ca="1" si="114"/>
        <v>-438650824.85319006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-438650824.85319006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-1827711.7702216252</v>
      </c>
      <c r="L1584" s="444">
        <f t="shared" ca="1" si="114"/>
        <v>-440478536.62341172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-440478536.62341172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-1835327.2359308822</v>
      </c>
      <c r="L1585" s="444">
        <f t="shared" ca="1" si="114"/>
        <v>-442313863.85934258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-442313863.85934258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-1842974.4327472607</v>
      </c>
      <c r="L1586" s="444">
        <f t="shared" ca="1" si="114"/>
        <v>-444156838.29208982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-444156838.29208982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-1850653.4928837074</v>
      </c>
      <c r="L1587" s="444">
        <f t="shared" ca="1" si="114"/>
        <v>-446007491.7849735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-446007491.7849735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-1858364.5491040566</v>
      </c>
      <c r="L1588" s="444">
        <f t="shared" ca="1" si="114"/>
        <v>-447865856.33407754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-447865856.33407754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-1866107.734725323</v>
      </c>
      <c r="L1589" s="444">
        <f t="shared" ca="1" si="114"/>
        <v>-449731964.06880283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-449731964.06880283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-1873883.1836200117</v>
      </c>
      <c r="L1590" s="444">
        <f t="shared" ca="1" si="114"/>
        <v>-451605847.25242287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-451605847.25242287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-1881691.0302184287</v>
      </c>
      <c r="L1591" s="444">
        <f t="shared" ca="1" si="114"/>
        <v>-453487538.28264129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-453487538.28264129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-1889531.4095110053</v>
      </c>
      <c r="L1592" s="444">
        <f t="shared" ca="1" si="114"/>
        <v>-455377069.69215232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-455377069.69215232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-1897404.4570506343</v>
      </c>
      <c r="L1593" s="444">
        <f t="shared" ca="1" si="114"/>
        <v>-457274474.14920294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-457274474.14920294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-1905310.3089550126</v>
      </c>
      <c r="L1594" s="444">
        <f t="shared" ca="1" si="114"/>
        <v>-459179784.45815796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-459179784.45815796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-1913249.1019089913</v>
      </c>
      <c r="L1595" s="444">
        <f t="shared" ca="1" si="114"/>
        <v>-461093033.56006694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-461093033.56006694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-1921220.9731669459</v>
      </c>
      <c r="L1596" s="444">
        <f t="shared" ca="1" si="114"/>
        <v>-463014254.53323388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-463014254.53323388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-1929226.0605551412</v>
      </c>
      <c r="L1597" s="444">
        <f t="shared" ca="1" si="114"/>
        <v>-464943480.59378904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-464943480.59378904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-1937264.5024741211</v>
      </c>
      <c r="L1598" s="444">
        <f t="shared" ca="1" si="114"/>
        <v>-466880745.09626317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-466880745.09626317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-1945336.4379010964</v>
      </c>
      <c r="L1599" s="444">
        <f t="shared" ca="1" si="114"/>
        <v>-468826081.53416425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-468826081.53416425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-1953442.0063923511</v>
      </c>
      <c r="L1600" s="444">
        <f t="shared" ca="1" si="114"/>
        <v>-470779523.54055661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-470779523.54055661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-1961581.3480856526</v>
      </c>
      <c r="L1601" s="444">
        <f t="shared" ca="1" si="114"/>
        <v>-472741104.88864225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-472741104.88864225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-1969754.6037026762</v>
      </c>
      <c r="L1602" s="444">
        <f t="shared" ca="1" si="114"/>
        <v>-474710859.49234492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-474710859.49234492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-1977961.9145514369</v>
      </c>
      <c r="L1603" s="444">
        <f t="shared" ca="1" si="114"/>
        <v>-476688821.40689635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-476688821.40689635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-1986203.4225287347</v>
      </c>
      <c r="L1604" s="444">
        <f t="shared" ca="1" si="114"/>
        <v>-478675024.8294251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-478675024.8294251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-1994479.2701226044</v>
      </c>
      <c r="L1605" s="444">
        <f t="shared" ca="1" si="114"/>
        <v>-480669504.09954768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-480669504.09954768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-2002789.6004147821</v>
      </c>
      <c r="L1606" s="444">
        <f t="shared" ca="1" si="114"/>
        <v>-482672293.69996244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-482672293.69996244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-2011134.5570831771</v>
      </c>
      <c r="L1607" s="444">
        <f t="shared" ca="1" si="114"/>
        <v>-484683428.25704563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-484683428.25704563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-2019514.2844043567</v>
      </c>
      <c r="L1608" s="444">
        <f t="shared" ca="1" si="114"/>
        <v>-486702942.54144996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-486702942.54144996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-2027928.9272560414</v>
      </c>
      <c r="L1609" s="444">
        <f t="shared" ca="1" si="114"/>
        <v>-488730871.46870601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-488730871.46870601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-2036378.6311196082</v>
      </c>
      <c r="L1610" s="444">
        <f t="shared" ca="1" si="114"/>
        <v>-490767250.09982562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-490767250.09982562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-2044863.542082607</v>
      </c>
      <c r="L1611" s="444">
        <f t="shared" ca="1" si="114"/>
        <v>-492812113.64190823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-492812113.64190823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-2053383.8068412845</v>
      </c>
      <c r="L1612" s="444">
        <f t="shared" ca="1" si="114"/>
        <v>-494865497.44874954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-494865497.44874954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-2061939.5727031231</v>
      </c>
      <c r="L1613" s="444">
        <f t="shared" ca="1" si="114"/>
        <v>-496927437.02145267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-496927437.02145267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-2070530.9875893861</v>
      </c>
      <c r="L1614" s="444">
        <f t="shared" ca="1" si="114"/>
        <v>-498997968.00904202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-498997968.00904202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-2079158.200037675</v>
      </c>
      <c r="L1615" s="444">
        <f t="shared" ca="1" si="114"/>
        <v>-501077126.20907968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-501077126.20907968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-2087821.3592044984</v>
      </c>
      <c r="L1616" s="444">
        <f t="shared" ca="1" si="114"/>
        <v>-503164947.56828415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-503164947.56828415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-2096520.6148678509</v>
      </c>
      <c r="L1617" s="444">
        <f t="shared" ca="1" si="114"/>
        <v>-505261468.18315202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-505261468.18315202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-2105256.1174297999</v>
      </c>
      <c r="L1618" s="444">
        <f t="shared" ca="1" si="114"/>
        <v>-507366724.30058181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-507366724.30058181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-2114028.017919091</v>
      </c>
      <c r="L1619" s="444">
        <f t="shared" ca="1" si="114"/>
        <v>-509480752.31850088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-509480752.31850088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-2122836.4679937535</v>
      </c>
      <c r="L1620" s="444">
        <f t="shared" ca="1" si="114"/>
        <v>-511603588.78649461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-511603588.78649461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-2131681.6199437277</v>
      </c>
      <c r="L1621" s="444">
        <f t="shared" ca="1" si="114"/>
        <v>-513735270.40643835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-513735270.40643835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-2140563.6266934928</v>
      </c>
      <c r="L1622" s="444">
        <f t="shared" ca="1" si="114"/>
        <v>-515875834.03313184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-515875834.03313184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-2149482.6418047156</v>
      </c>
      <c r="L1623" s="444">
        <f t="shared" ca="1" si="114"/>
        <v>-518025316.67493653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-518025316.67493653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-2158438.819478902</v>
      </c>
      <c r="L1624" s="444">
        <f t="shared" ca="1" si="114"/>
        <v>-520183755.49441546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-520183755.49441546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-2167432.3145600646</v>
      </c>
      <c r="L1625" s="444">
        <f t="shared" ca="1" si="114"/>
        <v>-522351187.80897552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-522351187.80897552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-2176463.2825373979</v>
      </c>
      <c r="L1626" s="444">
        <f t="shared" ca="1" si="114"/>
        <v>-524527651.09151292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-524527651.09151292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-2185531.8795479704</v>
      </c>
      <c r="L1627" s="444">
        <f t="shared" ca="1" si="114"/>
        <v>-526713182.97106087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-526713182.97106087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-2194638.2623794205</v>
      </c>
      <c r="L1628" s="444">
        <f t="shared" ca="1" si="114"/>
        <v>-528907821.23344028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-528907821.23344028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-2203782.5884726676</v>
      </c>
      <c r="L1629" s="444">
        <f t="shared" ca="1" si="114"/>
        <v>-531111603.82191294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-531111603.82191294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-2212965.0159246372</v>
      </c>
      <c r="L1630" s="444">
        <f t="shared" ca="1" si="114"/>
        <v>-533324568.83783758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-533324568.83783758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-2222185.7034909897</v>
      </c>
      <c r="L1631" s="444">
        <f t="shared" ca="1" si="114"/>
        <v>-535546754.54132855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-535546754.54132855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-2231444.8105888688</v>
      </c>
      <c r="L1632" s="444">
        <f t="shared" ca="1" si="114"/>
        <v>-537778199.35191739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-537778199.35191739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-2240742.4972996558</v>
      </c>
      <c r="L1633" s="444">
        <f t="shared" ca="1" si="114"/>
        <v>-540018941.84921706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-540018941.84921706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-2250078.9243717375</v>
      </c>
      <c r="L1634" s="444">
        <f t="shared" ca="1" si="114"/>
        <v>-542269020.77358878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-542269020.77358878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-2259454.2532232865</v>
      </c>
      <c r="L1635" s="444">
        <f t="shared" ca="1" si="114"/>
        <v>-544528475.02681208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-544528475.02681208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-2268868.6459450503</v>
      </c>
      <c r="L1636" s="444">
        <f t="shared" ca="1" si="114"/>
        <v>-546797343.67275715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-546797343.67275715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-2278322.2653031549</v>
      </c>
      <c r="L1637" s="444">
        <f t="shared" ca="1" si="114"/>
        <v>-549075665.93806028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-549075665.93806028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-2287815.2747419178</v>
      </c>
      <c r="L1638" s="444">
        <f t="shared" ca="1" si="114"/>
        <v>-551363481.21280217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-551363481.21280217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-2297347.8383866758</v>
      </c>
      <c r="L1639" s="444">
        <f t="shared" ca="1" si="114"/>
        <v>-553660829.05118883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-553660829.05118883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-2306920.12104662</v>
      </c>
      <c r="L1640" s="444">
        <f t="shared" ca="1" si="114"/>
        <v>-555967749.17223549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-555967749.17223549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-2316532.2882176479</v>
      </c>
      <c r="L1641" s="444">
        <f t="shared" ca="1" si="114"/>
        <v>-558284281.46045315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-558284281.46045315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-2326184.5060852217</v>
      </c>
      <c r="L1642" s="444">
        <f t="shared" ca="1" si="114"/>
        <v>-560610465.96653843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-560610465.96653843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-2335876.9415272432</v>
      </c>
      <c r="L1643" s="444">
        <f t="shared" ca="1" si="114"/>
        <v>-562946342.90806568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-562946342.90806568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-2345609.7621169402</v>
      </c>
      <c r="L1644" s="444">
        <f t="shared" ca="1" si="114"/>
        <v>-565291952.67018259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-565291952.67018259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-2355383.1361257606</v>
      </c>
      <c r="L1645" s="444">
        <f t="shared" ca="1" si="114"/>
        <v>-567647335.80630839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-567647335.80630839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-2365197.2325262851</v>
      </c>
      <c r="L1646" s="444">
        <f t="shared" ca="1" si="114"/>
        <v>-570012533.03883469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-570012533.03883469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-2375052.2209951445</v>
      </c>
      <c r="L1647" s="444">
        <f t="shared" ca="1" si="114"/>
        <v>-572387585.25982988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-572387585.25982988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-2384948.2719159578</v>
      </c>
      <c r="L1648" s="444">
        <f t="shared" ca="1" si="114"/>
        <v>-574772533.53174579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-574772533.53174579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-2394885.5563822743</v>
      </c>
      <c r="L1649" s="444">
        <f t="shared" ca="1" si="114"/>
        <v>-577167419.08812809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-577167419.08812809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-2404864.2462005336</v>
      </c>
      <c r="L1650" s="444">
        <f t="shared" ca="1" si="114"/>
        <v>-579572283.33432865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-579572283.33432865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-2414884.5138930362</v>
      </c>
      <c r="L1651" s="444">
        <f t="shared" ca="1" si="114"/>
        <v>-581987167.84822166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-581987167.84822166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-2424946.5327009237</v>
      </c>
      <c r="L1652" s="444">
        <f t="shared" ca="1" si="114"/>
        <v>-584412114.38092256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-584412114.38092256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-2435050.4765871773</v>
      </c>
      <c r="L1653" s="444">
        <f t="shared" ca="1" si="114"/>
        <v>-586847164.85750973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-586847164.85750973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-2445196.5202396237</v>
      </c>
      <c r="L1654" s="444">
        <f t="shared" ca="1" si="114"/>
        <v>-589292361.37774932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-589292361.37774932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-2455384.8390739555</v>
      </c>
      <c r="L1655" s="444">
        <f t="shared" ca="1" si="114"/>
        <v>-591747746.21682322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-591747746.21682322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-2465615.6092367633</v>
      </c>
      <c r="L1656" s="444">
        <f t="shared" ca="1" si="114"/>
        <v>-594213361.82605994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-594213361.82605994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-2475889.0076085832</v>
      </c>
      <c r="L1657" s="444">
        <f t="shared" ca="1" si="114"/>
        <v>-596689250.83366847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-596689250.83366847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-2486205.211806952</v>
      </c>
      <c r="L1658" s="444">
        <f t="shared" ca="1" si="114"/>
        <v>-599175456.04547536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-599175456.04547536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-2496564.4001894807</v>
      </c>
      <c r="L1659" s="444">
        <f t="shared" ca="1" si="114"/>
        <v>-601672020.44566488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-601672020.44566488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-2506966.7518569371</v>
      </c>
      <c r="L1660" s="444">
        <f t="shared" ca="1" si="114"/>
        <v>-604178987.19752181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-604178987.19752181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-2517412.4466563407</v>
      </c>
      <c r="L1661" s="444">
        <f t="shared" ca="1" si="114"/>
        <v>-606696399.64417815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-606696399.64417815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-2527901.6651840755</v>
      </c>
      <c r="L1662" s="444">
        <f t="shared" ca="1" si="114"/>
        <v>-609224301.30936217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-609224301.30936217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-2538434.588789009</v>
      </c>
      <c r="L1663" s="444">
        <f t="shared" ca="1" si="114"/>
        <v>-611762735.89815116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-611762735.89815116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-2549011.3995756297</v>
      </c>
      <c r="L1664" s="444">
        <f t="shared" ca="1" si="114"/>
        <v>-614311747.29772675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-614311747.29772675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-2559632.280407195</v>
      </c>
      <c r="L1665" s="444">
        <f t="shared" ca="1" si="114"/>
        <v>-616871379.57813394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-616871379.57813394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-2570297.4149088915</v>
      </c>
      <c r="L1666" s="444">
        <f t="shared" ca="1" si="114"/>
        <v>-619441676.99304283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-619441676.99304283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-2581006.9874710119</v>
      </c>
      <c r="L1667" s="444">
        <f t="shared" ca="1" si="114"/>
        <v>-622022683.98051381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-622022683.98051381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-2591761.1832521409</v>
      </c>
      <c r="L1668" s="444">
        <f t="shared" ca="1" si="114"/>
        <v>-624614445.16376591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-624614445.16376591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-2602560.1881823577</v>
      </c>
      <c r="L1669" s="444">
        <f t="shared" ca="1" si="114"/>
        <v>-627217005.35194826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-627217005.35194826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-2613404.1889664512</v>
      </c>
      <c r="L1670" s="444">
        <f t="shared" ca="1" si="114"/>
        <v>-629830409.54091465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-629830409.54091465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-2624293.3730871445</v>
      </c>
      <c r="L1671" s="444">
        <f t="shared" ca="1" si="114"/>
        <v>-632454702.91400182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-632454702.91400182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-2635227.9288083408</v>
      </c>
      <c r="L1672" s="444">
        <f t="shared" ca="1" si="114"/>
        <v>-635089930.84281015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-635089930.84281015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-2646208.0451783757</v>
      </c>
      <c r="L1673" s="444">
        <f t="shared" ca="1" si="114"/>
        <v>-637736138.88798857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-637736138.88798857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-2657233.9120332855</v>
      </c>
      <c r="L1674" s="444">
        <f t="shared" ca="1" si="114"/>
        <v>-640393372.80002189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-640393372.80002189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-2668305.720000091</v>
      </c>
      <c r="L1675" s="444">
        <f t="shared" ca="1" si="114"/>
        <v>-643061678.52002203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-643061678.52002203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-2679423.660500092</v>
      </c>
      <c r="L1676" s="444">
        <f t="shared" ca="1" si="114"/>
        <v>-645741102.18052208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-645741102.18052208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-2690587.9257521755</v>
      </c>
      <c r="L1677" s="444">
        <f t="shared" ca="1" si="114"/>
        <v>-648431690.10627425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-648431690.10627425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-2701798.7087761424</v>
      </c>
      <c r="L1678" s="444">
        <f t="shared" ca="1" si="114"/>
        <v>-651133488.81505036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-651133488.81505036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-2713056.2033960433</v>
      </c>
      <c r="L1679" s="444">
        <f t="shared" ca="1" si="114"/>
        <v>-653846545.01844645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-653846545.01844645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-2724360.6042435267</v>
      </c>
      <c r="L1680" s="444">
        <f t="shared" ca="1" si="114"/>
        <v>-656570905.62268996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-656570905.62268996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-2735712.1067612083</v>
      </c>
      <c r="L1681" s="444">
        <f t="shared" ca="1" si="114"/>
        <v>-659306617.72945118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-659306617.72945118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-2747110.9072060464</v>
      </c>
      <c r="L1682" s="444">
        <f t="shared" ca="1" si="114"/>
        <v>-662053728.63665724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-662053728.63665724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-2758557.2026527384</v>
      </c>
      <c r="L1683" s="444">
        <f t="shared" ca="1" si="114"/>
        <v>-664812285.83930993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-664812285.83930993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-2770051.1909971246</v>
      </c>
      <c r="L1684" s="444">
        <f t="shared" ca="1" si="114"/>
        <v>-667582337.03030705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-667582337.03030705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-2781593.0709596127</v>
      </c>
      <c r="L1685" s="444">
        <f t="shared" ca="1" si="114"/>
        <v>-670363930.10126662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-670363930.10126662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-2793183.0420886111</v>
      </c>
      <c r="L1686" s="444">
        <f t="shared" ca="1" si="114"/>
        <v>-673157113.14335525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-673157113.14335525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-2804821.3047639802</v>
      </c>
      <c r="L1687" s="444">
        <f t="shared" ca="1" si="114"/>
        <v>-675961934.44811928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-675961934.44811928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-2816508.060200497</v>
      </c>
      <c r="L1688" s="444">
        <f t="shared" ca="1" si="114"/>
        <v>-678778442.50831974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-678778442.50831974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-2828243.5104513322</v>
      </c>
      <c r="L1689" s="444">
        <f t="shared" ca="1" si="114"/>
        <v>-681606686.01877105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-681606686.01877105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-2840027.8584115459</v>
      </c>
      <c r="L1690" s="444">
        <f t="shared" ca="1" si="114"/>
        <v>-684446713.8771826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-684446713.8771826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-2851861.3078215942</v>
      </c>
      <c r="L1691" s="444">
        <f t="shared" ca="1" si="114"/>
        <v>-687298575.18500423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-687298575.18500423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-2863744.063270851</v>
      </c>
      <c r="L1692" s="444">
        <f t="shared" ca="1" si="114"/>
        <v>-690162319.24827504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-690162319.24827504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-2875676.3302011462</v>
      </c>
      <c r="L1693" s="444">
        <f t="shared" ca="1" si="114"/>
        <v>-693037995.57847619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-693037995.57847619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-2887658.3149103173</v>
      </c>
      <c r="L1694" s="444">
        <f t="shared" ca="1" si="114"/>
        <v>-695925653.89338648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-695925653.89338648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-2899690.2245557769</v>
      </c>
      <c r="L1695" s="444">
        <f t="shared" ca="1" si="114"/>
        <v>-698825344.11794221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-698825344.11794221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-2911772.2671580925</v>
      </c>
      <c r="L1696" s="444">
        <f t="shared" ca="1" si="114"/>
        <v>-701737116.38510036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-701737116.38510036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-2923904.6516045849</v>
      </c>
      <c r="L1697" s="444">
        <f t="shared" ca="1" si="114"/>
        <v>-704661021.0367049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-704661021.0367049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-2936087.587652937</v>
      </c>
      <c r="L1698" s="444">
        <f t="shared" ca="1" si="114"/>
        <v>-707597108.62435782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-707597108.62435782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-2948321.285934824</v>
      </c>
      <c r="L1699" s="444">
        <f t="shared" ca="1" si="114"/>
        <v>-710545429.91029263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-710545429.91029263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-2960605.9579595528</v>
      </c>
      <c r="L1700" s="444">
        <f t="shared" ca="1" si="114"/>
        <v>-713506035.86825216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-713506035.86825216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-2972941.8161177174</v>
      </c>
      <c r="L1701" s="444">
        <f t="shared" ca="1" si="114"/>
        <v>-716478977.68436992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-716478977.68436992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-2985329.0736848745</v>
      </c>
      <c r="L1702" s="444">
        <f t="shared" ca="1" si="114"/>
        <v>-719464306.75805485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-719464306.75805485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-2997767.9448252283</v>
      </c>
      <c r="L1703" s="444">
        <f t="shared" ca="1" si="114"/>
        <v>-722462074.70288002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-722462074.70288002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-3010258.6445953334</v>
      </c>
      <c r="L1704" s="444">
        <f t="shared" ca="1" si="114"/>
        <v>-725472333.34747541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-725472333.34747541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-3022801.3889478142</v>
      </c>
      <c r="L1705" s="444">
        <f t="shared" ca="1" si="114"/>
        <v>-728495134.73642325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-728495134.73642325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-3035396.394735097</v>
      </c>
      <c r="L1706" s="444">
        <f t="shared" ca="1" si="114"/>
        <v>-731530531.13115835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-731530531.13115835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-3048043.87971316</v>
      </c>
      <c r="L1707" s="444">
        <f t="shared" ca="1" si="114"/>
        <v>-734578575.01087153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-734578575.01087153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-3060744.0625452981</v>
      </c>
      <c r="L1708" s="444">
        <f t="shared" ca="1" si="114"/>
        <v>-737639319.07341683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-737639319.07341683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-3073497.1628059032</v>
      </c>
      <c r="L1709" s="444">
        <f t="shared" ca="1" si="114"/>
        <v>-740712816.23622274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-740712816.23622274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-3086303.4009842612</v>
      </c>
      <c r="L1710" s="444">
        <f t="shared" ca="1" si="114"/>
        <v>-743799119.63720703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-743799119.63720703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-3099162.9984883624</v>
      </c>
      <c r="L1711" s="444">
        <f t="shared" ca="1" si="114"/>
        <v>-746898282.63569534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-746898282.63569534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-3112076.1776487306</v>
      </c>
      <c r="L1712" s="444">
        <f t="shared" ca="1" si="114"/>
        <v>-750010358.81334412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-750010358.81334412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-3125043.161722267</v>
      </c>
      <c r="L1713" s="444">
        <f t="shared" ca="1" si="114"/>
        <v>-753135401.97506642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-753135401.97506642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-3138064.1748961098</v>
      </c>
      <c r="L1714" s="444">
        <f t="shared" ca="1" si="114"/>
        <v>-756273466.14996254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-756273466.14996254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-3151139.4422915108</v>
      </c>
      <c r="L1715" s="444">
        <f t="shared" ca="1" si="114"/>
        <v>-759424605.59225404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-759424605.59225404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-3164269.189967725</v>
      </c>
      <c r="L1716" s="444">
        <f t="shared" ca="1" si="114"/>
        <v>-762588874.78222179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-762588874.78222179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-3177453.644925924</v>
      </c>
      <c r="L1717" s="444">
        <f t="shared" ca="1" si="114"/>
        <v>-765766328.42714775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-765766328.42714775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-3190693.0351131158</v>
      </c>
      <c r="L1718" s="444">
        <f t="shared" ca="1" si="114"/>
        <v>-768957021.46226084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-768957021.46226084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-3203987.5894260867</v>
      </c>
      <c r="L1719" s="444">
        <f t="shared" ca="1" si="114"/>
        <v>-772161009.05168688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-772161009.05168688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-3217337.5377153619</v>
      </c>
      <c r="L1720" s="444">
        <f t="shared" ca="1" si="114"/>
        <v>-775378346.5894022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-775378346.5894022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-3230743.1107891756</v>
      </c>
      <c r="L1721" s="444">
        <f t="shared" ca="1" si="114"/>
        <v>-778609089.70019138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-778609089.70019138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-3244204.540417464</v>
      </c>
      <c r="L1722" s="444">
        <f t="shared" ca="1" si="114"/>
        <v>-781853294.24060881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-781853294.24060881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-3257722.0593358702</v>
      </c>
      <c r="L1723" s="444">
        <f t="shared" ca="1" si="114"/>
        <v>-785111016.29994464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-785111016.29994464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-3271295.9012497691</v>
      </c>
      <c r="L1724" s="444">
        <f t="shared" ca="1" si="114"/>
        <v>-788382312.20119441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-788382312.20119441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-3284926.3008383098</v>
      </c>
      <c r="L1725" s="444">
        <f t="shared" ca="1" si="114"/>
        <v>-791667238.50203276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-791667238.50203276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-3298613.4937584698</v>
      </c>
      <c r="L1726" s="444">
        <f t="shared" ca="1" si="114"/>
        <v>-794965851.9957912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-794965851.9957912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-3312357.71664913</v>
      </c>
      <c r="L1727" s="444">
        <f t="shared" ca="1" si="114"/>
        <v>-798278209.71244037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-798278209.71244037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-3326159.2071351684</v>
      </c>
      <c r="L1728" s="444">
        <f t="shared" ca="1" si="114"/>
        <v>-801604368.91957557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-801604368.91957557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-3340018.2038315646</v>
      </c>
      <c r="L1729" s="444">
        <f t="shared" ca="1" si="114"/>
        <v>-804944387.12340713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-804944387.12340713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-3353934.9463475295</v>
      </c>
      <c r="L1730" s="444">
        <f t="shared" ca="1" si="114"/>
        <v>-808298322.0697546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-808298322.0697546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-3367909.6752906442</v>
      </c>
      <c r="L1731" s="444">
        <f t="shared" ca="1" si="114"/>
        <v>-811666231.74504519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-811666231.74504519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-3381942.6322710216</v>
      </c>
      <c r="L1732" s="444">
        <f t="shared" ca="1" si="114"/>
        <v>-815048174.37731624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-815048174.37731624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-3396034.0599054843</v>
      </c>
      <c r="L1733" s="444">
        <f t="shared" ca="1" si="114"/>
        <v>-818444208.43722177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-818444208.43722177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-3410184.2018217575</v>
      </c>
      <c r="L1734" s="444">
        <f t="shared" ca="1" si="114"/>
        <v>-821854392.63904357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-821854392.63904357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-3424393.3026626813</v>
      </c>
      <c r="L1735" s="444">
        <f t="shared" ca="1" si="114"/>
        <v>-825278785.9417063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-825278785.9417063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-3438661.6080904431</v>
      </c>
      <c r="L1736" s="444">
        <f t="shared" ca="1" si="114"/>
        <v>-828717447.5497967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-828717447.5497967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-3452989.3647908196</v>
      </c>
      <c r="L1737" s="444">
        <f t="shared" ca="1" si="114"/>
        <v>-832170436.9145875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-832170436.9145875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-3467376.8204774479</v>
      </c>
      <c r="L1738" s="444">
        <f t="shared" ca="1" si="114"/>
        <v>-835637813.73506498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-835637813.73506498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-3481824.2238961039</v>
      </c>
      <c r="L1739" s="444">
        <f t="shared" ca="1" si="114"/>
        <v>-839119637.95896113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-839119637.95896113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-3496331.8248290052</v>
      </c>
      <c r="L1740" s="444">
        <f t="shared" ca="1" si="114"/>
        <v>-842615969.78379011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-842615969.78379011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-3510899.8740991261</v>
      </c>
      <c r="L1741" s="444">
        <f t="shared" ca="1" si="114"/>
        <v>-846126869.65788925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-846126869.65788925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-3525528.6235745386</v>
      </c>
      <c r="L1742" s="444">
        <f t="shared" ca="1" si="114"/>
        <v>-849652398.28146374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-849652398.28146374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-3540218.3261727653</v>
      </c>
      <c r="L1743" s="444">
        <f t="shared" ca="1" si="114"/>
        <v>-853192616.60763645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-853192616.60763645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-3554969.235865152</v>
      </c>
      <c r="L1744" s="444">
        <f t="shared" ca="1" si="114"/>
        <v>-856747585.84350157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-856747585.84350157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-3569781.6076812572</v>
      </c>
      <c r="L1745" s="444">
        <f t="shared" ca="1" si="114"/>
        <v>-860317367.45118284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-860317367.45118284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-3584655.6977132619</v>
      </c>
      <c r="L1746" s="444">
        <f t="shared" ca="1" si="114"/>
        <v>-863902023.1488961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-863902023.1488961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-3599591.7631204003</v>
      </c>
      <c r="L1747" s="444">
        <f t="shared" ca="1" si="114"/>
        <v>-867501614.91201651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-867501614.91201651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-3614590.0621334026</v>
      </c>
      <c r="L1748" s="444">
        <f t="shared" ca="1" si="114"/>
        <v>-871116204.97414994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-871116204.97414994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-3629650.8540589586</v>
      </c>
      <c r="L1749" s="444">
        <f t="shared" ca="1" si="114"/>
        <v>-874745855.82820892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-874745855.82820892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-3644774.399284204</v>
      </c>
      <c r="L1750" s="444">
        <f t="shared" ca="1" si="114"/>
        <v>-878390630.22749317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-878390630.22749317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-3659960.9592812215</v>
      </c>
      <c r="L1751" s="444">
        <f t="shared" ca="1" si="114"/>
        <v>-882050591.18677437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-882050591.18677437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-3675210.79661156</v>
      </c>
      <c r="L1752" s="444">
        <f t="shared" ca="1" si="114"/>
        <v>-885725801.98338592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-885725801.98338592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-3690524.1749307746</v>
      </c>
      <c r="L1753" s="444">
        <f t="shared" ca="1" si="114"/>
        <v>-889416326.15831673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-889416326.15831673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-3705901.3589929859</v>
      </c>
      <c r="L1754" s="444">
        <f t="shared" ca="1" si="114"/>
        <v>-893122227.51730967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-893122227.51730967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-3721342.6146554574</v>
      </c>
      <c r="L1755" s="444">
        <f t="shared" ca="1" si="114"/>
        <v>-896843570.13196516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-896843570.13196516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-3736848.2088831877</v>
      </c>
      <c r="L1756" s="444">
        <f t="shared" ca="1" si="114"/>
        <v>-900580418.34084833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-900580418.34084833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-3752418.409753534</v>
      </c>
      <c r="L1757" s="444">
        <f t="shared" ca="1" si="114"/>
        <v>-904332836.75060189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-904332836.75060189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-3768053.4864608408</v>
      </c>
      <c r="L1758" s="444">
        <f t="shared" ca="1" si="114"/>
        <v>-908100890.23706269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-908100890.23706269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-3783753.7093210947</v>
      </c>
      <c r="L1759" s="444">
        <f t="shared" ca="1" si="114"/>
        <v>-911884643.94638383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-911884643.94638383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-3799519.3497765991</v>
      </c>
      <c r="L1760" s="444">
        <f t="shared" ca="1" si="114"/>
        <v>-915684163.29616046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-915684163.29616046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-3815350.6804006686</v>
      </c>
      <c r="L1761" s="444">
        <f t="shared" ca="1" si="114"/>
        <v>-919499513.97656107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-919499513.97656107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-3831247.9749023379</v>
      </c>
      <c r="L1762" s="444">
        <f t="shared" ca="1" si="114"/>
        <v>-923330761.95146346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-923330761.95146346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-3847211.508131098</v>
      </c>
      <c r="L1763" s="444">
        <f t="shared" ca="1" si="114"/>
        <v>-927177973.45959461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-927177973.45959461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-3863241.5560816447</v>
      </c>
      <c r="L1764" s="444">
        <f t="shared" ca="1" si="114"/>
        <v>-931041215.01567626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-931041215.01567626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-3879338.3958986509</v>
      </c>
      <c r="L1765" s="444">
        <f t="shared" ca="1" si="114"/>
        <v>-934920553.41157496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-934920553.41157496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-3895502.3058815622</v>
      </c>
      <c r="L1766" s="444">
        <f t="shared" ca="1" si="114"/>
        <v>-938816055.71745658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-938816055.71745658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-3911733.5654894025</v>
      </c>
      <c r="L1767" s="444">
        <f t="shared" ca="1" si="114"/>
        <v>-942727789.28294599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-942727789.28294599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-3928032.4553456083</v>
      </c>
      <c r="L1768" s="444">
        <f t="shared" ca="1" si="114"/>
        <v>-946655821.73829162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-946655821.73829162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-3944399.2572428822</v>
      </c>
      <c r="L1769" s="444">
        <f t="shared" ca="1" si="114"/>
        <v>-950600220.99553454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-950600220.99553454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-3960834.2541480605</v>
      </c>
      <c r="L1770" s="444">
        <f t="shared" ca="1" si="114"/>
        <v>-954561055.24968255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-954561055.24968255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-3977337.7302070106</v>
      </c>
      <c r="L1771" s="444">
        <f t="shared" ca="1" si="114"/>
        <v>-958538392.97988951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-958538392.97988951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-3993909.9707495398</v>
      </c>
      <c r="L1772" s="444">
        <f t="shared" ca="1" si="114"/>
        <v>-962532302.95063901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-962532302.95063901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-4010551.2622943292</v>
      </c>
      <c r="L1773" s="444">
        <f t="shared" ca="1" si="114"/>
        <v>-966542854.2129333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-966542854.2129333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-4027261.8925538887</v>
      </c>
      <c r="L1774" s="444">
        <f t="shared" ca="1" si="114"/>
        <v>-970570116.10548723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-970570116.10548723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-4044042.1504395301</v>
      </c>
      <c r="L1775" s="444">
        <f t="shared" ca="1" si="114"/>
        <v>-974614158.25592673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-974614158.25592673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-4060892.3260663608</v>
      </c>
      <c r="L1776" s="444">
        <f t="shared" ca="1" si="114"/>
        <v>-978675050.5819931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-978675050.5819931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-4077812.7107583042</v>
      </c>
      <c r="L1777" s="444">
        <f t="shared" ca="1" si="114"/>
        <v>-982752863.29275143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-982752863.29275143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-4094803.5970531311</v>
      </c>
      <c r="L1778" s="444">
        <f t="shared" ca="1" si="114"/>
        <v>-986847666.8898046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-986847666.8898046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-4111865.2787075196</v>
      </c>
      <c r="L1779" s="444">
        <f t="shared" ca="1" si="114"/>
        <v>-990959532.16851211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-990959532.16851211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-4128998.0507021332</v>
      </c>
      <c r="L1780" s="444">
        <f t="shared" ca="1" si="114"/>
        <v>-995088530.2192142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-995088530.2192142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-4146202.2092467262</v>
      </c>
      <c r="L1781" s="444">
        <f t="shared" ca="1" si="114"/>
        <v>-999234732.42846096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-999234732.42846096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-4163478.0517852539</v>
      </c>
      <c r="L1782" s="444">
        <f t="shared" ca="1" si="114"/>
        <v>-1003398210.4802462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-1003398210.4802462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-4180825.8770010252</v>
      </c>
      <c r="L1783" s="444">
        <f t="shared" ca="1" si="114"/>
        <v>-1007579036.3572472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-1007579036.3572472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-4198245.9848218635</v>
      </c>
      <c r="L1784" s="444">
        <f t="shared" ca="1" si="114"/>
        <v>-1011777282.3420691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-1011777282.3420691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-4215738.6764252884</v>
      </c>
      <c r="L1785" s="444">
        <f t="shared" ca="1" si="114"/>
        <v>-1015993021.0184945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-1015993021.0184945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-4233304.2542437268</v>
      </c>
      <c r="L1786" s="444">
        <f t="shared" ca="1" si="114"/>
        <v>-1020226325.2727382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-1020226325.2727382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-4250943.0219697421</v>
      </c>
      <c r="L1787" s="444">
        <f t="shared" ca="1" si="114"/>
        <v>-1024477268.294708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-1024477268.294708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-4268655.284561283</v>
      </c>
      <c r="L1788" s="444">
        <f t="shared" ca="1" si="114"/>
        <v>-1028745923.5792693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-1028745923.5792693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-4286441.3482469544</v>
      </c>
      <c r="L1789" s="444">
        <f t="shared" ca="1" si="114"/>
        <v>-1033032364.9275162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-1033032364.9275162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-4304301.5205313172</v>
      </c>
      <c r="L1790" s="444">
        <f t="shared" ca="1" si="114"/>
        <v>-1037336666.4480475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-1037336666.4480475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-4322236.1102001984</v>
      </c>
      <c r="L1791" s="444">
        <f t="shared" ca="1" si="114"/>
        <v>-1041658902.5582477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-1041658902.5582477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-4340245.427326032</v>
      </c>
      <c r="L1792" s="444">
        <f t="shared" ca="1" si="114"/>
        <v>-1045999147.9855738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-1045999147.9855738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-4358329.7832732238</v>
      </c>
      <c r="L1793" s="444">
        <f t="shared" ref="L1793:L2047" ca="1" si="119">I1793-J1793+K1793</f>
        <v>-1050357477.768847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-1050357477.768847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-4376489.4907035287</v>
      </c>
      <c r="L1794" s="444">
        <f t="shared" ca="1" si="119"/>
        <v>-1054733967.2595506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-1054733967.2595506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-4394724.8635814609</v>
      </c>
      <c r="L1795" s="444">
        <f t="shared" ca="1" si="119"/>
        <v>-1059128692.123132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-1059128692.123132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-4413036.2171797166</v>
      </c>
      <c r="L1796" s="444">
        <f t="shared" ca="1" si="119"/>
        <v>-1063541728.3403118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-1063541728.3403118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-4431423.8680846319</v>
      </c>
      <c r="L1797" s="444">
        <f t="shared" ca="1" si="119"/>
        <v>-1067973152.2083964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-1067973152.2083964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-4449888.1342016514</v>
      </c>
      <c r="L1798" s="444">
        <f t="shared" ca="1" si="119"/>
        <v>-1072423040.3425981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-1072423040.3425981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-4468429.3347608251</v>
      </c>
      <c r="L1799" s="444">
        <f t="shared" ca="1" si="119"/>
        <v>-1076891469.6773589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-1076891469.6773589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-4487047.7903223289</v>
      </c>
      <c r="L1800" s="444">
        <f t="shared" ca="1" si="119"/>
        <v>-1081378517.4676812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-1081378517.4676812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-4505743.8227820052</v>
      </c>
      <c r="L1801" s="444">
        <f t="shared" ca="1" si="119"/>
        <v>-1085884261.2904632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-1085884261.2904632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-4524517.7553769303</v>
      </c>
      <c r="L1802" s="444">
        <f t="shared" ca="1" si="119"/>
        <v>-1090408779.04584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-1090408779.04584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-4543369.9126909999</v>
      </c>
      <c r="L1803" s="444">
        <f t="shared" ca="1" si="119"/>
        <v>-1094952148.9585311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-1094952148.9585311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-4562300.6206605462</v>
      </c>
      <c r="L1804" s="444">
        <f t="shared" ca="1" si="119"/>
        <v>-1099514449.5791917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-1099514449.5791917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-4581310.2065799655</v>
      </c>
      <c r="L1805" s="444">
        <f t="shared" ca="1" si="119"/>
        <v>-1104095759.7857716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-1104095759.7857716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-4600398.9991073813</v>
      </c>
      <c r="L1806" s="444">
        <f t="shared" ca="1" si="119"/>
        <v>-1108696158.784879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-1108696158.784879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-4619567.3282703292</v>
      </c>
      <c r="L1807" s="444">
        <f t="shared" ca="1" si="119"/>
        <v>-1113315726.1131494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-1113315726.1131494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-4638815.5254714554</v>
      </c>
      <c r="L1808" s="444">
        <f t="shared" ca="1" si="119"/>
        <v>-1117954541.6386209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-1117954541.6386209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-4658143.9234942533</v>
      </c>
      <c r="L1809" s="444">
        <f t="shared" ca="1" si="119"/>
        <v>-1122612685.5621152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-1122612685.5621152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-4677552.8565088129</v>
      </c>
      <c r="L1810" s="444">
        <f t="shared" ca="1" si="119"/>
        <v>-1127290238.4186239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-1127290238.4186239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-4697042.6600775998</v>
      </c>
      <c r="L1811" s="444">
        <f t="shared" ca="1" si="119"/>
        <v>-1131987281.0787015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-1131987281.0787015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-4716613.6711612558</v>
      </c>
      <c r="L1812" s="444">
        <f t="shared" ca="1" si="119"/>
        <v>-1136703894.7498627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-1136703894.7498627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-4736266.2281244276</v>
      </c>
      <c r="L1813" s="444">
        <f t="shared" ca="1" si="119"/>
        <v>-1141440160.9779871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-1141440160.9779871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-4756000.670741613</v>
      </c>
      <c r="L1814" s="444">
        <f t="shared" ca="1" si="119"/>
        <v>-1146196161.6487286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-1146196161.6487286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-4775817.3402030356</v>
      </c>
      <c r="L1815" s="444">
        <f t="shared" ca="1" si="119"/>
        <v>-1150971978.9889317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-1150971978.9889317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-4795716.5791205484</v>
      </c>
      <c r="L1816" s="444">
        <f t="shared" ca="1" si="119"/>
        <v>-1155767695.5680523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-1155767695.5680523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-4815698.7315335516</v>
      </c>
      <c r="L1817" s="444">
        <f t="shared" ca="1" si="119"/>
        <v>-1160583394.2995858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-1160583394.2995858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-4835764.1429149406</v>
      </c>
      <c r="L1818" s="444">
        <f t="shared" ca="1" si="119"/>
        <v>-1165419158.4425008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-1165419158.4425008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-4855913.1601770865</v>
      </c>
      <c r="L1819" s="444">
        <f t="shared" ca="1" si="119"/>
        <v>-1170275071.6026778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-1170275071.6026778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-4876146.1316778241</v>
      </c>
      <c r="L1820" s="444">
        <f t="shared" ca="1" si="119"/>
        <v>-1175151217.7343557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-1175151217.7343557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-4896463.4072264824</v>
      </c>
      <c r="L1821" s="444">
        <f t="shared" ca="1" si="119"/>
        <v>-1180047681.1415823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-1180047681.1415823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-4916865.3380899262</v>
      </c>
      <c r="L1822" s="444">
        <f t="shared" ca="1" si="119"/>
        <v>-1184964546.4796722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-1184964546.4796722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-4937352.2769986345</v>
      </c>
      <c r="L1823" s="444">
        <f t="shared" ca="1" si="119"/>
        <v>-1189901898.7566707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-1189901898.7566707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-4957924.5781527944</v>
      </c>
      <c r="L1824" s="444">
        <f t="shared" ca="1" si="119"/>
        <v>-1194859823.3348236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-1194859823.3348236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-4978582.5972284321</v>
      </c>
      <c r="L1825" s="444">
        <f t="shared" ca="1" si="119"/>
        <v>-1199838405.9320521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-1199838405.9320521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-4999326.6913835509</v>
      </c>
      <c r="L1826" s="444">
        <f t="shared" ca="1" si="119"/>
        <v>-1204837732.6234357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-1204837732.6234357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-5020157.2192643154</v>
      </c>
      <c r="L1827" s="444">
        <f t="shared" ca="1" si="119"/>
        <v>-1209857889.8427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-1209857889.8427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-5041074.5410112496</v>
      </c>
      <c r="L1828" s="444">
        <f t="shared" ca="1" si="119"/>
        <v>-1214898964.3837113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-1214898964.3837113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-5062079.0182654634</v>
      </c>
      <c r="L1829" s="444">
        <f t="shared" ca="1" si="119"/>
        <v>-1219961043.4019768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-1219961043.4019768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-5083171.0141749037</v>
      </c>
      <c r="L1830" s="444">
        <f t="shared" ca="1" si="119"/>
        <v>-1225044214.4161518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-1225044214.4161518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-5104350.8934006318</v>
      </c>
      <c r="L1831" s="444">
        <f t="shared" ca="1" si="119"/>
        <v>-1230148565.3095524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-1230148565.3095524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-5125619.0221231347</v>
      </c>
      <c r="L1832" s="444">
        <f t="shared" ca="1" si="119"/>
        <v>-1235274184.3316755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-1235274184.3316755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-5146975.7680486478</v>
      </c>
      <c r="L1833" s="444">
        <f t="shared" ca="1" si="119"/>
        <v>-1240421160.0997243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-1240421160.0997243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-5168421.5004155179</v>
      </c>
      <c r="L1834" s="444">
        <f t="shared" ca="1" si="119"/>
        <v>-1245589581.6001399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-1245589581.6001399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-5189956.5900005829</v>
      </c>
      <c r="L1835" s="444">
        <f t="shared" ca="1" si="119"/>
        <v>-1250779538.1901405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-1250779538.1901405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-5211581.4091255851</v>
      </c>
      <c r="L1836" s="444">
        <f t="shared" ca="1" si="119"/>
        <v>-1255991119.5992661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-1255991119.5992661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-5233296.3316636086</v>
      </c>
      <c r="L1837" s="444">
        <f t="shared" ca="1" si="119"/>
        <v>-1261224415.9309297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-1261224415.9309297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-5255101.7330455398</v>
      </c>
      <c r="L1838" s="444">
        <f t="shared" ca="1" si="119"/>
        <v>-1266479517.6639752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-1266479517.6639752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-5276997.9902665634</v>
      </c>
      <c r="L1839" s="444">
        <f t="shared" ca="1" si="119"/>
        <v>-1271756515.6542418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-1271756515.6542418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-5298985.4818926742</v>
      </c>
      <c r="L1840" s="444">
        <f t="shared" ca="1" si="119"/>
        <v>-1277055501.1361344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-1277055501.1361344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-5321064.5880672261</v>
      </c>
      <c r="L1841" s="444">
        <f t="shared" ca="1" si="119"/>
        <v>-1282376565.7242017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-1282376565.7242017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-5343235.6905175066</v>
      </c>
      <c r="L1842" s="444">
        <f t="shared" ca="1" si="119"/>
        <v>-1287719801.4147191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-1287719801.4147191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-5365499.1725613298</v>
      </c>
      <c r="L1843" s="444">
        <f t="shared" ca="1" si="119"/>
        <v>-1293085300.5872805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-1293085300.5872805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-5387855.4191136686</v>
      </c>
      <c r="L1844" s="444">
        <f t="shared" ca="1" si="119"/>
        <v>-1298473156.0063941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-1298473156.0063941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-5410304.8166933088</v>
      </c>
      <c r="L1845" s="444">
        <f t="shared" ca="1" si="119"/>
        <v>-1303883460.8230875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-1303883460.8230875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-5432847.7534295311</v>
      </c>
      <c r="L1846" s="444">
        <f t="shared" ca="1" si="119"/>
        <v>-1309316308.5765169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-1309316308.5765169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-5455484.61906882</v>
      </c>
      <c r="L1847" s="444">
        <f t="shared" ca="1" si="119"/>
        <v>-1314771793.1955857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-1314771793.1955857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-5478215.804981607</v>
      </c>
      <c r="L1848" s="444">
        <f t="shared" ca="1" si="119"/>
        <v>-1320250009.0005674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-1320250009.0005674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-5501041.7041690312</v>
      </c>
      <c r="L1849" s="444">
        <f t="shared" ca="1" si="119"/>
        <v>-1325751050.7047365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-1325751050.7047365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-5523962.7112697354</v>
      </c>
      <c r="L1850" s="444">
        <f t="shared" ca="1" si="119"/>
        <v>-1331275013.4160061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-1331275013.4160061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-5546979.2225666922</v>
      </c>
      <c r="L1851" s="444">
        <f t="shared" ca="1" si="119"/>
        <v>-1336821992.6385727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-1336821992.6385727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-5570091.6359940525</v>
      </c>
      <c r="L1852" s="444">
        <f t="shared" ca="1" si="119"/>
        <v>-1342392084.2745667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-1342392084.2745667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-5593300.3511440279</v>
      </c>
      <c r="L1853" s="444">
        <f t="shared" ca="1" si="119"/>
        <v>-1347985384.6257107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-1347985384.6257107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-5616605.7692737943</v>
      </c>
      <c r="L1854" s="444">
        <f t="shared" ca="1" si="119"/>
        <v>-1353601990.3949845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-1353601990.3949845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-5640008.293312435</v>
      </c>
      <c r="L1855" s="444">
        <f t="shared" ca="1" si="119"/>
        <v>-1359241998.688297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-1359241998.688297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-5663508.3278679047</v>
      </c>
      <c r="L1856" s="444">
        <f t="shared" ca="1" si="119"/>
        <v>-1364905507.016165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-1364905507.016165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-5687106.279234021</v>
      </c>
      <c r="L1857" s="444">
        <f t="shared" ca="1" si="119"/>
        <v>-1370592613.295399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-1370592613.295399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-5710802.5553974956</v>
      </c>
      <c r="L1858" s="444">
        <f t="shared" ca="1" si="119"/>
        <v>-1376303415.8507965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-1376303415.8507965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-5734597.5660449853</v>
      </c>
      <c r="L1859" s="444">
        <f t="shared" ca="1" si="119"/>
        <v>-1382038013.4168415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-1382038013.4168415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-5758491.7225701725</v>
      </c>
      <c r="L1860" s="444">
        <f t="shared" ca="1" si="119"/>
        <v>-1387796505.1394117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-1387796505.1394117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-5782485.4380808817</v>
      </c>
      <c r="L1861" s="444">
        <f t="shared" ca="1" si="119"/>
        <v>-1393578990.5774925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-1393578990.5774925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-5806579.127406219</v>
      </c>
      <c r="L1862" s="444">
        <f t="shared" ca="1" si="119"/>
        <v>-1399385569.7048986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-1399385569.7048986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-5830773.2071037441</v>
      </c>
      <c r="L1863" s="444">
        <f t="shared" ca="1" si="119"/>
        <v>-1405216342.9120023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-1405216342.9120023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-5855068.0954666762</v>
      </c>
      <c r="L1864" s="444">
        <f t="shared" ca="1" si="119"/>
        <v>-1411071411.0074689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-1411071411.0074689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-5879464.2125311205</v>
      </c>
      <c r="L1865" s="444">
        <f t="shared" ca="1" si="119"/>
        <v>-1416950875.22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-1416950875.22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-5903961.9800833333</v>
      </c>
      <c r="L1866" s="444">
        <f t="shared" ca="1" si="119"/>
        <v>-1422854837.2000833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-1422854837.2000833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-5928561.8216670137</v>
      </c>
      <c r="L1867" s="444">
        <f t="shared" ca="1" si="119"/>
        <v>-1428783399.0217502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-1428783399.0217502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-5953264.1625906257</v>
      </c>
      <c r="L1868" s="444">
        <f t="shared" ca="1" si="119"/>
        <v>-1434736663.184341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-1434736663.184341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-5978069.429934754</v>
      </c>
      <c r="L1869" s="444">
        <f t="shared" ca="1" si="119"/>
        <v>-1440714732.6142757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-1440714732.6142757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-6002978.0525594819</v>
      </c>
      <c r="L1870" s="444">
        <f t="shared" ca="1" si="119"/>
        <v>-1446717710.6668351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-1446717710.6668351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-6027990.4611118129</v>
      </c>
      <c r="L1871" s="444">
        <f t="shared" ca="1" si="119"/>
        <v>-1452745701.1279469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-1452745701.1279469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-6053107.0880331118</v>
      </c>
      <c r="L1872" s="444">
        <f t="shared" ca="1" si="119"/>
        <v>-1458798808.2159801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-1458798808.2159801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-6078328.3675665837</v>
      </c>
      <c r="L1873" s="444">
        <f t="shared" ca="1" si="119"/>
        <v>-1464877136.5835466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-1464877136.5835466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-6103654.7357647773</v>
      </c>
      <c r="L1874" s="444">
        <f t="shared" ca="1" si="119"/>
        <v>-1470980791.3193114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-1470980791.3193114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-6129086.6304971306</v>
      </c>
      <c r="L1875" s="444">
        <f t="shared" ca="1" si="119"/>
        <v>-1477109877.9498086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-1477109877.9498086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-6154624.4914575359</v>
      </c>
      <c r="L1876" s="444">
        <f t="shared" ca="1" si="119"/>
        <v>-1483264502.4412661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-1483264502.4412661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-6180268.7601719415</v>
      </c>
      <c r="L1877" s="444">
        <f t="shared" ca="1" si="119"/>
        <v>-1489444771.201438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-1489444771.201438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-6206019.8800059911</v>
      </c>
      <c r="L1878" s="444">
        <f t="shared" ca="1" si="119"/>
        <v>-1495650791.081444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-1495650791.081444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-6231878.2961726831</v>
      </c>
      <c r="L1879" s="444">
        <f t="shared" ca="1" si="119"/>
        <v>-1501882669.3776166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-1501882669.3776166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-6257844.455740069</v>
      </c>
      <c r="L1880" s="444">
        <f t="shared" ca="1" si="119"/>
        <v>-1508140513.8333566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-1508140513.8333566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-6283918.807638986</v>
      </c>
      <c r="L1881" s="444">
        <f t="shared" ca="1" si="119"/>
        <v>-1514424432.6409955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-1514424432.6409955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-6310101.8026708141</v>
      </c>
      <c r="L1882" s="444">
        <f t="shared" ca="1" si="119"/>
        <v>-1520734534.4436662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-1520734534.4436662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-6336393.8935152758</v>
      </c>
      <c r="L1883" s="444">
        <f t="shared" ca="1" si="119"/>
        <v>-1527070928.3371816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-1527070928.3371816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-6362795.5347382566</v>
      </c>
      <c r="L1884" s="444">
        <f t="shared" ca="1" si="119"/>
        <v>-1533433723.8719199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-1533433723.8719199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-6389307.1827996662</v>
      </c>
      <c r="L1885" s="444">
        <f t="shared" ca="1" si="119"/>
        <v>-1539823031.0547194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-1539823031.0547194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-6415929.2960613314</v>
      </c>
      <c r="L1886" s="444">
        <f t="shared" ca="1" si="119"/>
        <v>-1546238960.3507807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-1546238960.3507807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-6442662.3347949199</v>
      </c>
      <c r="L1887" s="444">
        <f t="shared" ca="1" si="119"/>
        <v>-1552681622.6855757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-1552681622.6855757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-6469506.7611898985</v>
      </c>
      <c r="L1888" s="444">
        <f t="shared" ca="1" si="119"/>
        <v>-1559151129.4467657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-1559151129.4467657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-6496463.0393615235</v>
      </c>
      <c r="L1889" s="444">
        <f t="shared" ca="1" si="119"/>
        <v>-1565647592.4861271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-1565647592.4861271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-6523531.6353588626</v>
      </c>
      <c r="L1890" s="444">
        <f t="shared" ca="1" si="119"/>
        <v>-1572171124.1214859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-1572171124.1214859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-6550713.0171728581</v>
      </c>
      <c r="L1891" s="444">
        <f t="shared" ca="1" si="119"/>
        <v>-1578721837.1386588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-1578721837.1386588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-6578007.6547444118</v>
      </c>
      <c r="L1892" s="444">
        <f t="shared" ca="1" si="119"/>
        <v>-1585299844.7934031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-1585299844.7934031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-6605416.0199725134</v>
      </c>
      <c r="L1893" s="444">
        <f t="shared" ca="1" si="119"/>
        <v>-1591905260.8133757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-1591905260.8133757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-6632938.5867223991</v>
      </c>
      <c r="L1894" s="444">
        <f t="shared" ca="1" si="119"/>
        <v>-1598538199.4000981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-1598538199.4000981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-6660575.8308337424</v>
      </c>
      <c r="L1895" s="444">
        <f t="shared" ca="1" si="119"/>
        <v>-1605198775.2309318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-1605198775.2309318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-6688328.2301288825</v>
      </c>
      <c r="L1896" s="444">
        <f t="shared" ca="1" si="119"/>
        <v>-1611887103.4610605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-1611887103.4610605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-6716196.2644210858</v>
      </c>
      <c r="L1897" s="444">
        <f t="shared" ca="1" si="119"/>
        <v>-1618603299.7254815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-1618603299.7254815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-6744180.4155228399</v>
      </c>
      <c r="L1898" s="444">
        <f t="shared" ca="1" si="119"/>
        <v>-1625347480.1410043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-1625347480.1410043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-6772281.1672541844</v>
      </c>
      <c r="L1899" s="444">
        <f t="shared" ca="1" si="119"/>
        <v>-1632119761.3082585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-1632119761.3082585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-6800499.0054510767</v>
      </c>
      <c r="L1900" s="444">
        <f t="shared" ca="1" si="119"/>
        <v>-1638920260.3137095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-1638920260.3137095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-6828834.4179737894</v>
      </c>
      <c r="L1901" s="444">
        <f t="shared" ca="1" si="119"/>
        <v>-1645749094.7316833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-1645749094.7316833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-6857287.8947153464</v>
      </c>
      <c r="L1902" s="444">
        <f t="shared" ca="1" si="119"/>
        <v>-1652606382.6263986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-1652606382.6263986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-6885859.9276099941</v>
      </c>
      <c r="L1903" s="444">
        <f t="shared" ca="1" si="119"/>
        <v>-1659492242.5540085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-1659492242.5540085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-6914551.0106417015</v>
      </c>
      <c r="L1904" s="444">
        <f t="shared" ca="1" si="119"/>
        <v>-1666406793.5646503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-1666406793.5646503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-6943361.6398527091</v>
      </c>
      <c r="L1905" s="444">
        <f t="shared" ca="1" si="119"/>
        <v>-1673350155.2045031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-1673350155.2045031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-6972292.3133520959</v>
      </c>
      <c r="L1906" s="444">
        <f t="shared" ca="1" si="119"/>
        <v>-1680322447.5178552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-1680322447.5178552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-7001343.531324395</v>
      </c>
      <c r="L1907" s="444">
        <f t="shared" ca="1" si="119"/>
        <v>-1687323791.0491796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-1687323791.0491796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-7030515.7960382476</v>
      </c>
      <c r="L1908" s="444">
        <f t="shared" ca="1" si="119"/>
        <v>-1694354306.8452177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-1694354306.8452177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-7059809.6118550748</v>
      </c>
      <c r="L1909" s="444">
        <f t="shared" ca="1" si="119"/>
        <v>-1701414116.4570727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-1701414116.4570727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-7089225.4852378042</v>
      </c>
      <c r="L1910" s="444">
        <f t="shared" ca="1" si="119"/>
        <v>-1708503341.9423106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-1708503341.9423106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-7118763.9247596264</v>
      </c>
      <c r="L1911" s="444">
        <f t="shared" ca="1" si="119"/>
        <v>-1715622105.8670702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-1715622105.8670702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-7148425.4411127921</v>
      </c>
      <c r="L1912" s="444">
        <f t="shared" ca="1" si="119"/>
        <v>-1722770531.308183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-1722770531.308183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-7178210.5471174289</v>
      </c>
      <c r="L1913" s="444">
        <f t="shared" ca="1" si="119"/>
        <v>-1729948741.8553004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-1729948741.8553004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-7208119.7577304179</v>
      </c>
      <c r="L1914" s="444">
        <f t="shared" ca="1" si="119"/>
        <v>-1737156861.6130309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-1737156861.6130309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-7238153.590054295</v>
      </c>
      <c r="L1915" s="444">
        <f t="shared" ca="1" si="119"/>
        <v>-1744395015.2030852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-1744395015.2030852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-7268312.5633461894</v>
      </c>
      <c r="L1916" s="444">
        <f t="shared" ca="1" si="119"/>
        <v>-1751663327.7664313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-1751663327.7664313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-7298597.199026797</v>
      </c>
      <c r="L1917" s="444">
        <f t="shared" ca="1" si="119"/>
        <v>-1758961924.9654582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-1758961924.9654582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-7329008.0206894092</v>
      </c>
      <c r="L1918" s="444">
        <f t="shared" ca="1" si="119"/>
        <v>-1766290932.9861476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-1766290932.9861476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-7359545.5541089484</v>
      </c>
      <c r="L1919" s="444">
        <f t="shared" ca="1" si="119"/>
        <v>-1773650478.5402565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-1773650478.5402565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-7390210.3272510692</v>
      </c>
      <c r="L1920" s="444">
        <f t="shared" ca="1" si="119"/>
        <v>-1781040688.8675075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-1781040688.8675075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-7421002.8702812809</v>
      </c>
      <c r="L1921" s="444">
        <f t="shared" ca="1" si="119"/>
        <v>-1788461691.7377887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-1788461691.7377887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-7451923.7155741192</v>
      </c>
      <c r="L1922" s="444">
        <f t="shared" ca="1" si="119"/>
        <v>-1795913615.4533627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-1795913615.4533627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-7482973.3977223448</v>
      </c>
      <c r="L1923" s="444">
        <f t="shared" ca="1" si="119"/>
        <v>-1803396588.8510849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-1803396588.8510849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-7514152.453546186</v>
      </c>
      <c r="L1924" s="444">
        <f t="shared" ca="1" si="119"/>
        <v>-1810910741.3046312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-1810910741.3046312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-7545461.4221026301</v>
      </c>
      <c r="L1925" s="444">
        <f t="shared" ca="1" si="119"/>
        <v>-1818456202.7267339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-1818456202.7267339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-7576900.8446947243</v>
      </c>
      <c r="L1926" s="444">
        <f t="shared" ca="1" si="119"/>
        <v>-1826033103.5714285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-1826033103.5714285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-7608471.2648809524</v>
      </c>
      <c r="L1927" s="444">
        <f t="shared" ca="1" si="119"/>
        <v>-1833641574.8363094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-1833641574.8363094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-7640173.2284846213</v>
      </c>
      <c r="L1928" s="444">
        <f t="shared" ca="1" si="119"/>
        <v>-1841281748.0647941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-1841281748.0647941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-7672007.2836033087</v>
      </c>
      <c r="L1929" s="444">
        <f t="shared" ca="1" si="119"/>
        <v>-1848953755.3483973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-1848953755.3483973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-7703973.9806183213</v>
      </c>
      <c r="L1930" s="444">
        <f t="shared" ca="1" si="119"/>
        <v>-1856657729.3290155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-1856657729.3290155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-7736073.8722042311</v>
      </c>
      <c r="L1931" s="444">
        <f t="shared" ca="1" si="119"/>
        <v>-1864393803.2012198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-1864393803.2012198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-7768307.5133384168</v>
      </c>
      <c r="L1932" s="444">
        <f t="shared" ca="1" si="119"/>
        <v>-1872162110.7145581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-1872162110.7145581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-7800675.4613106595</v>
      </c>
      <c r="L1933" s="444">
        <f t="shared" ca="1" si="119"/>
        <v>-1879962786.1758687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-1879962786.1758687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-7833178.2757327864</v>
      </c>
      <c r="L1934" s="444">
        <f t="shared" ca="1" si="119"/>
        <v>-1887795964.4516015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-1887795964.4516015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-7865816.5185483387</v>
      </c>
      <c r="L1935" s="444">
        <f t="shared" ca="1" si="119"/>
        <v>-1895661780.9701498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-1895661780.9701498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-7898590.7540422902</v>
      </c>
      <c r="L1936" s="444">
        <f t="shared" ca="1" si="119"/>
        <v>-1903560371.7241921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-1903560371.7241921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-7931501.5488507999</v>
      </c>
      <c r="L1937" s="444">
        <f t="shared" ca="1" si="119"/>
        <v>-1911491873.2730429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-1911491873.2730429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-7964549.4719710117</v>
      </c>
      <c r="L1938" s="444">
        <f t="shared" ca="1" si="119"/>
        <v>-1919456422.745014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-1919456422.745014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-7997735.0947708916</v>
      </c>
      <c r="L1939" s="444">
        <f t="shared" ca="1" si="119"/>
        <v>-1927454157.8397849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-1927454157.8397849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-8031058.9909991035</v>
      </c>
      <c r="L1940" s="444">
        <f t="shared" ca="1" si="119"/>
        <v>-1935485216.8307841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-1935485216.8307841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-8064521.7367949337</v>
      </c>
      <c r="L1941" s="444">
        <f t="shared" ca="1" si="119"/>
        <v>-1943549738.567579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-1943549738.567579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-8098123.9106982462</v>
      </c>
      <c r="L1942" s="444">
        <f t="shared" ca="1" si="119"/>
        <v>-1951647862.4782772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-1951647862.4782772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-8131866.0936594894</v>
      </c>
      <c r="L1943" s="444">
        <f t="shared" ca="1" si="119"/>
        <v>-1959779728.5719366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-1959779728.5719366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-8165748.8690497354</v>
      </c>
      <c r="L1944" s="444">
        <f t="shared" ca="1" si="119"/>
        <v>-1967945477.4409864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-1967945477.4409864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-8199772.8226707773</v>
      </c>
      <c r="L1945" s="444">
        <f t="shared" ca="1" si="119"/>
        <v>-1976145250.2636571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-1976145250.2636571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-8233938.5427652374</v>
      </c>
      <c r="L1946" s="444">
        <f t="shared" ca="1" si="119"/>
        <v>-1984379188.8064222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-1984379188.8064222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-8268246.6200267579</v>
      </c>
      <c r="L1947" s="444">
        <f t="shared" ca="1" si="119"/>
        <v>-1992647435.4264491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-1992647435.4264491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-8302697.6476102052</v>
      </c>
      <c r="L1948" s="444">
        <f t="shared" ca="1" si="119"/>
        <v>-2000950133.0740592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-2000950133.0740592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-8337292.221141913</v>
      </c>
      <c r="L1949" s="444">
        <f t="shared" ca="1" si="119"/>
        <v>-2009287425.2952011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-2009287425.2952011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-8372030.9387300042</v>
      </c>
      <c r="L1950" s="444">
        <f t="shared" ca="1" si="119"/>
        <v>-2017659456.2339311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-2017659456.2339311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-8406914.4009747133</v>
      </c>
      <c r="L1951" s="444">
        <f t="shared" ca="1" si="119"/>
        <v>-2026066370.6349058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-2026066370.6349058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-8441943.2109787744</v>
      </c>
      <c r="L1952" s="444">
        <f t="shared" ca="1" si="119"/>
        <v>-2034508313.8458846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-2034508313.8458846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-8477117.9743578527</v>
      </c>
      <c r="L1953" s="444">
        <f t="shared" ca="1" si="119"/>
        <v>-2042985431.8202424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-2042985431.8202424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-8512439.2992510106</v>
      </c>
      <c r="L1954" s="444">
        <f t="shared" ca="1" si="119"/>
        <v>-2051497871.1194935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-2051497871.1194935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-8547907.7963312212</v>
      </c>
      <c r="L1955" s="444">
        <f t="shared" ca="1" si="119"/>
        <v>-2060045778.9158247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-2060045778.9158247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-8583524.0788159352</v>
      </c>
      <c r="L1956" s="444">
        <f t="shared" ca="1" si="119"/>
        <v>-2068629302.9946406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-2068629302.9946406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-8619288.7624776699</v>
      </c>
      <c r="L1957" s="444">
        <f t="shared" ca="1" si="119"/>
        <v>-2077248591.7571182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-2077248591.7571182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-8655202.46565466</v>
      </c>
      <c r="L1958" s="444">
        <f t="shared" ca="1" si="119"/>
        <v>-2085903794.2227728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-2085903794.2227728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-8691265.809261553</v>
      </c>
      <c r="L1959" s="444">
        <f t="shared" ca="1" si="119"/>
        <v>-2094595060.0320344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-2094595060.0320344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-8727479.4168001432</v>
      </c>
      <c r="L1960" s="444">
        <f t="shared" ca="1" si="119"/>
        <v>-2103322539.4488347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-2103322539.4488347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-8763843.9143701438</v>
      </c>
      <c r="L1961" s="444">
        <f t="shared" ca="1" si="119"/>
        <v>-2112086383.3632047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-2112086383.3632047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-8800359.9306800198</v>
      </c>
      <c r="L1962" s="444">
        <f t="shared" ca="1" si="119"/>
        <v>-2120886743.2938848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-2120886743.2938848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-8837028.0970578529</v>
      </c>
      <c r="L1963" s="444">
        <f t="shared" ca="1" si="119"/>
        <v>-2129723771.3909426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-2129723771.3909426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-8873849.0474622622</v>
      </c>
      <c r="L1964" s="444">
        <f t="shared" ca="1" si="119"/>
        <v>-2138597620.4384048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-2138597620.4384048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-8910823.4184933528</v>
      </c>
      <c r="L1965" s="444">
        <f t="shared" ca="1" si="119"/>
        <v>-2147508443.8568983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-2147508443.8568983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-8947951.8494037427</v>
      </c>
      <c r="L1966" s="444">
        <f t="shared" ca="1" si="119"/>
        <v>-2156456395.7063022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-2156456395.7063022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-8985234.9821095914</v>
      </c>
      <c r="L1967" s="444">
        <f t="shared" ca="1" si="119"/>
        <v>-2165441630.6884117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-2165441630.6884117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-9022673.4612017162</v>
      </c>
      <c r="L1968" s="444">
        <f t="shared" ca="1" si="119"/>
        <v>-2174464304.1496134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-2174464304.1496134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-9060267.9339567218</v>
      </c>
      <c r="L1969" s="444">
        <f t="shared" ca="1" si="119"/>
        <v>-2183524572.08357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-2183524572.08357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-9098019.0503482074</v>
      </c>
      <c r="L1970" s="444">
        <f t="shared" ca="1" si="119"/>
        <v>-2192622591.1339183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-2192622591.1339183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-9135927.463057993</v>
      </c>
      <c r="L1971" s="444">
        <f t="shared" ca="1" si="119"/>
        <v>-2201758518.5969763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-2201758518.5969763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-9173993.8274874017</v>
      </c>
      <c r="L1972" s="444">
        <f t="shared" ca="1" si="119"/>
        <v>-2210932512.4244637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-2210932512.4244637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-9212218.8017685991</v>
      </c>
      <c r="L1973" s="444">
        <f t="shared" ca="1" si="119"/>
        <v>-2220144731.2262325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-2220144731.2262325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-9250603.0467759687</v>
      </c>
      <c r="L1974" s="444">
        <f t="shared" ca="1" si="119"/>
        <v>-2229395334.2730083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-2229395334.2730083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-9289147.2261375338</v>
      </c>
      <c r="L1975" s="444">
        <f t="shared" ca="1" si="119"/>
        <v>-2238684481.499146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-2238684481.499146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-9327852.006246442</v>
      </c>
      <c r="L1976" s="444">
        <f t="shared" ca="1" si="119"/>
        <v>-2248012333.5053926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-2248012333.5053926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-9366718.0562724695</v>
      </c>
      <c r="L1977" s="444">
        <f t="shared" ca="1" si="119"/>
        <v>-2257379051.5616651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-2257379051.5616651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-9405746.0481736045</v>
      </c>
      <c r="L1978" s="444">
        <f t="shared" ca="1" si="119"/>
        <v>-2266784797.6098385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-2266784797.6098385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-9444936.6567076594</v>
      </c>
      <c r="L1979" s="444">
        <f t="shared" ca="1" si="119"/>
        <v>-2276229734.2665462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-2276229734.2665462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-9484290.5594439432</v>
      </c>
      <c r="L1980" s="444">
        <f t="shared" ca="1" si="119"/>
        <v>-2285714024.8259902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-2285714024.8259902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-9523808.4367749598</v>
      </c>
      <c r="L1981" s="444">
        <f t="shared" ca="1" si="119"/>
        <v>-2295237833.2627649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-2295237833.2627649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-9563490.9719281867</v>
      </c>
      <c r="L1982" s="444">
        <f t="shared" ca="1" si="119"/>
        <v>-2304801324.2346931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-2304801324.2346931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-9603338.8509778883</v>
      </c>
      <c r="L1983" s="444">
        <f t="shared" ca="1" si="119"/>
        <v>-2314404663.0856709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-2314404663.0856709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-9643352.7628569622</v>
      </c>
      <c r="L1984" s="444">
        <f t="shared" ca="1" si="119"/>
        <v>-2324048015.8485279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-2324048015.8485279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-9683533.3993688654</v>
      </c>
      <c r="L1985" s="444">
        <f t="shared" ca="1" si="119"/>
        <v>-2333731549.2478967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-2333731549.2478967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-9723881.4551995695</v>
      </c>
      <c r="L1986" s="444">
        <f t="shared" ca="1" si="119"/>
        <v>-2343455430.7030964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-2343455430.7030964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-9764397.6279295683</v>
      </c>
      <c r="L1987" s="444">
        <f t="shared" ca="1" si="119"/>
        <v>-2353219828.3310261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-2353219828.3310261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-9805082.618045941</v>
      </c>
      <c r="L1988" s="444">
        <f t="shared" ca="1" si="119"/>
        <v>-2363024910.9490719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-2363024910.9490719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-9845937.1289544664</v>
      </c>
      <c r="L1989" s="444">
        <f t="shared" ca="1" si="119"/>
        <v>-2372870848.0780263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-2372870848.0780263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-9886961.866991777</v>
      </c>
      <c r="L1990" s="444">
        <f t="shared" ca="1" si="119"/>
        <v>-2382757809.9450183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-2382757809.9450183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-9928157.5414375756</v>
      </c>
      <c r="L1991" s="444">
        <f t="shared" ca="1" si="119"/>
        <v>-2392685967.4864559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-2392685967.4864559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-9969524.8645268995</v>
      </c>
      <c r="L1992" s="444">
        <f t="shared" ca="1" si="119"/>
        <v>-2402655492.3509827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-2402655492.3509827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-10011064.551462427</v>
      </c>
      <c r="L1993" s="444">
        <f t="shared" ca="1" si="119"/>
        <v>-2412666556.9024453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-2412666556.9024453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-10052777.320426855</v>
      </c>
      <c r="L1994" s="444">
        <f t="shared" ca="1" si="119"/>
        <v>-2422719334.2228723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-2422719334.2228723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-10094663.8925953</v>
      </c>
      <c r="L1995" s="444">
        <f t="shared" ca="1" si="119"/>
        <v>-2432813998.1154675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-2432813998.1154675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-10136724.992147781</v>
      </c>
      <c r="L1996" s="444">
        <f t="shared" ca="1" si="119"/>
        <v>-2442950723.1076155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-2442950723.1076155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-10178961.346281732</v>
      </c>
      <c r="L1997" s="444">
        <f t="shared" ca="1" si="119"/>
        <v>-2453129684.453897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-2453129684.453897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-10221373.68522457</v>
      </c>
      <c r="L1998" s="444">
        <f t="shared" ca="1" si="119"/>
        <v>-2463351058.1391215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-2463351058.1391215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-10263962.742246339</v>
      </c>
      <c r="L1999" s="444">
        <f t="shared" ca="1" si="119"/>
        <v>-2473615020.8813677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-2473615020.8813677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-10306729.253672365</v>
      </c>
      <c r="L2000" s="444">
        <f t="shared" ca="1" si="119"/>
        <v>-2483921750.1350403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-2483921750.1350403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-10349673.958896002</v>
      </c>
      <c r="L2001" s="444">
        <f t="shared" ca="1" si="119"/>
        <v>-2494271424.0939364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-2494271424.0939364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-10392797.600391401</v>
      </c>
      <c r="L2002" s="444">
        <f t="shared" ca="1" si="119"/>
        <v>-2504664221.6943278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-2504664221.6943278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-10436100.923726365</v>
      </c>
      <c r="L2003" s="444">
        <f t="shared" ca="1" si="119"/>
        <v>-2515100322.6180544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-2515100322.6180544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-10479584.677575227</v>
      </c>
      <c r="L2004" s="444">
        <f t="shared" ca="1" si="119"/>
        <v>-2525579907.2956295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-2525579907.2956295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-10523249.61373179</v>
      </c>
      <c r="L2005" s="444">
        <f t="shared" ca="1" si="119"/>
        <v>-2536103156.9093614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-2536103156.9093614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-10567096.487122338</v>
      </c>
      <c r="L2006" s="444">
        <f t="shared" ca="1" si="119"/>
        <v>-2546670253.3964839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-2546670253.3964839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-10611126.055818683</v>
      </c>
      <c r="L2007" s="444">
        <f t="shared" ca="1" si="119"/>
        <v>-2557281379.4523025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-2557281379.4523025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-10655339.08105126</v>
      </c>
      <c r="L2008" s="444">
        <f t="shared" ca="1" si="119"/>
        <v>-2567936718.5333538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-2567936718.5333538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-10699736.327222308</v>
      </c>
      <c r="L2009" s="444">
        <f t="shared" ca="1" si="119"/>
        <v>-2578636454.8605762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-2578636454.8605762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-10744318.561919067</v>
      </c>
      <c r="L2010" s="444">
        <f t="shared" ca="1" si="119"/>
        <v>-2589380773.4224954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-2589380773.4224954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-10789086.555927064</v>
      </c>
      <c r="L2011" s="444">
        <f t="shared" ca="1" si="119"/>
        <v>-2600169859.9784226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-2600169859.9784226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-10834041.083243428</v>
      </c>
      <c r="L2012" s="444">
        <f t="shared" ca="1" si="119"/>
        <v>-2611003901.061666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-2611003901.061666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-10879182.921090275</v>
      </c>
      <c r="L2013" s="444">
        <f t="shared" ca="1" si="119"/>
        <v>-2621883083.9827561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-2621883083.9827561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-10924512.84992815</v>
      </c>
      <c r="L2014" s="444">
        <f t="shared" ca="1" si="119"/>
        <v>-2632807596.8326845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-2632807596.8326845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-10970031.653469518</v>
      </c>
      <c r="L2015" s="444">
        <f t="shared" ca="1" si="119"/>
        <v>-2643777628.4861541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-2643777628.4861541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-11015740.118692309</v>
      </c>
      <c r="L2016" s="444">
        <f t="shared" ca="1" si="119"/>
        <v>-2654793368.6048465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-2654793368.6048465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-11061639.035853527</v>
      </c>
      <c r="L2017" s="444">
        <f t="shared" ca="1" si="119"/>
        <v>-2665855007.6406999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-2665855007.6406999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-11107729.198502917</v>
      </c>
      <c r="L2018" s="444">
        <f t="shared" ca="1" si="119"/>
        <v>-2676962736.8392029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-2676962736.8392029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-11154011.403496679</v>
      </c>
      <c r="L2019" s="444">
        <f t="shared" ca="1" si="119"/>
        <v>-2688116748.2426996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-2688116748.2426996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-11200486.451011248</v>
      </c>
      <c r="L2020" s="444">
        <f t="shared" ca="1" si="119"/>
        <v>-2699317234.6937108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-2699317234.6937108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-11247155.144557128</v>
      </c>
      <c r="L2021" s="444">
        <f t="shared" ca="1" si="119"/>
        <v>-2710564389.8382678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-2710564389.8382678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-11294018.290992782</v>
      </c>
      <c r="L2022" s="444">
        <f t="shared" ca="1" si="119"/>
        <v>-2721858408.1292605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-2721858408.1292605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-11341076.700538585</v>
      </c>
      <c r="L2023" s="444">
        <f t="shared" ca="1" si="119"/>
        <v>-2733199484.8297992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-2733199484.8297992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-11388331.18679083</v>
      </c>
      <c r="L2024" s="444">
        <f t="shared" ca="1" si="119"/>
        <v>-2744587816.0165901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-2744587816.0165901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-11435782.566735793</v>
      </c>
      <c r="L2025" s="444">
        <f t="shared" ca="1" si="119"/>
        <v>-2756023598.5833259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-2756023598.5833259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-11483431.660763858</v>
      </c>
      <c r="L2026" s="444">
        <f t="shared" ca="1" si="119"/>
        <v>-2767507030.2440896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-2767507030.2440896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-11531279.292683706</v>
      </c>
      <c r="L2027" s="444">
        <f t="shared" ca="1" si="119"/>
        <v>-2779038309.5367732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-2779038309.5367732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-11579326.289736554</v>
      </c>
      <c r="L2028" s="444">
        <f t="shared" ca="1" si="119"/>
        <v>-2790617635.82651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-2790617635.82651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-11627573.482610459</v>
      </c>
      <c r="L2029" s="444">
        <f t="shared" ca="1" si="119"/>
        <v>-2802245209.3091202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-2802245209.3091202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-11676021.705454668</v>
      </c>
      <c r="L2030" s="444">
        <f t="shared" ca="1" si="119"/>
        <v>-2813921231.014575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-2813921231.014575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-11724671.795894062</v>
      </c>
      <c r="L2031" s="444">
        <f t="shared" ca="1" si="119"/>
        <v>-2825645902.8104692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-2825645902.8104692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-11773524.595043622</v>
      </c>
      <c r="L2032" s="444">
        <f t="shared" ca="1" si="119"/>
        <v>-2837419427.4055128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-2837419427.4055128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-11822580.94752297</v>
      </c>
      <c r="L2033" s="444">
        <f t="shared" ca="1" si="119"/>
        <v>-2849242008.3530359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-2849242008.3530359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-11871841.701470982</v>
      </c>
      <c r="L2034" s="444">
        <f t="shared" ca="1" si="119"/>
        <v>-2861113850.0545068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-2861113850.0545068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-11921307.708560444</v>
      </c>
      <c r="L2035" s="444">
        <f t="shared" ca="1" si="119"/>
        <v>-2873035157.7630672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-2873035157.7630672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-11970979.824012781</v>
      </c>
      <c r="L2036" s="444">
        <f t="shared" ca="1" si="119"/>
        <v>-2885006137.58708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-2885006137.58708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-12020858.906612834</v>
      </c>
      <c r="L2037" s="444">
        <f t="shared" ca="1" si="119"/>
        <v>-2897026996.4936929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-2897026996.4936929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-12070945.81872372</v>
      </c>
      <c r="L2038" s="444">
        <f t="shared" ca="1" si="119"/>
        <v>-2909097942.3124166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-2909097942.3124166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-12121241.426301736</v>
      </c>
      <c r="L2039" s="444">
        <f t="shared" ca="1" si="119"/>
        <v>-2921219183.7387185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-2921219183.7387185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-12171746.598911326</v>
      </c>
      <c r="L2040" s="444">
        <f t="shared" ca="1" si="119"/>
        <v>-2933390930.3376298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-2933390930.3376298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-12222462.209740125</v>
      </c>
      <c r="L2041" s="444">
        <f t="shared" ca="1" si="119"/>
        <v>-2945613392.54737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-2945613392.54737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-12273389.135614041</v>
      </c>
      <c r="L2042" s="444">
        <f t="shared" ca="1" si="119"/>
        <v>-2957886781.6829839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-2957886781.6829839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-12324528.257012432</v>
      </c>
      <c r="L2043" s="444">
        <f t="shared" ca="1" si="119"/>
        <v>-2970211309.9399962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-2970211309.9399962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-12375880.458083317</v>
      </c>
      <c r="L2044" s="444">
        <f t="shared" ca="1" si="119"/>
        <v>-2982587190.3980794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-2982587190.3980794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-12427446.626658663</v>
      </c>
      <c r="L2045" s="444">
        <f t="shared" ca="1" si="119"/>
        <v>-2995014637.0247378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-2995014637.0247378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-12479227.65426974</v>
      </c>
      <c r="L2046" s="444">
        <f t="shared" ca="1" si="119"/>
        <v>-3007493864.6790075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-3007493864.6790075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-12531224.436162531</v>
      </c>
      <c r="L2047" s="444">
        <f t="shared" ca="1" si="119"/>
        <v>-3020025089.11517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-3020025089.11517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-12583437.871313209</v>
      </c>
      <c r="L2048" s="444">
        <f t="shared" ref="L2048:L2302" ca="1" si="124">I2048-J2048+K2048</f>
        <v>-3032608526.9864831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-3032608526.9864831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-12635868.86244368</v>
      </c>
      <c r="L2049" s="444">
        <f t="shared" ca="1" si="124"/>
        <v>-3045244395.8489265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-3045244395.8489265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-12688518.316037193</v>
      </c>
      <c r="L2050" s="444">
        <f t="shared" ca="1" si="124"/>
        <v>-3057932914.1649637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-3057932914.1649637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-12741387.142354015</v>
      </c>
      <c r="L2051" s="444">
        <f t="shared" ca="1" si="124"/>
        <v>-3070674301.3073177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-3070674301.3073177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-12794476.255447157</v>
      </c>
      <c r="L2052" s="444">
        <f t="shared" ca="1" si="124"/>
        <v>-3083468777.5627651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-3083468777.5627651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-12847786.573178187</v>
      </c>
      <c r="L2053" s="444">
        <f t="shared" ca="1" si="124"/>
        <v>-3096316564.1359434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-3096316564.1359434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-12901319.017233098</v>
      </c>
      <c r="L2054" s="444">
        <f t="shared" ca="1" si="124"/>
        <v>-3109217883.1531763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-3109217883.1531763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-12955074.513138235</v>
      </c>
      <c r="L2055" s="444">
        <f t="shared" ca="1" si="124"/>
        <v>-3122172957.6663146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-3122172957.6663146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-13009053.990276311</v>
      </c>
      <c r="L2056" s="444">
        <f t="shared" ca="1" si="124"/>
        <v>-3135182011.6565909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-3135182011.6565909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-13063258.381902462</v>
      </c>
      <c r="L2057" s="444">
        <f t="shared" ca="1" si="124"/>
        <v>-3148245270.0384936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-3148245270.0384936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-13117688.625160391</v>
      </c>
      <c r="L2058" s="444">
        <f t="shared" ca="1" si="124"/>
        <v>-3161362958.6636539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-3161362958.6636539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-13172345.661098558</v>
      </c>
      <c r="L2059" s="444">
        <f t="shared" ca="1" si="124"/>
        <v>-3174535304.3247523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-3174535304.3247523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-13227230.434686467</v>
      </c>
      <c r="L2060" s="444">
        <f t="shared" ca="1" si="124"/>
        <v>-3187762534.759439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-3187762534.759439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-13282343.894830996</v>
      </c>
      <c r="L2061" s="444">
        <f t="shared" ca="1" si="124"/>
        <v>-3201044878.6542702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-3201044878.6542702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-13337686.994392792</v>
      </c>
      <c r="L2062" s="444">
        <f t="shared" ca="1" si="124"/>
        <v>-3214382565.648663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-3214382565.648663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-13393260.690202763</v>
      </c>
      <c r="L2063" s="444">
        <f t="shared" ca="1" si="124"/>
        <v>-3227775826.3388658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-3227775826.3388658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-13449065.943078607</v>
      </c>
      <c r="L2064" s="444">
        <f t="shared" ca="1" si="124"/>
        <v>-3241224892.2819443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-3241224892.2819443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-13505103.717841433</v>
      </c>
      <c r="L2065" s="444">
        <f t="shared" ca="1" si="124"/>
        <v>-3254729995.9997859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-3254729995.9997859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-13561374.98333244</v>
      </c>
      <c r="L2066" s="444">
        <f t="shared" ca="1" si="124"/>
        <v>-3268291370.9831185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-3268291370.9831185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-13617880.712429659</v>
      </c>
      <c r="L2067" s="444">
        <f t="shared" ca="1" si="124"/>
        <v>-3281909251.6955481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-3281909251.6955481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-13674621.882064784</v>
      </c>
      <c r="L2068" s="444">
        <f t="shared" ca="1" si="124"/>
        <v>-3295583873.5776129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-3295583873.5776129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-13731599.473240053</v>
      </c>
      <c r="L2069" s="444">
        <f t="shared" ca="1" si="124"/>
        <v>-3309315473.0508528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-3309315473.0508528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-13788814.47104522</v>
      </c>
      <c r="L2070" s="444">
        <f t="shared" ca="1" si="124"/>
        <v>-3323104287.5218978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-3323104287.5218978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-13846267.864674574</v>
      </c>
      <c r="L2071" s="444">
        <f t="shared" ca="1" si="124"/>
        <v>-3336950555.3865724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-3336950555.3865724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-13903960.647444051</v>
      </c>
      <c r="L2072" s="444">
        <f t="shared" ca="1" si="124"/>
        <v>-3350854516.0340166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-3350854516.0340166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-13961893.816808403</v>
      </c>
      <c r="L2073" s="444">
        <f t="shared" ca="1" si="124"/>
        <v>-3364816409.8508248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-3364816409.8508248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-14020068.374378437</v>
      </c>
      <c r="L2074" s="444">
        <f t="shared" ca="1" si="124"/>
        <v>-3378836478.225203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-3378836478.225203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-14078485.325938346</v>
      </c>
      <c r="L2075" s="444">
        <f t="shared" ca="1" si="124"/>
        <v>-3392914963.5511413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-3392914963.5511413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-14137145.681463087</v>
      </c>
      <c r="L2076" s="444">
        <f t="shared" ca="1" si="124"/>
        <v>-3407052109.2326045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-3407052109.2326045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-14196050.455135852</v>
      </c>
      <c r="L2077" s="444">
        <f t="shared" ca="1" si="124"/>
        <v>-3421248159.6877403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-3421248159.6877403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-14255200.665365584</v>
      </c>
      <c r="L2078" s="444">
        <f t="shared" ca="1" si="124"/>
        <v>-3435503360.353106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-3435503360.353106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-14314597.334804608</v>
      </c>
      <c r="L2079" s="444">
        <f t="shared" ca="1" si="124"/>
        <v>-3449817957.6879106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-3449817957.6879106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-14374241.490366293</v>
      </c>
      <c r="L2080" s="444">
        <f t="shared" ca="1" si="124"/>
        <v>-3464192199.178277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-3464192199.178277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-14434134.163242821</v>
      </c>
      <c r="L2081" s="444">
        <f t="shared" ca="1" si="124"/>
        <v>-3478626333.3415198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-3478626333.3415198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-14494276.388922999</v>
      </c>
      <c r="L2082" s="444">
        <f t="shared" ca="1" si="124"/>
        <v>-3493120609.730443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-3493120609.730443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-14554669.207210181</v>
      </c>
      <c r="L2083" s="444">
        <f t="shared" ca="1" si="124"/>
        <v>-3507675278.9376531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-3507675278.9376531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-14615313.66224022</v>
      </c>
      <c r="L2084" s="444">
        <f t="shared" ca="1" si="124"/>
        <v>-3522290592.5998931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-3522290592.5998931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-14676210.802499555</v>
      </c>
      <c r="L2085" s="444">
        <f t="shared" ca="1" si="124"/>
        <v>-3536966803.4023929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-3536966803.4023929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-14737361.680843303</v>
      </c>
      <c r="L2086" s="444">
        <f t="shared" ca="1" si="124"/>
        <v>-3551704165.0832362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-3551704165.0832362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-14798767.354513481</v>
      </c>
      <c r="L2087" s="444">
        <f t="shared" ca="1" si="124"/>
        <v>-3566502932.4377499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-3566502932.4377499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-14860428.885157293</v>
      </c>
      <c r="L2088" s="444">
        <f t="shared" ca="1" si="124"/>
        <v>-3581363361.322907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-3581363361.322907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-14922347.338845445</v>
      </c>
      <c r="L2089" s="444">
        <f t="shared" ca="1" si="124"/>
        <v>-3596285708.6617522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-3596285708.6617522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-14984523.786090635</v>
      </c>
      <c r="L2090" s="444">
        <f t="shared" ca="1" si="124"/>
        <v>-3611270232.4478431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-3611270232.4478431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-15046959.30186601</v>
      </c>
      <c r="L2091" s="444">
        <f t="shared" ca="1" si="124"/>
        <v>-3626317191.7497091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-3626317191.7497091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-15109654.965623789</v>
      </c>
      <c r="L2092" s="444">
        <f t="shared" ca="1" si="124"/>
        <v>-3641426846.715333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-3641426846.715333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-15172611.861313887</v>
      </c>
      <c r="L2093" s="444">
        <f t="shared" ca="1" si="124"/>
        <v>-3656599458.5766468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-3656599458.5766468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-15235831.077402694</v>
      </c>
      <c r="L2094" s="444">
        <f t="shared" ca="1" si="124"/>
        <v>-3671835289.6540494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-3671835289.6540494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-15299313.706891872</v>
      </c>
      <c r="L2095" s="444">
        <f t="shared" ca="1" si="124"/>
        <v>-3687134603.3609414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-3687134603.3609414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-15363060.847337255</v>
      </c>
      <c r="L2096" s="444">
        <f t="shared" ca="1" si="124"/>
        <v>-3702497664.2082787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-3702497664.2082787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-15427073.600867825</v>
      </c>
      <c r="L2097" s="444">
        <f t="shared" ca="1" si="124"/>
        <v>-3717924737.8091464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-3717924737.8091464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-15491353.074204775</v>
      </c>
      <c r="L2098" s="444">
        <f t="shared" ca="1" si="124"/>
        <v>-3733416090.8833513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-3733416090.8833513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-15555900.37868063</v>
      </c>
      <c r="L2099" s="444">
        <f t="shared" ca="1" si="124"/>
        <v>-3748971991.262032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-3748971991.262032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-15620716.630258467</v>
      </c>
      <c r="L2100" s="444">
        <f t="shared" ca="1" si="124"/>
        <v>-3764592707.8922906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-3764592707.8922906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-15685802.949551208</v>
      </c>
      <c r="L2101" s="444">
        <f t="shared" ca="1" si="124"/>
        <v>-3780278510.8418417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-3780278510.8418417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-15751160.461841008</v>
      </c>
      <c r="L2102" s="444">
        <f t="shared" ca="1" si="124"/>
        <v>-3796029671.3036828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-3796029671.3036828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-15816790.297098678</v>
      </c>
      <c r="L2103" s="444">
        <f t="shared" ca="1" si="124"/>
        <v>-3811846461.6007814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-3811846461.6007814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-15882693.590003254</v>
      </c>
      <c r="L2104" s="444">
        <f t="shared" ca="1" si="124"/>
        <v>-3827729155.1907849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-3827729155.1907849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-15948871.479961604</v>
      </c>
      <c r="L2105" s="444">
        <f t="shared" ca="1" si="124"/>
        <v>-3843678026.6707463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-3843678026.6707463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-16015325.111128112</v>
      </c>
      <c r="L2106" s="444">
        <f t="shared" ca="1" si="124"/>
        <v>-3859693351.7818747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-3859693351.7818747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-16082055.632424477</v>
      </c>
      <c r="L2107" s="444">
        <f t="shared" ca="1" si="124"/>
        <v>-3875775407.414299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-3875775407.414299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-16149064.197559578</v>
      </c>
      <c r="L2108" s="444">
        <f t="shared" ca="1" si="124"/>
        <v>-3891924471.6118584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-3891924471.6118584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-16216351.96504941</v>
      </c>
      <c r="L2109" s="444">
        <f t="shared" ca="1" si="124"/>
        <v>-3908140823.5769076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-3908140823.5769076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-16283920.098237114</v>
      </c>
      <c r="L2110" s="444">
        <f t="shared" ca="1" si="124"/>
        <v>-3924424743.6751447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-3924424743.6751447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-16351769.765313102</v>
      </c>
      <c r="L2111" s="444">
        <f t="shared" ca="1" si="124"/>
        <v>-3940776513.4404578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-3940776513.4404578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-16419902.139335241</v>
      </c>
      <c r="L2112" s="444">
        <f t="shared" ca="1" si="124"/>
        <v>-3957196415.579793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-3957196415.579793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-16488318.398249136</v>
      </c>
      <c r="L2113" s="444">
        <f t="shared" ca="1" si="124"/>
        <v>-3973684733.9780421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-3973684733.9780421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-16557019.724908508</v>
      </c>
      <c r="L2114" s="444">
        <f t="shared" ca="1" si="124"/>
        <v>-3990241753.7029505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-3990241753.7029505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-16626007.307095626</v>
      </c>
      <c r="L2115" s="444">
        <f t="shared" ca="1" si="124"/>
        <v>-4006867761.010046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-4006867761.010046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-16695282.337541858</v>
      </c>
      <c r="L2116" s="444">
        <f t="shared" ca="1" si="124"/>
        <v>-4023563043.3475881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-4023563043.3475881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-16764846.013948284</v>
      </c>
      <c r="L2117" s="444">
        <f t="shared" ca="1" si="124"/>
        <v>-4040327889.3615365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-4040327889.3615365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-16834699.539006401</v>
      </c>
      <c r="L2118" s="444">
        <f t="shared" ca="1" si="124"/>
        <v>-4057162588.9005427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-4057162588.9005427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-16904844.120418929</v>
      </c>
      <c r="L2119" s="444">
        <f t="shared" ca="1" si="124"/>
        <v>-4074067433.0209618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-4074067433.0209618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-16975280.970920675</v>
      </c>
      <c r="L2120" s="444">
        <f t="shared" ca="1" si="124"/>
        <v>-4091042713.9918823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-4091042713.9918823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-17046011.308299508</v>
      </c>
      <c r="L2121" s="444">
        <f t="shared" ca="1" si="124"/>
        <v>-4108088725.3001819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-4108088725.3001819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-17117036.355417423</v>
      </c>
      <c r="L2122" s="444">
        <f t="shared" ca="1" si="124"/>
        <v>-4125205761.6555991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-4125205761.6555991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-17188357.340231664</v>
      </c>
      <c r="L2123" s="444">
        <f t="shared" ca="1" si="124"/>
        <v>-4142394118.995831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-4142394118.995831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-17259975.495815963</v>
      </c>
      <c r="L2124" s="444">
        <f t="shared" ca="1" si="124"/>
        <v>-4159654094.4916468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-4159654094.4916468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-17331892.060381863</v>
      </c>
      <c r="L2125" s="444">
        <f t="shared" ca="1" si="124"/>
        <v>-4176985986.5520287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-4176985986.5520287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-17404108.277300116</v>
      </c>
      <c r="L2126" s="444">
        <f t="shared" ca="1" si="124"/>
        <v>-4194390094.8293285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-4194390094.8293285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-17476625.395122204</v>
      </c>
      <c r="L2127" s="444">
        <f t="shared" ca="1" si="124"/>
        <v>-4211866720.2244506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-4211866720.2244506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-17549444.667601876</v>
      </c>
      <c r="L2128" s="444">
        <f t="shared" ca="1" si="124"/>
        <v>-4229416164.8920527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-4229416164.8920527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-17622567.353716888</v>
      </c>
      <c r="L2129" s="444">
        <f t="shared" ca="1" si="124"/>
        <v>-4247038732.2457695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-4247038732.2457695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-17695994.717690706</v>
      </c>
      <c r="L2130" s="444">
        <f t="shared" ca="1" si="124"/>
        <v>-4264734726.96346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-4264734726.96346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-17769728.029014416</v>
      </c>
      <c r="L2131" s="444">
        <f t="shared" ca="1" si="124"/>
        <v>-4282504454.9924746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-4282504454.9924746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-17843768.562468641</v>
      </c>
      <c r="L2132" s="444">
        <f t="shared" ca="1" si="124"/>
        <v>-4300348223.5549431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-4300348223.5549431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-17918117.598145597</v>
      </c>
      <c r="L2133" s="444">
        <f t="shared" ca="1" si="124"/>
        <v>-4318266341.1530886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-4318266341.1530886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-17992776.421471201</v>
      </c>
      <c r="L2134" s="444">
        <f t="shared" ca="1" si="124"/>
        <v>-4336259117.5745602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-4336259117.5745602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-18067746.323227335</v>
      </c>
      <c r="L2135" s="444">
        <f t="shared" ca="1" si="124"/>
        <v>-4354326863.8977871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-4354326863.8977871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-18143028.599574111</v>
      </c>
      <c r="L2136" s="444">
        <f t="shared" ca="1" si="124"/>
        <v>-4372469892.4973612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-4372469892.4973612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-18218624.552072339</v>
      </c>
      <c r="L2137" s="444">
        <f t="shared" ca="1" si="124"/>
        <v>-4390688517.0494337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-4390688517.0494337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-18294535.487705972</v>
      </c>
      <c r="L2138" s="444">
        <f t="shared" ca="1" si="124"/>
        <v>-4408983052.5371399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-4408983052.5371399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-18370762.718904749</v>
      </c>
      <c r="L2139" s="444">
        <f t="shared" ca="1" si="124"/>
        <v>-4427353815.2560444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-4427353815.2560444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-18447307.563566852</v>
      </c>
      <c r="L2140" s="444">
        <f t="shared" ca="1" si="124"/>
        <v>-4445801122.8196115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-4445801122.8196115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-18524171.345081713</v>
      </c>
      <c r="L2141" s="444">
        <f t="shared" ca="1" si="124"/>
        <v>-4464325294.1646929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-4464325294.1646929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-18601355.392352886</v>
      </c>
      <c r="L2142" s="444">
        <f t="shared" ca="1" si="124"/>
        <v>-4482926649.5570459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-4482926649.5570459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-18678861.039821025</v>
      </c>
      <c r="L2143" s="444">
        <f t="shared" ca="1" si="124"/>
        <v>-4501605510.5968666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-4501605510.5968666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-18756689.627486944</v>
      </c>
      <c r="L2144" s="444">
        <f t="shared" ca="1" si="124"/>
        <v>-4520362200.2243538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-4520362200.2243538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-18834842.500934806</v>
      </c>
      <c r="L2145" s="444">
        <f t="shared" ca="1" si="124"/>
        <v>-4539197042.7252884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-4539197042.7252884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-18913321.011355367</v>
      </c>
      <c r="L2146" s="444">
        <f t="shared" ca="1" si="124"/>
        <v>-4558110363.7366438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-4558110363.7366438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-18992126.515569348</v>
      </c>
      <c r="L2147" s="444">
        <f t="shared" ca="1" si="124"/>
        <v>-4577102490.2522135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-4577102490.2522135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-19071260.376050889</v>
      </c>
      <c r="L2148" s="444">
        <f t="shared" ca="1" si="124"/>
        <v>-4596173750.6282644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-4596173750.6282644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-19150723.960951101</v>
      </c>
      <c r="L2149" s="444">
        <f t="shared" ca="1" si="124"/>
        <v>-4615324474.5892153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-4615324474.5892153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-19230518.644121729</v>
      </c>
      <c r="L2150" s="444">
        <f t="shared" ca="1" si="124"/>
        <v>-4634554993.2333374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-4634554993.2333374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-19310645.805138905</v>
      </c>
      <c r="L2151" s="444">
        <f t="shared" ca="1" si="124"/>
        <v>-4653865639.038476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-4653865639.038476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-19391106.829326984</v>
      </c>
      <c r="L2152" s="444">
        <f t="shared" ca="1" si="124"/>
        <v>-4673256745.8678026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-4673256745.8678026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-19471903.107782509</v>
      </c>
      <c r="L2153" s="444">
        <f t="shared" ca="1" si="124"/>
        <v>-4692728648.975585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-4692728648.975585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-19553036.037398271</v>
      </c>
      <c r="L2154" s="444">
        <f t="shared" ca="1" si="124"/>
        <v>-4712281685.0129833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-4712281685.0129833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-19634507.020887431</v>
      </c>
      <c r="L2155" s="444">
        <f t="shared" ca="1" si="124"/>
        <v>-4731916192.0338707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-4731916192.0338707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-19716317.466807794</v>
      </c>
      <c r="L2156" s="444">
        <f t="shared" ca="1" si="124"/>
        <v>-4751632509.5006781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-4751632509.5006781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-19798468.789586157</v>
      </c>
      <c r="L2157" s="444">
        <f t="shared" ca="1" si="124"/>
        <v>-4771430978.2902641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-4771430978.2902641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-19880962.409542765</v>
      </c>
      <c r="L2158" s="444">
        <f t="shared" ca="1" si="124"/>
        <v>-4791311940.6998072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-4791311940.6998072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-19963799.752915863</v>
      </c>
      <c r="L2159" s="444">
        <f t="shared" ca="1" si="124"/>
        <v>-4811275740.4527235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-4811275740.4527235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-20046982.251886349</v>
      </c>
      <c r="L2160" s="444">
        <f t="shared" ca="1" si="124"/>
        <v>-4831322722.7046099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-4831322722.7046099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-20130511.34460254</v>
      </c>
      <c r="L2161" s="444">
        <f t="shared" ca="1" si="124"/>
        <v>-4851453234.0492125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-4851453234.0492125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-20214388.475205053</v>
      </c>
      <c r="L2162" s="444">
        <f t="shared" ca="1" si="124"/>
        <v>-4871667622.5244179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-4871667622.5244179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-20298615.093851741</v>
      </c>
      <c r="L2163" s="444">
        <f t="shared" ca="1" si="124"/>
        <v>-4891966237.6182699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-4891966237.6182699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-20383192.656742793</v>
      </c>
      <c r="L2164" s="444">
        <f t="shared" ca="1" si="124"/>
        <v>-4912349430.275013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-4912349430.275013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-20468122.626145888</v>
      </c>
      <c r="L2165" s="444">
        <f t="shared" ca="1" si="124"/>
        <v>-4932817552.9011593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-4932817552.9011593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-20553406.470421497</v>
      </c>
      <c r="L2166" s="444">
        <f t="shared" ca="1" si="124"/>
        <v>-4953370959.3715811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-4953370959.3715811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-20639045.664048254</v>
      </c>
      <c r="L2167" s="444">
        <f t="shared" ca="1" si="124"/>
        <v>-4974010005.0356293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-4974010005.0356293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-20725041.687648457</v>
      </c>
      <c r="L2168" s="444">
        <f t="shared" ca="1" si="124"/>
        <v>-4994735046.723278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-4994735046.723278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-20811396.028013658</v>
      </c>
      <c r="L2169" s="444">
        <f t="shared" ca="1" si="124"/>
        <v>-5015546442.7512913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-5015546442.7512913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-20898110.178130381</v>
      </c>
      <c r="L2170" s="444">
        <f t="shared" ca="1" si="124"/>
        <v>-5036444552.9294214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-5036444552.9294214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-20985185.637205921</v>
      </c>
      <c r="L2171" s="444">
        <f t="shared" ca="1" si="124"/>
        <v>-5057429738.5666275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-5057429738.5666275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-21072623.910694283</v>
      </c>
      <c r="L2172" s="444">
        <f t="shared" ca="1" si="124"/>
        <v>-5078502362.4773216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-5078502362.4773216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-21160426.510322172</v>
      </c>
      <c r="L2173" s="444">
        <f t="shared" ca="1" si="124"/>
        <v>-5099662788.9876442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-5099662788.9876442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-21248594.954115182</v>
      </c>
      <c r="L2174" s="444">
        <f t="shared" ca="1" si="124"/>
        <v>-5120911383.9417591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-5120911383.9417591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-21337130.766423997</v>
      </c>
      <c r="L2175" s="444">
        <f t="shared" ca="1" si="124"/>
        <v>-5142248514.7081833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-5142248514.7081833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-21426035.477950763</v>
      </c>
      <c r="L2176" s="444">
        <f t="shared" ca="1" si="124"/>
        <v>-5163674550.1861343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-5163674550.1861343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-21515310.625775561</v>
      </c>
      <c r="L2177" s="444">
        <f t="shared" ca="1" si="124"/>
        <v>-5185189860.8119097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-5185189860.8119097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-21604957.753382958</v>
      </c>
      <c r="L2178" s="444">
        <f t="shared" ca="1" si="124"/>
        <v>-5206794818.5652924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-5206794818.5652924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-21694978.410688717</v>
      </c>
      <c r="L2179" s="444">
        <f t="shared" ca="1" si="124"/>
        <v>-5228489796.9759808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-5228489796.9759808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-21785374.154066585</v>
      </c>
      <c r="L2180" s="444">
        <f t="shared" ca="1" si="124"/>
        <v>-5250275171.1300478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-5250275171.1300478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-21876146.5463752</v>
      </c>
      <c r="L2181" s="444">
        <f t="shared" ca="1" si="124"/>
        <v>-5272151317.6764231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-5272151317.6764231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-21967297.156985097</v>
      </c>
      <c r="L2182" s="444">
        <f t="shared" ca="1" si="124"/>
        <v>-5294118614.8334084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-5294118614.8334084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-22058827.561805867</v>
      </c>
      <c r="L2183" s="444">
        <f t="shared" ca="1" si="124"/>
        <v>-5316177442.3952141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-5316177442.3952141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-22150739.343313392</v>
      </c>
      <c r="L2184" s="444">
        <f t="shared" ca="1" si="124"/>
        <v>-5338328181.7385273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-5338328181.7385273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-22243034.090577196</v>
      </c>
      <c r="L2185" s="444">
        <f t="shared" ca="1" si="124"/>
        <v>-5360571215.8291044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-5360571215.8291044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-22335713.399287935</v>
      </c>
      <c r="L2186" s="444">
        <f t="shared" ca="1" si="124"/>
        <v>-5382906929.2283926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-5382906929.2283926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-22428778.87178497</v>
      </c>
      <c r="L2187" s="444">
        <f t="shared" ca="1" si="124"/>
        <v>-5405335708.1001778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-5405335708.1001778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-22522232.117084075</v>
      </c>
      <c r="L2188" s="444">
        <f t="shared" ca="1" si="124"/>
        <v>-5427857940.2172623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-5427857940.2172623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-22616074.75090526</v>
      </c>
      <c r="L2189" s="444">
        <f t="shared" ca="1" si="124"/>
        <v>-5450474014.9681673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-5450474014.9681673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-22710308.395700697</v>
      </c>
      <c r="L2190" s="444">
        <f t="shared" ca="1" si="124"/>
        <v>-5473184323.3638678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-5473184323.3638678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-22804934.680682782</v>
      </c>
      <c r="L2191" s="444">
        <f t="shared" ca="1" si="124"/>
        <v>-5495989258.0445509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-5495989258.0445509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-22899955.241852295</v>
      </c>
      <c r="L2192" s="444">
        <f t="shared" ca="1" si="124"/>
        <v>-5518889213.2864037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-5518889213.2864037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-22995371.722026683</v>
      </c>
      <c r="L2193" s="444">
        <f t="shared" ca="1" si="124"/>
        <v>-5541884585.0084305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-5541884585.0084305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-23091185.770868462</v>
      </c>
      <c r="L2194" s="444">
        <f t="shared" ca="1" si="124"/>
        <v>-5564975770.7792988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-5564975770.7792988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-23187399.044913746</v>
      </c>
      <c r="L2195" s="444">
        <f t="shared" ca="1" si="124"/>
        <v>-5588163169.8242121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-5588163169.8242121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-23284013.207600884</v>
      </c>
      <c r="L2196" s="444">
        <f t="shared" ca="1" si="124"/>
        <v>-5611447183.0318127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-5611447183.0318127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-23381029.92929922</v>
      </c>
      <c r="L2197" s="444">
        <f t="shared" ca="1" si="124"/>
        <v>-5634828212.961112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-5634828212.961112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-23478450.887337968</v>
      </c>
      <c r="L2198" s="444">
        <f t="shared" ca="1" si="124"/>
        <v>-5658306663.8484497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-5658306663.8484497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-23576277.766035207</v>
      </c>
      <c r="L2199" s="444">
        <f t="shared" ca="1" si="124"/>
        <v>-5681882941.6144848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-5681882941.6144848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-23674512.256727021</v>
      </c>
      <c r="L2200" s="444">
        <f t="shared" ca="1" si="124"/>
        <v>-5705557453.871212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-5705557453.871212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-23773156.057796717</v>
      </c>
      <c r="L2201" s="444">
        <f t="shared" ca="1" si="124"/>
        <v>-5729330609.9290085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-5729330609.9290085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-23872210.874704201</v>
      </c>
      <c r="L2202" s="444">
        <f t="shared" ca="1" si="124"/>
        <v>-5753202820.8037128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-5753202820.8037128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-23971678.420015469</v>
      </c>
      <c r="L2203" s="444">
        <f t="shared" ca="1" si="124"/>
        <v>-5777174499.2237282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-5777174499.2237282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-24071560.4134322</v>
      </c>
      <c r="L2204" s="444">
        <f t="shared" ca="1" si="124"/>
        <v>-5801246059.6371603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-5801246059.6371603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-24171858.581821501</v>
      </c>
      <c r="L2205" s="444">
        <f t="shared" ca="1" si="124"/>
        <v>-5825417918.2189817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-5825417918.2189817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-24272574.659245756</v>
      </c>
      <c r="L2206" s="444">
        <f t="shared" ca="1" si="124"/>
        <v>-5849690492.8782272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-5849690492.8782272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-24373710.386992615</v>
      </c>
      <c r="L2207" s="444">
        <f t="shared" ca="1" si="124"/>
        <v>-5874064203.2652197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-5874064203.2652197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-24475267.513605081</v>
      </c>
      <c r="L2208" s="444">
        <f t="shared" ca="1" si="124"/>
        <v>-5898539470.7788248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-5898539470.7788248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-24577247.794911768</v>
      </c>
      <c r="L2209" s="444">
        <f t="shared" ca="1" si="124"/>
        <v>-5923116718.5737362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-5923116718.5737362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-24679652.994057234</v>
      </c>
      <c r="L2210" s="444">
        <f t="shared" ca="1" si="124"/>
        <v>-5947796371.5677938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-5947796371.5677938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-24782484.881532475</v>
      </c>
      <c r="L2211" s="444">
        <f t="shared" ca="1" si="124"/>
        <v>-5972578856.4493265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-5972578856.4493265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-24885745.235205527</v>
      </c>
      <c r="L2212" s="444">
        <f t="shared" ca="1" si="124"/>
        <v>-5997464601.6845322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-5997464601.6845322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-24989435.840352219</v>
      </c>
      <c r="L2213" s="444">
        <f t="shared" ca="1" si="124"/>
        <v>-6022454037.5248842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-6022454037.5248842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-25093558.489687018</v>
      </c>
      <c r="L2214" s="444">
        <f t="shared" ca="1" si="124"/>
        <v>-6047547596.0145712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-6047547596.0145712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-25198114.983394045</v>
      </c>
      <c r="L2215" s="444">
        <f t="shared" ca="1" si="124"/>
        <v>-6072745710.9979649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-6072745710.9979649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-25303107.129158188</v>
      </c>
      <c r="L2216" s="444">
        <f t="shared" ca="1" si="124"/>
        <v>-6098048818.1271229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-6098048818.1271229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-25408536.742196344</v>
      </c>
      <c r="L2217" s="444">
        <f t="shared" ca="1" si="124"/>
        <v>-6123457354.869319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-6123457354.869319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-25514405.645288829</v>
      </c>
      <c r="L2218" s="444">
        <f t="shared" ca="1" si="124"/>
        <v>-6148971760.5146074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-6148971760.5146074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-25620715.668810863</v>
      </c>
      <c r="L2219" s="444">
        <f t="shared" ca="1" si="124"/>
        <v>-6174592476.1834183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-6174592476.1834183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-25727468.650764242</v>
      </c>
      <c r="L2220" s="444">
        <f t="shared" ca="1" si="124"/>
        <v>-6200319944.8341827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-6200319944.8341827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-25834666.436809093</v>
      </c>
      <c r="L2221" s="444">
        <f t="shared" ca="1" si="124"/>
        <v>-6226154611.2709923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-6226154611.2709923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-25942310.880295802</v>
      </c>
      <c r="L2222" s="444">
        <f t="shared" ca="1" si="124"/>
        <v>-6252096922.151288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-6252096922.151288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-26050403.842297032</v>
      </c>
      <c r="L2223" s="444">
        <f t="shared" ca="1" si="124"/>
        <v>-6278147325.9935846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-6278147325.9935846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-26158947.191639937</v>
      </c>
      <c r="L2224" s="444">
        <f t="shared" ca="1" si="124"/>
        <v>-6304306273.1852245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-6304306273.1852245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-26267942.804938436</v>
      </c>
      <c r="L2225" s="444">
        <f t="shared" ca="1" si="124"/>
        <v>-6330574215.9901628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-6330574215.9901628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-26377392.566625677</v>
      </c>
      <c r="L2226" s="444">
        <f t="shared" ca="1" si="124"/>
        <v>-6356951608.5567884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-6356951608.5567884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-26487298.368986618</v>
      </c>
      <c r="L2227" s="444">
        <f t="shared" ca="1" si="124"/>
        <v>-6383438906.9257755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-6383438906.9257755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-26597662.112190731</v>
      </c>
      <c r="L2228" s="444">
        <f t="shared" ca="1" si="124"/>
        <v>-6410036569.0379667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-6410036569.0379667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-26708485.70432486</v>
      </c>
      <c r="L2229" s="444">
        <f t="shared" ca="1" si="124"/>
        <v>-6436745054.7422915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-6436745054.7422915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-26819771.061426215</v>
      </c>
      <c r="L2230" s="444">
        <f t="shared" ca="1" si="124"/>
        <v>-6463564825.8037176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-6463564825.8037176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-26931520.107515488</v>
      </c>
      <c r="L2231" s="444">
        <f t="shared" ca="1" si="124"/>
        <v>-6490496345.9112329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-6490496345.9112329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-27043734.774630137</v>
      </c>
      <c r="L2232" s="444">
        <f t="shared" ca="1" si="124"/>
        <v>-6517540080.6858635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-6517540080.6858635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-27156417.002857763</v>
      </c>
      <c r="L2233" s="444">
        <f t="shared" ca="1" si="124"/>
        <v>-6544696497.6887217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-6544696497.6887217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-27269568.740369674</v>
      </c>
      <c r="L2234" s="444">
        <f t="shared" ca="1" si="124"/>
        <v>-6571966066.4290915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-6571966066.4290915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-27383191.943454549</v>
      </c>
      <c r="L2235" s="444">
        <f t="shared" ca="1" si="124"/>
        <v>-6599349258.3725462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-6599349258.3725462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-27497288.576552276</v>
      </c>
      <c r="L2236" s="444">
        <f t="shared" ca="1" si="124"/>
        <v>-6626846546.9490986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-6626846546.9490986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-27611860.612287909</v>
      </c>
      <c r="L2237" s="444">
        <f t="shared" ca="1" si="124"/>
        <v>-6654458407.5613861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-6654458407.5613861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-27726910.031505775</v>
      </c>
      <c r="L2238" s="444">
        <f t="shared" ca="1" si="124"/>
        <v>-6682185317.5928917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-6682185317.5928917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-27842438.823303714</v>
      </c>
      <c r="L2239" s="444">
        <f t="shared" ca="1" si="124"/>
        <v>-6710027756.4161959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-6710027756.4161959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-27958448.985067483</v>
      </c>
      <c r="L2240" s="444">
        <f t="shared" ca="1" si="124"/>
        <v>-6737986205.4012632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-6737986205.4012632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-28074942.522505257</v>
      </c>
      <c r="L2241" s="444">
        <f t="shared" ca="1" si="124"/>
        <v>-6766061147.923768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-6766061147.923768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-28191921.44968237</v>
      </c>
      <c r="L2242" s="444">
        <f t="shared" ca="1" si="124"/>
        <v>-6794253069.3734503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-6794253069.3734503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-28309387.789056044</v>
      </c>
      <c r="L2243" s="444">
        <f t="shared" ca="1" si="124"/>
        <v>-6822562457.1625061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-6822562457.1625061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-28427343.571510442</v>
      </c>
      <c r="L2244" s="444">
        <f t="shared" ca="1" si="124"/>
        <v>-6850989800.7340164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-6850989800.7340164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-28545790.836391736</v>
      </c>
      <c r="L2245" s="444">
        <f t="shared" ca="1" si="124"/>
        <v>-6879535591.5704079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-6879535591.5704079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-28664731.631543361</v>
      </c>
      <c r="L2246" s="444">
        <f t="shared" ca="1" si="124"/>
        <v>-6908200323.201951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-6908200323.201951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-28784168.013341457</v>
      </c>
      <c r="L2247" s="444">
        <f t="shared" ca="1" si="124"/>
        <v>-6936984491.2152929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-6936984491.2152929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-28904102.046730388</v>
      </c>
      <c r="L2248" s="444">
        <f t="shared" ca="1" si="124"/>
        <v>-6965888593.262023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-6965888593.262023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-29024535.805258423</v>
      </c>
      <c r="L2249" s="444">
        <f t="shared" ca="1" si="124"/>
        <v>-6994913129.0672817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-6994913129.0672817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-29145471.371113673</v>
      </c>
      <c r="L2250" s="444">
        <f t="shared" ca="1" si="124"/>
        <v>-7024058600.4383955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-7024058600.4383955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-29266910.835159976</v>
      </c>
      <c r="L2251" s="444">
        <f t="shared" ca="1" si="124"/>
        <v>-7053325511.2735558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-7053325511.2735558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-29388856.29697315</v>
      </c>
      <c r="L2252" s="444">
        <f t="shared" ca="1" si="124"/>
        <v>-7082714367.570529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-7082714367.570529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-29511309.864877205</v>
      </c>
      <c r="L2253" s="444">
        <f t="shared" ca="1" si="124"/>
        <v>-7112225677.4354057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-7112225677.4354057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-29634273.655980855</v>
      </c>
      <c r="L2254" s="444">
        <f t="shared" ca="1" si="124"/>
        <v>-7141859951.0913868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-7141859951.0913868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-29757749.796214111</v>
      </c>
      <c r="L2255" s="444">
        <f t="shared" ca="1" si="124"/>
        <v>-7171617700.8876009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-7171617700.8876009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-29881740.420365002</v>
      </c>
      <c r="L2256" s="444">
        <f t="shared" ca="1" si="124"/>
        <v>-7201499441.3079662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-7201499441.3079662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-30006247.672116525</v>
      </c>
      <c r="L2257" s="444">
        <f t="shared" ca="1" si="124"/>
        <v>-7231505688.9800825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-7231505688.9800825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-30131273.704083677</v>
      </c>
      <c r="L2258" s="444">
        <f t="shared" ca="1" si="124"/>
        <v>-7261636962.684166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-7261636962.684166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-30256820.677850693</v>
      </c>
      <c r="L2259" s="444">
        <f t="shared" ca="1" si="124"/>
        <v>-7291893783.3620167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-7291893783.3620167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-30382890.764008407</v>
      </c>
      <c r="L2260" s="444">
        <f t="shared" ca="1" si="124"/>
        <v>-7322276674.1260252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-7322276674.1260252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-30509486.142191768</v>
      </c>
      <c r="L2261" s="444">
        <f t="shared" ca="1" si="124"/>
        <v>-7352786160.2682171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-7352786160.2682171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-30636609.001117568</v>
      </c>
      <c r="L2262" s="444">
        <f t="shared" ca="1" si="124"/>
        <v>-7383422769.2693348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-7383422769.2693348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-30764261.538622227</v>
      </c>
      <c r="L2263" s="444">
        <f t="shared" ca="1" si="124"/>
        <v>-7414187030.8079567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-7414187030.8079567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-30892445.961699817</v>
      </c>
      <c r="L2264" s="444">
        <f t="shared" ca="1" si="124"/>
        <v>-7445079476.7696562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-7445079476.7696562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-31021164.486540232</v>
      </c>
      <c r="L2265" s="444">
        <f t="shared" ca="1" si="124"/>
        <v>-7476100641.256196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-7476100641.256196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-31150419.33856748</v>
      </c>
      <c r="L2266" s="444">
        <f t="shared" ca="1" si="124"/>
        <v>-7507251060.5947638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-7507251060.5947638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-31280212.752478186</v>
      </c>
      <c r="L2267" s="444">
        <f t="shared" ca="1" si="124"/>
        <v>-7538531273.3472424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-7538531273.3472424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-31410546.972280178</v>
      </c>
      <c r="L2268" s="444">
        <f t="shared" ca="1" si="124"/>
        <v>-7569941820.3195229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-7569941820.3195229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-31541424.251331344</v>
      </c>
      <c r="L2269" s="444">
        <f t="shared" ca="1" si="124"/>
        <v>-7601483244.5708542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-7601483244.5708542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-31672846.852378558</v>
      </c>
      <c r="L2270" s="444">
        <f t="shared" ca="1" si="124"/>
        <v>-7633156091.423233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-7633156091.423233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-31804817.047596801</v>
      </c>
      <c r="L2271" s="444">
        <f t="shared" ca="1" si="124"/>
        <v>-7664960908.47083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-7664960908.47083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-31937337.118628457</v>
      </c>
      <c r="L2272" s="444">
        <f t="shared" ca="1" si="124"/>
        <v>-7696898245.5894585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-7696898245.5894585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-32070409.356622744</v>
      </c>
      <c r="L2273" s="444">
        <f t="shared" ca="1" si="124"/>
        <v>-7728968654.9460812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-7728968654.9460812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-32204036.062275339</v>
      </c>
      <c r="L2274" s="444">
        <f t="shared" ca="1" si="124"/>
        <v>-7761172691.0083561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-7761172691.0083561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-32338219.545868151</v>
      </c>
      <c r="L2275" s="444">
        <f t="shared" ca="1" si="124"/>
        <v>-7793510910.554224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-7793510910.554224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-32472962.127309266</v>
      </c>
      <c r="L2276" s="444">
        <f t="shared" ca="1" si="124"/>
        <v>-7825983872.6815329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-7825983872.6815329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-32608266.136173055</v>
      </c>
      <c r="L2277" s="444">
        <f t="shared" ca="1" si="124"/>
        <v>-7858592138.8177061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-7858592138.8177061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-32744133.911740437</v>
      </c>
      <c r="L2278" s="444">
        <f t="shared" ca="1" si="124"/>
        <v>-7891336272.7294464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-7891336272.7294464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-32880567.803039361</v>
      </c>
      <c r="L2279" s="444">
        <f t="shared" ca="1" si="124"/>
        <v>-7924216840.532486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-7924216840.532486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-33017570.168885358</v>
      </c>
      <c r="L2280" s="444">
        <f t="shared" ca="1" si="124"/>
        <v>-7957234410.7013712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-7957234410.7013712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-33155143.377922375</v>
      </c>
      <c r="L2281" s="444">
        <f t="shared" ca="1" si="124"/>
        <v>-7990389554.0792933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-7990389554.0792933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-33293289.808663726</v>
      </c>
      <c r="L2282" s="444">
        <f t="shared" ca="1" si="124"/>
        <v>-8023682843.8879566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-8023682843.8879566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-33432011.849533152</v>
      </c>
      <c r="L2283" s="444">
        <f t="shared" ca="1" si="124"/>
        <v>-8057114855.7374897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-8057114855.7374897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-33571311.898906209</v>
      </c>
      <c r="L2284" s="444">
        <f t="shared" ca="1" si="124"/>
        <v>-8090686167.6363955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-8090686167.6363955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-33711192.365151644</v>
      </c>
      <c r="L2285" s="444">
        <f t="shared" ca="1" si="124"/>
        <v>-8124397360.0015469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-8124397360.0015469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-33851655.666673109</v>
      </c>
      <c r="L2286" s="444">
        <f t="shared" ca="1" si="124"/>
        <v>-8158249015.6682196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-8158249015.6682196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-33992704.231950916</v>
      </c>
      <c r="L2287" s="444">
        <f t="shared" ca="1" si="124"/>
        <v>-8192241719.9001703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-8192241719.9001703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-34134340.499584042</v>
      </c>
      <c r="L2288" s="444">
        <f t="shared" ca="1" si="124"/>
        <v>-8226376060.3997545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-8226376060.3997545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-34276566.918332309</v>
      </c>
      <c r="L2289" s="444">
        <f t="shared" ca="1" si="124"/>
        <v>-8260652627.3180866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-8260652627.3180866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-34419385.947158694</v>
      </c>
      <c r="L2290" s="444">
        <f t="shared" ca="1" si="124"/>
        <v>-8295072013.2652454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-8295072013.2652454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-34562800.055271856</v>
      </c>
      <c r="L2291" s="444">
        <f t="shared" ca="1" si="124"/>
        <v>-8329634813.3205175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-8329634813.3205175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-34706811.722168826</v>
      </c>
      <c r="L2292" s="444">
        <f t="shared" ca="1" si="124"/>
        <v>-8364341625.0426865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-8364341625.0426865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-34851423.43767786</v>
      </c>
      <c r="L2293" s="444">
        <f t="shared" ca="1" si="124"/>
        <v>-8399193048.4803638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-8399193048.4803638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-34996637.702001512</v>
      </c>
      <c r="L2294" s="444">
        <f t="shared" ca="1" si="124"/>
        <v>-8434189686.1823654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-8434189686.1823654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-35142457.025759853</v>
      </c>
      <c r="L2295" s="444">
        <f t="shared" ca="1" si="124"/>
        <v>-8469332143.2081251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-8469332143.2081251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-35288883.930033855</v>
      </c>
      <c r="L2296" s="444">
        <f t="shared" ca="1" si="124"/>
        <v>-8504621027.1381588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-8504621027.1381588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-35435920.946408994</v>
      </c>
      <c r="L2297" s="444">
        <f t="shared" ca="1" si="124"/>
        <v>-8540056948.084568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-8540056948.084568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-35583570.617019035</v>
      </c>
      <c r="L2298" s="444">
        <f t="shared" ca="1" si="124"/>
        <v>-8575640518.7015867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-8575640518.7015867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-35731835.494589947</v>
      </c>
      <c r="L2299" s="444">
        <f t="shared" ca="1" si="124"/>
        <v>-8611372354.1961765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-8611372354.1961765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-35880718.142484069</v>
      </c>
      <c r="L2300" s="444">
        <f t="shared" ca="1" si="124"/>
        <v>-8647253072.3386612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-8647253072.3386612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-36030221.134744421</v>
      </c>
      <c r="L2301" s="444">
        <f t="shared" ca="1" si="124"/>
        <v>-8683283293.4734058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-8683283293.4734058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-36180347.056139193</v>
      </c>
      <c r="L2302" s="444">
        <f t="shared" ca="1" si="124"/>
        <v>-8719463640.5295448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-8719463640.5295448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-36331098.502206437</v>
      </c>
      <c r="L2303" s="444">
        <f t="shared" ref="L2303:L2557" ca="1" si="129">I2303-J2303+K2303</f>
        <v>-8755794739.0317516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-8755794739.0317516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-36482478.079298966</v>
      </c>
      <c r="L2304" s="444">
        <f t="shared" ca="1" si="129"/>
        <v>-8792277217.1110497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-8792277217.1110497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-36634488.404629372</v>
      </c>
      <c r="L2305" s="444">
        <f t="shared" ca="1" si="129"/>
        <v>-8828911705.5156784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-8828911705.5156784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-36787132.10631533</v>
      </c>
      <c r="L2306" s="444">
        <f t="shared" ca="1" si="129"/>
        <v>-8865698837.621994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-8865698837.621994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-36940411.823424973</v>
      </c>
      <c r="L2307" s="444">
        <f t="shared" ca="1" si="129"/>
        <v>-8902639249.4454193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-8902639249.4454193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-37094330.206022583</v>
      </c>
      <c r="L2308" s="444">
        <f t="shared" ca="1" si="129"/>
        <v>-8939733579.6514416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-8939733579.6514416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-37248889.915214337</v>
      </c>
      <c r="L2309" s="444">
        <f t="shared" ca="1" si="129"/>
        <v>-8976982469.5666561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-8976982469.5666561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-37404093.623194396</v>
      </c>
      <c r="L2310" s="444">
        <f t="shared" ca="1" si="129"/>
        <v>-9014386563.1898499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-9014386563.1898499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-37559944.013291039</v>
      </c>
      <c r="L2311" s="444">
        <f t="shared" ca="1" si="129"/>
        <v>-9051946507.2031403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-9051946507.2031403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-37716443.780013084</v>
      </c>
      <c r="L2312" s="444">
        <f t="shared" ca="1" si="129"/>
        <v>-9089662950.9831543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-9089662950.9831543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-37873595.629096478</v>
      </c>
      <c r="L2313" s="444">
        <f t="shared" ca="1" si="129"/>
        <v>-9127536546.6122513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-9127536546.6122513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-38031402.277551048</v>
      </c>
      <c r="L2314" s="444">
        <f t="shared" ca="1" si="129"/>
        <v>-9165567948.8898029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-9165567948.8898029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-38189866.453707509</v>
      </c>
      <c r="L2315" s="444">
        <f t="shared" ca="1" si="129"/>
        <v>-9203757815.3435097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-9203757815.3435097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-38348990.897264622</v>
      </c>
      <c r="L2316" s="444">
        <f t="shared" ca="1" si="129"/>
        <v>-9242106806.2407742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-9242106806.2407742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-38508778.359336555</v>
      </c>
      <c r="L2317" s="444">
        <f t="shared" ca="1" si="129"/>
        <v>-9280615584.600111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-9280615584.600111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-38669231.602500461</v>
      </c>
      <c r="L2318" s="444">
        <f t="shared" ca="1" si="129"/>
        <v>-9319284816.2026119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-9319284816.2026119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-38830353.400844216</v>
      </c>
      <c r="L2319" s="444">
        <f t="shared" ca="1" si="129"/>
        <v>-9358115169.6034565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-9358115169.6034565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-38992146.540014401</v>
      </c>
      <c r="L2320" s="444">
        <f t="shared" ca="1" si="129"/>
        <v>-9397107316.1434708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-9397107316.1434708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-39154613.81726446</v>
      </c>
      <c r="L2321" s="444">
        <f t="shared" ca="1" si="129"/>
        <v>-9436261929.9607353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-9436261929.9607353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-39317758.041503064</v>
      </c>
      <c r="L2322" s="444">
        <f t="shared" ca="1" si="129"/>
        <v>-9475579688.0022392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-9475579688.0022392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-39481582.033342659</v>
      </c>
      <c r="L2323" s="444">
        <f t="shared" ca="1" si="129"/>
        <v>-9515061270.0355816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-9515061270.0355816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-39646088.625148259</v>
      </c>
      <c r="L2324" s="444">
        <f t="shared" ca="1" si="129"/>
        <v>-9554707358.6607304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-9554707358.6607304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-39811280.661086373</v>
      </c>
      <c r="L2325" s="444">
        <f t="shared" ca="1" si="129"/>
        <v>-9594518639.3218174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-9594518639.3218174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-39977160.997174241</v>
      </c>
      <c r="L2326" s="444">
        <f t="shared" ca="1" si="129"/>
        <v>-9634495800.3189907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-9634495800.3189907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-40143732.501329124</v>
      </c>
      <c r="L2327" s="444">
        <f t="shared" ca="1" si="129"/>
        <v>-9674639532.8203201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-9674639532.8203201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-40310998.053418003</v>
      </c>
      <c r="L2328" s="444">
        <f t="shared" ca="1" si="129"/>
        <v>-9714950530.8737373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-9714950530.8737373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-40478960.545307241</v>
      </c>
      <c r="L2329" s="444">
        <f t="shared" ca="1" si="129"/>
        <v>-9755429491.4190445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-9755429491.4190445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-40647622.880912684</v>
      </c>
      <c r="L2330" s="444">
        <f t="shared" ca="1" si="129"/>
        <v>-9796077114.2999573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-9796077114.2999573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-40816987.976249821</v>
      </c>
      <c r="L2331" s="444">
        <f t="shared" ca="1" si="129"/>
        <v>-9836894102.276207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-9836894102.276207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-40987058.759484194</v>
      </c>
      <c r="L2332" s="444">
        <f t="shared" ca="1" si="129"/>
        <v>-9877881161.0356903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-9877881161.0356903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-41157838.17098204</v>
      </c>
      <c r="L2333" s="444">
        <f t="shared" ca="1" si="129"/>
        <v>-9919038999.2066727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-9919038999.2066727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-41329329.163361132</v>
      </c>
      <c r="L2334" s="444">
        <f t="shared" ca="1" si="129"/>
        <v>-9960368328.3700333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-9960368328.3700333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-41501534.701541804</v>
      </c>
      <c r="L2335" s="444">
        <f t="shared" ca="1" si="129"/>
        <v>-10001869863.071575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-10001869863.071575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-41674457.762798227</v>
      </c>
      <c r="L2336" s="444">
        <f t="shared" ca="1" si="129"/>
        <v>-10043544320.834373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-10043544320.834373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-41848101.336809888</v>
      </c>
      <c r="L2337" s="444">
        <f t="shared" ca="1" si="129"/>
        <v>-10085392422.171183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-10085392422.171183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-42022468.425713263</v>
      </c>
      <c r="L2338" s="444">
        <f t="shared" ca="1" si="129"/>
        <v>-10127414890.596895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-10127414890.596895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-42197562.044153728</v>
      </c>
      <c r="L2339" s="444">
        <f t="shared" ca="1" si="129"/>
        <v>-10169612452.641048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-10169612452.641048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-42373385.219337702</v>
      </c>
      <c r="L2340" s="444">
        <f t="shared" ca="1" si="129"/>
        <v>-10211985837.860386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-10211985837.860386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-42549940.991084941</v>
      </c>
      <c r="L2341" s="444">
        <f t="shared" ca="1" si="129"/>
        <v>-10254535778.851471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-10254535778.851471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-42727232.411881126</v>
      </c>
      <c r="L2342" s="444">
        <f t="shared" ca="1" si="129"/>
        <v>-10297263011.263351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-10297263011.263351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-42905262.546930633</v>
      </c>
      <c r="L2343" s="444">
        <f t="shared" ca="1" si="129"/>
        <v>-10340168273.810282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-10340168273.810282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-43084034.47420951</v>
      </c>
      <c r="L2344" s="444">
        <f t="shared" ca="1" si="129"/>
        <v>-10383252308.284491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-10383252308.284491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-43263551.284518711</v>
      </c>
      <c r="L2345" s="444">
        <f t="shared" ca="1" si="129"/>
        <v>-10426515859.56901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-10426515859.56901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-43443816.081537537</v>
      </c>
      <c r="L2346" s="444">
        <f t="shared" ca="1" si="129"/>
        <v>-10469959675.650547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-10469959675.650547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-43624831.981877282</v>
      </c>
      <c r="L2347" s="444">
        <f t="shared" ca="1" si="129"/>
        <v>-10513584507.632423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-10513584507.632423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-43806602.115135096</v>
      </c>
      <c r="L2348" s="444">
        <f t="shared" ca="1" si="129"/>
        <v>-10557391109.747559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-10557391109.747559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-43989129.623948157</v>
      </c>
      <c r="L2349" s="444">
        <f t="shared" ca="1" si="129"/>
        <v>-10601380239.371508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-10601380239.371508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-44172417.664047949</v>
      </c>
      <c r="L2350" s="444">
        <f t="shared" ca="1" si="129"/>
        <v>-10645552657.035555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-10645552657.035555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-44356469.404314809</v>
      </c>
      <c r="L2351" s="444">
        <f t="shared" ca="1" si="129"/>
        <v>-10689909126.439869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-10689909126.439869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-44541288.026832789</v>
      </c>
      <c r="L2352" s="444">
        <f t="shared" ca="1" si="129"/>
        <v>-10734450414.466702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-10734450414.466702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-44726876.726944588</v>
      </c>
      <c r="L2353" s="444">
        <f t="shared" ca="1" si="129"/>
        <v>-10779177291.193645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-10779177291.193645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-44913238.713306859</v>
      </c>
      <c r="L2354" s="444">
        <f t="shared" ca="1" si="129"/>
        <v>-10824090529.906952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-10824090529.906952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-45100377.20794563</v>
      </c>
      <c r="L2355" s="444">
        <f t="shared" ca="1" si="129"/>
        <v>-10869190907.114897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-10869190907.114897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-45288295.44631207</v>
      </c>
      <c r="L2356" s="444">
        <f t="shared" ca="1" si="129"/>
        <v>-10914479202.561209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-10914479202.561209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-45476996.677338369</v>
      </c>
      <c r="L2357" s="444">
        <f t="shared" ca="1" si="129"/>
        <v>-10959956199.238546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-10959956199.238546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-45666484.163493946</v>
      </c>
      <c r="L2358" s="444">
        <f t="shared" ca="1" si="129"/>
        <v>-11005622683.40204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-11005622683.40204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-45856761.180841833</v>
      </c>
      <c r="L2359" s="444">
        <f t="shared" ca="1" si="129"/>
        <v>-11051479444.582882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-11051479444.582882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-46047831.019095339</v>
      </c>
      <c r="L2360" s="444">
        <f t="shared" ca="1" si="129"/>
        <v>-11097527275.601976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-11097527275.601976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-46239696.981674902</v>
      </c>
      <c r="L2361" s="444">
        <f t="shared" ca="1" si="129"/>
        <v>-11143766972.583651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-11143766972.583651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-46432362.38576521</v>
      </c>
      <c r="L2362" s="444">
        <f t="shared" ca="1" si="129"/>
        <v>-11190199334.969416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-11190199334.969416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-46625830.562372565</v>
      </c>
      <c r="L2363" s="444">
        <f t="shared" ca="1" si="129"/>
        <v>-11236825165.531788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-11236825165.531788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-46820104.856382452</v>
      </c>
      <c r="L2364" s="444">
        <f t="shared" ca="1" si="129"/>
        <v>-11283645270.38817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-11283645270.38817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-47015188.626617372</v>
      </c>
      <c r="L2365" s="444">
        <f t="shared" ca="1" si="129"/>
        <v>-11330660459.014788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-11330660459.014788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-47211085.245894946</v>
      </c>
      <c r="L2366" s="444">
        <f t="shared" ca="1" si="129"/>
        <v>-11377871544.260683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-11377871544.260683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-47407798.101086177</v>
      </c>
      <c r="L2367" s="444">
        <f t="shared" ca="1" si="129"/>
        <v>-11425279342.361769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-11425279342.361769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-47605330.593174033</v>
      </c>
      <c r="L2368" s="444">
        <f t="shared" ca="1" si="129"/>
        <v>-11472884672.954943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-11472884672.954943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-47803686.137312263</v>
      </c>
      <c r="L2369" s="444">
        <f t="shared" ca="1" si="129"/>
        <v>-11520688359.092255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-11520688359.092255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-48002868.162884392</v>
      </c>
      <c r="L2370" s="444">
        <f t="shared" ca="1" si="129"/>
        <v>-11568691227.255138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-11568691227.255138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-48202880.113563076</v>
      </c>
      <c r="L2371" s="444">
        <f t="shared" ca="1" si="129"/>
        <v>-11616894107.368702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-11616894107.368702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-48403725.44736959</v>
      </c>
      <c r="L2372" s="444">
        <f t="shared" ca="1" si="129"/>
        <v>-11665297832.816072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-11665297832.816072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-48605407.636733636</v>
      </c>
      <c r="L2373" s="444">
        <f t="shared" ca="1" si="129"/>
        <v>-11713903240.452806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-11713903240.452806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-48807930.16855336</v>
      </c>
      <c r="L2374" s="444">
        <f t="shared" ca="1" si="129"/>
        <v>-11762711170.621361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-11762711170.621361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-49011296.544255666</v>
      </c>
      <c r="L2375" s="444">
        <f t="shared" ca="1" si="129"/>
        <v>-11811722467.165617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-11811722467.165617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-49215510.279856734</v>
      </c>
      <c r="L2376" s="444">
        <f t="shared" ca="1" si="129"/>
        <v>-11860937977.445475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-11860937977.445475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-49420574.906022809</v>
      </c>
      <c r="L2377" s="444">
        <f t="shared" ca="1" si="129"/>
        <v>-11910358552.351498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-11910358552.351498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-49626493.968131237</v>
      </c>
      <c r="L2378" s="444">
        <f t="shared" ca="1" si="129"/>
        <v>-11959985046.31963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-11959985046.31963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-49833271.02633179</v>
      </c>
      <c r="L2379" s="444">
        <f t="shared" ca="1" si="129"/>
        <v>-12009818317.345961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-12009818317.345961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-50040909.65560817</v>
      </c>
      <c r="L2380" s="444">
        <f t="shared" ca="1" si="129"/>
        <v>-12059859227.001568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-12059859227.001568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-50249413.445839867</v>
      </c>
      <c r="L2381" s="444">
        <f t="shared" ca="1" si="129"/>
        <v>-12110108640.447407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-12110108640.447407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-50458786.001864195</v>
      </c>
      <c r="L2382" s="444">
        <f t="shared" ca="1" si="129"/>
        <v>-12160567426.44927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-12160567426.44927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-50669030.943538629</v>
      </c>
      <c r="L2383" s="444">
        <f t="shared" ca="1" si="129"/>
        <v>-12211236457.392809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-12211236457.392809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-50880151.905803367</v>
      </c>
      <c r="L2384" s="444">
        <f t="shared" ca="1" si="129"/>
        <v>-12262116609.298613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-12262116609.298613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-51092152.538744219</v>
      </c>
      <c r="L2385" s="444">
        <f t="shared" ca="1" si="129"/>
        <v>-12313208761.837357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-12313208761.837357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-51305036.50765565</v>
      </c>
      <c r="L2386" s="444">
        <f t="shared" ca="1" si="129"/>
        <v>-12364513798.345013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-12364513798.345013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-51518807.493104219</v>
      </c>
      <c r="L2387" s="444">
        <f t="shared" ca="1" si="129"/>
        <v>-12416032605.838118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-12416032605.838118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-51733469.190992154</v>
      </c>
      <c r="L2388" s="444">
        <f t="shared" ca="1" si="129"/>
        <v>-12467766075.02911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-12467766075.02911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-51949025.312621288</v>
      </c>
      <c r="L2389" s="444">
        <f t="shared" ca="1" si="129"/>
        <v>-12519715100.341732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-12519715100.341732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-52165479.584757216</v>
      </c>
      <c r="L2390" s="444">
        <f t="shared" ca="1" si="129"/>
        <v>-12571880579.926489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-12571880579.926489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-52382835.749693707</v>
      </c>
      <c r="L2391" s="444">
        <f t="shared" ca="1" si="129"/>
        <v>-12624263415.676182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-12624263415.676182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-52601097.565317422</v>
      </c>
      <c r="L2392" s="444">
        <f t="shared" ca="1" si="129"/>
        <v>-12676864513.241499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-12676864513.241499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-52820268.805172913</v>
      </c>
      <c r="L2393" s="444">
        <f t="shared" ca="1" si="129"/>
        <v>-12729684782.046671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-12729684782.046671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-53040353.258527793</v>
      </c>
      <c r="L2394" s="444">
        <f t="shared" ca="1" si="129"/>
        <v>-12782725135.305199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-12782725135.305199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-53261354.730438329</v>
      </c>
      <c r="L2395" s="444">
        <f t="shared" ca="1" si="129"/>
        <v>-12835986490.035637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-12835986490.035637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-53483277.041815154</v>
      </c>
      <c r="L2396" s="444">
        <f t="shared" ca="1" si="129"/>
        <v>-12889469767.077452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-12889469767.077452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-53706124.029489383</v>
      </c>
      <c r="L2397" s="444">
        <f t="shared" ca="1" si="129"/>
        <v>-12943175891.106941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-12943175891.106941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-53929899.546278924</v>
      </c>
      <c r="L2398" s="444">
        <f t="shared" ca="1" si="129"/>
        <v>-12997105790.653219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-12997105790.653219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-54154607.461055078</v>
      </c>
      <c r="L2399" s="444">
        <f t="shared" ca="1" si="129"/>
        <v>-13051260398.114275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-13051260398.114275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-54380251.658809476</v>
      </c>
      <c r="L2400" s="444">
        <f t="shared" ca="1" si="129"/>
        <v>-13105640649.773085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-13105640649.773085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-54606836.040721186</v>
      </c>
      <c r="L2401" s="444">
        <f t="shared" ca="1" si="129"/>
        <v>-13160247485.813807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-13160247485.813807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-54834364.524224192</v>
      </c>
      <c r="L2402" s="444">
        <f t="shared" ca="1" si="129"/>
        <v>-13215081850.33803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-13215081850.33803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-55062841.043075122</v>
      </c>
      <c r="L2403" s="444">
        <f t="shared" ca="1" si="129"/>
        <v>-13270144691.381105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-13270144691.381105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-55292269.547421269</v>
      </c>
      <c r="L2404" s="444">
        <f t="shared" ca="1" si="129"/>
        <v>-13325436960.928526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-13325436960.928526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-55522654.003868856</v>
      </c>
      <c r="L2405" s="444">
        <f t="shared" ca="1" si="129"/>
        <v>-13380959614.932394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-13380959614.932394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-55753998.395551644</v>
      </c>
      <c r="L2406" s="444">
        <f t="shared" ca="1" si="129"/>
        <v>-13436713613.327946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-13436713613.327946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-55986306.722199775</v>
      </c>
      <c r="L2407" s="444">
        <f t="shared" ca="1" si="129"/>
        <v>-13492699920.050146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-13492699920.050146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-56219583.000208944</v>
      </c>
      <c r="L2408" s="444">
        <f t="shared" ca="1" si="129"/>
        <v>-13548919503.050356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-13548919503.050356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-56453831.262709819</v>
      </c>
      <c r="L2409" s="444">
        <f t="shared" ca="1" si="129"/>
        <v>-13605373334.313066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-13605373334.313066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-56689055.559637778</v>
      </c>
      <c r="L2410" s="444">
        <f t="shared" ca="1" si="129"/>
        <v>-13662062389.872704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-13662062389.872704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-56925259.957802929</v>
      </c>
      <c r="L2411" s="444">
        <f t="shared" ca="1" si="129"/>
        <v>-13718987649.830507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-13718987649.830507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-57162448.540960446</v>
      </c>
      <c r="L2412" s="444">
        <f t="shared" ca="1" si="129"/>
        <v>-13776150098.371468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-13776150098.371468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-57400625.409881108</v>
      </c>
      <c r="L2413" s="444">
        <f t="shared" ca="1" si="129"/>
        <v>-13833550723.781349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-13833550723.781349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-57639794.682422288</v>
      </c>
      <c r="L2414" s="444">
        <f t="shared" ca="1" si="129"/>
        <v>-13891190518.463772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-13891190518.463772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-57879960.49359905</v>
      </c>
      <c r="L2415" s="444">
        <f t="shared" ca="1" si="129"/>
        <v>-13949070478.957371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-13949070478.957371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-58121126.995655708</v>
      </c>
      <c r="L2416" s="444">
        <f t="shared" ca="1" si="129"/>
        <v>-14007191605.953026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-14007191605.953026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-58363298.3581376</v>
      </c>
      <c r="L2417" s="444">
        <f t="shared" ca="1" si="129"/>
        <v>-14065554904.311163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-14065554904.311163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-58606478.767963178</v>
      </c>
      <c r="L2418" s="444">
        <f t="shared" ca="1" si="129"/>
        <v>-14124161383.079126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-14124161383.079126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-58850672.429496355</v>
      </c>
      <c r="L2419" s="444">
        <f t="shared" ca="1" si="129"/>
        <v>-14183012055.508623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-14183012055.508623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-59095883.564619265</v>
      </c>
      <c r="L2420" s="444">
        <f t="shared" ca="1" si="129"/>
        <v>-14242107939.073242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-14242107939.073242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-59342116.412805177</v>
      </c>
      <c r="L2421" s="444">
        <f t="shared" ca="1" si="129"/>
        <v>-14301450055.486048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-14301450055.486048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-59589375.231191866</v>
      </c>
      <c r="L2422" s="444">
        <f t="shared" ca="1" si="129"/>
        <v>-14361039430.717239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-14361039430.717239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-59837664.294655174</v>
      </c>
      <c r="L2423" s="444">
        <f t="shared" ca="1" si="129"/>
        <v>-14420877095.011894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-14420877095.011894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-60086987.89588289</v>
      </c>
      <c r="L2424" s="444">
        <f t="shared" ca="1" si="129"/>
        <v>-14480964082.907778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-14480964082.907778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-60337350.345449083</v>
      </c>
      <c r="L2425" s="444">
        <f t="shared" ca="1" si="129"/>
        <v>-14541301433.253227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-14541301433.253227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-60588755.971888445</v>
      </c>
      <c r="L2426" s="444">
        <f t="shared" ca="1" si="129"/>
        <v>-14601890189.225115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-14601890189.225115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-60841209.121771313</v>
      </c>
      <c r="L2427" s="444">
        <f t="shared" ca="1" si="129"/>
        <v>-14662731398.346886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-14662731398.346886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-61094714.159778692</v>
      </c>
      <c r="L2428" s="444">
        <f t="shared" ca="1" si="129"/>
        <v>-14723826112.506664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-14723826112.506664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-61349275.468777761</v>
      </c>
      <c r="L2429" s="444">
        <f t="shared" ca="1" si="129"/>
        <v>-14785175387.975443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-14785175387.975443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-61604897.449897677</v>
      </c>
      <c r="L2430" s="444">
        <f t="shared" ca="1" si="129"/>
        <v>-14846780285.425341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-14846780285.425341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-61861584.522605583</v>
      </c>
      <c r="L2431" s="444">
        <f t="shared" ca="1" si="129"/>
        <v>-14908641869.947947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-14908641869.947947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-62119341.124783099</v>
      </c>
      <c r="L2432" s="444">
        <f t="shared" ca="1" si="129"/>
        <v>-14970761211.072729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-14970761211.072729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-62378171.712803036</v>
      </c>
      <c r="L2433" s="444">
        <f t="shared" ca="1" si="129"/>
        <v>-15033139382.785532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-15033139382.785532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-62638080.76160638</v>
      </c>
      <c r="L2434" s="444">
        <f t="shared" ca="1" si="129"/>
        <v>-15095777463.547138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-15095777463.547138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-62899072.764779739</v>
      </c>
      <c r="L2435" s="444">
        <f t="shared" ca="1" si="129"/>
        <v>-15158676536.311918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-15158676536.311918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-63161152.234632984</v>
      </c>
      <c r="L2436" s="444">
        <f t="shared" ca="1" si="129"/>
        <v>-15221837688.546551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-15221837688.546551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-63424323.702277295</v>
      </c>
      <c r="L2437" s="444">
        <f t="shared" ca="1" si="129"/>
        <v>-15285262012.248829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-15285262012.248829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-63688591.717703454</v>
      </c>
      <c r="L2438" s="444">
        <f t="shared" ca="1" si="129"/>
        <v>-15348950603.966532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-15348950603.966532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-63953960.849860549</v>
      </c>
      <c r="L2439" s="444">
        <f t="shared" ca="1" si="129"/>
        <v>-15412904564.816393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-15412904564.816393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-64220435.686734967</v>
      </c>
      <c r="L2440" s="444">
        <f t="shared" ca="1" si="129"/>
        <v>-15477125000.503128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-15477125000.503128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-64488020.835429698</v>
      </c>
      <c r="L2441" s="444">
        <f t="shared" ca="1" si="129"/>
        <v>-15541613021.338558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-15541613021.338558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-64756720.92224399</v>
      </c>
      <c r="L2442" s="444">
        <f t="shared" ca="1" si="129"/>
        <v>-15606369742.260801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-15606369742.260801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-65026540.592753336</v>
      </c>
      <c r="L2443" s="444">
        <f t="shared" ca="1" si="129"/>
        <v>-15671396282.853554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-15671396282.853554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-65297484.511889815</v>
      </c>
      <c r="L2444" s="444">
        <f t="shared" ca="1" si="129"/>
        <v>-15736693767.365444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-15736693767.365444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-65569557.36402268</v>
      </c>
      <c r="L2445" s="444">
        <f t="shared" ca="1" si="129"/>
        <v>-15802263324.729467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-15802263324.729467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-65842763.853039451</v>
      </c>
      <c r="L2446" s="444">
        <f t="shared" ca="1" si="129"/>
        <v>-15868106088.582506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-15868106088.582506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-66117108.702427119</v>
      </c>
      <c r="L2447" s="444">
        <f t="shared" ca="1" si="129"/>
        <v>-15934223197.284933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-15934223197.284933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-66392596.655353896</v>
      </c>
      <c r="L2448" s="444">
        <f t="shared" ca="1" si="129"/>
        <v>-16000615793.940287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-16000615793.940287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-66669232.474751197</v>
      </c>
      <c r="L2449" s="444">
        <f t="shared" ca="1" si="129"/>
        <v>-16067285026.415037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-16067285026.415037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-66947020.943395987</v>
      </c>
      <c r="L2450" s="444">
        <f t="shared" ca="1" si="129"/>
        <v>-16134232047.358433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-16134232047.358433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-67225966.863993466</v>
      </c>
      <c r="L2451" s="444">
        <f t="shared" ca="1" si="129"/>
        <v>-16201458014.222425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-16201458014.222425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-67506075.0592601</v>
      </c>
      <c r="L2452" s="444">
        <f t="shared" ca="1" si="129"/>
        <v>-16268964089.281685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-16268964089.281685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-67787350.372007012</v>
      </c>
      <c r="L2453" s="444">
        <f t="shared" ca="1" si="129"/>
        <v>-16336751439.653692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-16336751439.653692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-68069797.665223718</v>
      </c>
      <c r="L2454" s="444">
        <f t="shared" ca="1" si="129"/>
        <v>-16404821237.318916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-16404821237.318916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-68353421.822162136</v>
      </c>
      <c r="L2455" s="444">
        <f t="shared" ca="1" si="129"/>
        <v>-16473174659.141079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-16473174659.141079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-68638227.746421173</v>
      </c>
      <c r="L2456" s="444">
        <f t="shared" ca="1" si="129"/>
        <v>-16541812886.887501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-16541812886.887501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-68924220.362031266</v>
      </c>
      <c r="L2457" s="444">
        <f t="shared" ca="1" si="129"/>
        <v>-16610737107.249533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-16610737107.249533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-69211404.613539726</v>
      </c>
      <c r="L2458" s="444">
        <f t="shared" ca="1" si="129"/>
        <v>-16679948511.863073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-16679948511.863073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-69499785.466096133</v>
      </c>
      <c r="L2459" s="444">
        <f t="shared" ca="1" si="129"/>
        <v>-16749448297.32917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-16749448297.32917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-69789367.905538201</v>
      </c>
      <c r="L2460" s="444">
        <f t="shared" ca="1" si="129"/>
        <v>-16819237665.234709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-16819237665.234709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-70080156.938477948</v>
      </c>
      <c r="L2461" s="444">
        <f t="shared" ca="1" si="129"/>
        <v>-16889317822.173187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-16889317822.173187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-70372157.592388272</v>
      </c>
      <c r="L2462" s="444">
        <f t="shared" ca="1" si="129"/>
        <v>-16959689979.765575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-16959689979.765575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-70665374.915689901</v>
      </c>
      <c r="L2463" s="444">
        <f t="shared" ca="1" si="129"/>
        <v>-17030355354.681265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-17030355354.681265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-70959813.977838591</v>
      </c>
      <c r="L2464" s="444">
        <f t="shared" ca="1" si="129"/>
        <v>-17101315168.659103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-17101315168.659103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-71255479.869412929</v>
      </c>
      <c r="L2465" s="444">
        <f t="shared" ca="1" si="129"/>
        <v>-17172570648.528517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-17172570648.528517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-71552377.702202156</v>
      </c>
      <c r="L2466" s="444">
        <f t="shared" ca="1" si="129"/>
        <v>-17244123026.230721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-17244123026.230721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-71850512.609294668</v>
      </c>
      <c r="L2467" s="444">
        <f t="shared" ca="1" si="129"/>
        <v>-17315973538.840015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-17315973538.840015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-72149889.745166734</v>
      </c>
      <c r="L2468" s="444">
        <f t="shared" ca="1" si="129"/>
        <v>-17388123428.585182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-17388123428.585182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-72450514.285771593</v>
      </c>
      <c r="L2469" s="444">
        <f t="shared" ca="1" si="129"/>
        <v>-17460573942.870953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-17460573942.870953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-72752391.428628966</v>
      </c>
      <c r="L2470" s="444">
        <f t="shared" ca="1" si="129"/>
        <v>-17533326334.299583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-17533326334.299583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-73055526.392914936</v>
      </c>
      <c r="L2471" s="444">
        <f t="shared" ca="1" si="129"/>
        <v>-17606381860.692497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-17606381860.692497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-73359924.419552073</v>
      </c>
      <c r="L2472" s="444">
        <f t="shared" ca="1" si="129"/>
        <v>-17679741785.112049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-17679741785.112049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-73665590.771300197</v>
      </c>
      <c r="L2473" s="444">
        <f t="shared" ca="1" si="129"/>
        <v>-17753407375.88335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-17753407375.88335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-73972530.732847288</v>
      </c>
      <c r="L2474" s="444">
        <f t="shared" ca="1" si="129"/>
        <v>-17827379906.616199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-17827379906.616199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-74280749.610900834</v>
      </c>
      <c r="L2475" s="444">
        <f t="shared" ca="1" si="129"/>
        <v>-17901660656.2271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-17901660656.2271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-74590252.734279588</v>
      </c>
      <c r="L2476" s="444">
        <f t="shared" ca="1" si="129"/>
        <v>-17976250908.96138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-17976250908.96138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-74901045.454005748</v>
      </c>
      <c r="L2477" s="444">
        <f t="shared" ca="1" si="129"/>
        <v>-18051151954.415386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-18051151954.415386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-75213133.143397436</v>
      </c>
      <c r="L2478" s="444">
        <f t="shared" ca="1" si="129"/>
        <v>-18126365087.558784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-18126365087.558784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-75526521.198161602</v>
      </c>
      <c r="L2479" s="444">
        <f t="shared" ca="1" si="129"/>
        <v>-18201891608.756947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-18201891608.756947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-75841215.036487281</v>
      </c>
      <c r="L2480" s="444">
        <f t="shared" ca="1" si="129"/>
        <v>-18277732823.793434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-18277732823.793434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-76157220.099139303</v>
      </c>
      <c r="L2481" s="444">
        <f t="shared" ca="1" si="129"/>
        <v>-18353890043.892574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-18353890043.892574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-76474541.849552393</v>
      </c>
      <c r="L2482" s="444">
        <f t="shared" ca="1" si="129"/>
        <v>-18430364585.742126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-18430364585.742126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-76793185.773925528</v>
      </c>
      <c r="L2483" s="444">
        <f t="shared" ca="1" si="129"/>
        <v>-18507157771.516052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-18507157771.516052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-77113157.381316885</v>
      </c>
      <c r="L2484" s="444">
        <f t="shared" ca="1" si="129"/>
        <v>-18584270928.897369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-18584270928.897369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-77434462.203739032</v>
      </c>
      <c r="L2485" s="444">
        <f t="shared" ca="1" si="129"/>
        <v>-18661705391.101109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-18661705391.101109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-77757105.79625462</v>
      </c>
      <c r="L2486" s="444">
        <f t="shared" ca="1" si="129"/>
        <v>-18739462496.897362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-18739462496.897362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-78081093.737072334</v>
      </c>
      <c r="L2487" s="444">
        <f t="shared" ca="1" si="129"/>
        <v>-18817543590.634434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-18817543590.634434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-78406431.627643466</v>
      </c>
      <c r="L2488" s="444">
        <f t="shared" ca="1" si="129"/>
        <v>-18895950022.262077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-18895950022.262077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-78733125.092758656</v>
      </c>
      <c r="L2489" s="444">
        <f t="shared" ca="1" si="129"/>
        <v>-18974683147.354836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-18974683147.354836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-79061179.780645147</v>
      </c>
      <c r="L2490" s="444">
        <f t="shared" ca="1" si="129"/>
        <v>-19053744327.135479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-19053744327.135479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-79390601.363064498</v>
      </c>
      <c r="L2491" s="444">
        <f t="shared" ca="1" si="129"/>
        <v>-19133134928.498543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-19133134928.498543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-79721395.535410598</v>
      </c>
      <c r="L2492" s="444">
        <f t="shared" ca="1" si="129"/>
        <v>-19212856324.033955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-19212856324.033955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-80053568.016808137</v>
      </c>
      <c r="L2493" s="444">
        <f t="shared" ca="1" si="129"/>
        <v>-19292909892.050762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-19292909892.050762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-80387124.550211504</v>
      </c>
      <c r="L2494" s="444">
        <f t="shared" ca="1" si="129"/>
        <v>-19373297016.600975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-19373297016.600975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-80722070.902504057</v>
      </c>
      <c r="L2495" s="444">
        <f t="shared" ca="1" si="129"/>
        <v>-19454019087.503479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-19454019087.503479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-81058412.864597827</v>
      </c>
      <c r="L2496" s="444">
        <f t="shared" ca="1" si="129"/>
        <v>-19535077500.368076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-19535077500.368076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-81396156.251533657</v>
      </c>
      <c r="L2497" s="444">
        <f t="shared" ca="1" si="129"/>
        <v>-19616473656.61961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-19616473656.61961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-81735306.902581707</v>
      </c>
      <c r="L2498" s="444">
        <f t="shared" ca="1" si="129"/>
        <v>-19698208963.52219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-19698208963.52219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-82075870.681342453</v>
      </c>
      <c r="L2499" s="444">
        <f t="shared" ca="1" si="129"/>
        <v>-19780284834.203533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-19780284834.203533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-82417853.475848049</v>
      </c>
      <c r="L2500" s="444">
        <f t="shared" ca="1" si="129"/>
        <v>-19862702687.679382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-19862702687.679382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-82761261.198664099</v>
      </c>
      <c r="L2501" s="444">
        <f t="shared" ca="1" si="129"/>
        <v>-19945463948.878048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-19945463948.878048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-83106099.786991864</v>
      </c>
      <c r="L2502" s="444">
        <f t="shared" ca="1" si="129"/>
        <v>-20028570048.665039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-20028570048.665039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-83452375.202770993</v>
      </c>
      <c r="L2503" s="444">
        <f t="shared" ca="1" si="129"/>
        <v>-20112022423.867809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-20112022423.867809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-83800093.432782531</v>
      </c>
      <c r="L2504" s="444">
        <f t="shared" ca="1" si="129"/>
        <v>-20195822517.300591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-20195822517.300591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-84149260.488752455</v>
      </c>
      <c r="L2505" s="444">
        <f t="shared" ca="1" si="129"/>
        <v>-20279971777.789345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-20279971777.789345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-84499882.407455608</v>
      </c>
      <c r="L2506" s="444">
        <f t="shared" ca="1" si="129"/>
        <v>-20364471660.1968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-20364471660.1968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-84851965.250819996</v>
      </c>
      <c r="L2507" s="444">
        <f t="shared" ca="1" si="129"/>
        <v>-20449323625.44762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-20449323625.44762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-85205515.106031746</v>
      </c>
      <c r="L2508" s="444">
        <f t="shared" ca="1" si="129"/>
        <v>-20534529140.553654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-20534529140.553654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-85560538.085640222</v>
      </c>
      <c r="L2509" s="444">
        <f t="shared" ca="1" si="129"/>
        <v>-20620089678.639294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-20620089678.639294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-85917040.32766372</v>
      </c>
      <c r="L2510" s="444">
        <f t="shared" ca="1" si="129"/>
        <v>-20706006718.966957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-20706006718.966957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-86275027.995695651</v>
      </c>
      <c r="L2511" s="444">
        <f t="shared" ca="1" si="129"/>
        <v>-20792281746.962654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-20792281746.962654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-86634507.279011056</v>
      </c>
      <c r="L2512" s="444">
        <f t="shared" ca="1" si="129"/>
        <v>-20878916254.241665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-20878916254.241665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-86995484.392673597</v>
      </c>
      <c r="L2513" s="444">
        <f t="shared" ca="1" si="129"/>
        <v>-20965911738.634338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-20965911738.634338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-87357965.577643082</v>
      </c>
      <c r="L2514" s="444">
        <f t="shared" ca="1" si="129"/>
        <v>-21053269704.211983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-21053269704.211983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-87721957.10088326</v>
      </c>
      <c r="L2515" s="444">
        <f t="shared" ca="1" si="129"/>
        <v>-21140991661.312866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-21140991661.312866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-88087465.255470276</v>
      </c>
      <c r="L2516" s="444">
        <f t="shared" ca="1" si="129"/>
        <v>-21229079126.568336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-21229079126.568336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-88454496.360701397</v>
      </c>
      <c r="L2517" s="444">
        <f t="shared" ca="1" si="129"/>
        <v>-21317533622.929039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-21317533622.929039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-88823056.762204334</v>
      </c>
      <c r="L2518" s="444">
        <f t="shared" ca="1" si="129"/>
        <v>-21406356679.691242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-21406356679.691242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-89193152.832046837</v>
      </c>
      <c r="L2519" s="444">
        <f t="shared" ca="1" si="129"/>
        <v>-21495549832.523289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-21495549832.523289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-89564790.968847036</v>
      </c>
      <c r="L2520" s="444">
        <f t="shared" ca="1" si="129"/>
        <v>-21585114623.492134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-21585114623.492134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-89937977.597883895</v>
      </c>
      <c r="L2521" s="444">
        <f t="shared" ca="1" si="129"/>
        <v>-21675052601.090019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-21675052601.090019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-90312719.171208411</v>
      </c>
      <c r="L2522" s="444">
        <f t="shared" ca="1" si="129"/>
        <v>-21765365320.261227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-21765365320.261227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-90689022.167755112</v>
      </c>
      <c r="L2523" s="444">
        <f t="shared" ca="1" si="129"/>
        <v>-21856054342.428982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-21856054342.428982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-91066893.093454093</v>
      </c>
      <c r="L2524" s="444">
        <f t="shared" ca="1" si="129"/>
        <v>-21947121235.522434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-21947121235.522434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-91446338.481343478</v>
      </c>
      <c r="L2525" s="444">
        <f t="shared" ca="1" si="129"/>
        <v>-22038567574.003777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-22038567574.003777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-91827364.891682401</v>
      </c>
      <c r="L2526" s="444">
        <f t="shared" ca="1" si="129"/>
        <v>-22130394938.895458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-22130394938.895458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-92209978.912064403</v>
      </c>
      <c r="L2527" s="444">
        <f t="shared" ca="1" si="129"/>
        <v>-22222604917.807522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-22222604917.807522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-92594187.157531336</v>
      </c>
      <c r="L2528" s="444">
        <f t="shared" ca="1" si="129"/>
        <v>-22315199104.965054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-22315199104.965054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-92979996.270687729</v>
      </c>
      <c r="L2529" s="444">
        <f t="shared" ca="1" si="129"/>
        <v>-22408179101.235741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-22408179101.235741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-93367412.921815589</v>
      </c>
      <c r="L2530" s="444">
        <f t="shared" ca="1" si="129"/>
        <v>-22501546514.157555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-22501546514.157555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-93756443.808989808</v>
      </c>
      <c r="L2531" s="444">
        <f t="shared" ca="1" si="129"/>
        <v>-22595302957.966545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-22595302957.966545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-94147095.658193931</v>
      </c>
      <c r="L2532" s="444">
        <f t="shared" ca="1" si="129"/>
        <v>-22689450053.624741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-22689450053.624741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-94539375.223436415</v>
      </c>
      <c r="L2533" s="444">
        <f t="shared" ca="1" si="129"/>
        <v>-22783989428.848179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-22783989428.848179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-94933289.28686741</v>
      </c>
      <c r="L2534" s="444">
        <f t="shared" ca="1" si="129"/>
        <v>-22878922718.135048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-22878922718.135048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-95328844.658896029</v>
      </c>
      <c r="L2535" s="444">
        <f t="shared" ca="1" si="129"/>
        <v>-22974251562.793945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-22974251562.793945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-95726048.1783081</v>
      </c>
      <c r="L2536" s="444">
        <f t="shared" ca="1" si="129"/>
        <v>-23069977610.972252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-23069977610.972252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-96124906.712384388</v>
      </c>
      <c r="L2537" s="444">
        <f t="shared" ca="1" si="129"/>
        <v>-23166102517.684635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-23166102517.684635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-96525427.157019317</v>
      </c>
      <c r="L2538" s="444">
        <f t="shared" ca="1" si="129"/>
        <v>-23262627944.841656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-23262627944.841656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-96927616.436840236</v>
      </c>
      <c r="L2539" s="444">
        <f t="shared" ca="1" si="129"/>
        <v>-23359555561.278496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-23359555561.278496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-97331481.505327061</v>
      </c>
      <c r="L2540" s="444">
        <f t="shared" ca="1" si="129"/>
        <v>-23456887042.783821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-23456887042.783821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-97737029.344932586</v>
      </c>
      <c r="L2541" s="444">
        <f t="shared" ca="1" si="129"/>
        <v>-23554624072.128754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-23554624072.128754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-98144266.96720314</v>
      </c>
      <c r="L2542" s="444">
        <f t="shared" ca="1" si="129"/>
        <v>-23652768339.095955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-23652768339.095955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-98553201.412899807</v>
      </c>
      <c r="L2543" s="444">
        <f t="shared" ca="1" si="129"/>
        <v>-23751321540.508854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-23751321540.508854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-98963839.752120227</v>
      </c>
      <c r="L2544" s="444">
        <f t="shared" ca="1" si="129"/>
        <v>-23850285380.260975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-23850285380.260975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-99376189.084420726</v>
      </c>
      <c r="L2545" s="444">
        <f t="shared" ca="1" si="129"/>
        <v>-23949661569.345394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-23949661569.345394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-99790256.538939148</v>
      </c>
      <c r="L2546" s="444">
        <f t="shared" ca="1" si="129"/>
        <v>-24049451825.884335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-24049451825.884335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-100206049.27451806</v>
      </c>
      <c r="L2547" s="444">
        <f t="shared" ca="1" si="129"/>
        <v>-24149657875.158852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-24149657875.158852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-100623574.47982855</v>
      </c>
      <c r="L2548" s="444">
        <f t="shared" ca="1" si="129"/>
        <v>-24250281449.63868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-24250281449.63868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-101042839.37349449</v>
      </c>
      <c r="L2549" s="444">
        <f t="shared" ca="1" si="129"/>
        <v>-24351324289.012173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-24351324289.012173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-101463851.20421739</v>
      </c>
      <c r="L2550" s="444">
        <f t="shared" ca="1" si="129"/>
        <v>-24452788140.216389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-24452788140.216389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-101886617.25090162</v>
      </c>
      <c r="L2551" s="444">
        <f t="shared" ca="1" si="129"/>
        <v>-24554674757.467289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-24554674757.467289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-102311144.82278037</v>
      </c>
      <c r="L2552" s="444">
        <f t="shared" ca="1" si="129"/>
        <v>-24656985902.29007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-24656985902.29007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-102737441.25954196</v>
      </c>
      <c r="L2553" s="444">
        <f t="shared" ca="1" si="129"/>
        <v>-24759723343.54961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-24759723343.54961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-103165513.93145671</v>
      </c>
      <c r="L2554" s="444">
        <f t="shared" ca="1" si="129"/>
        <v>-24862888857.481068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-24862888857.481068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-103595370.23950444</v>
      </c>
      <c r="L2555" s="444">
        <f t="shared" ca="1" si="129"/>
        <v>-24966484227.720573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-24966484227.720573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-104027017.61550239</v>
      </c>
      <c r="L2556" s="444">
        <f t="shared" ca="1" si="129"/>
        <v>-25070511245.336075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-25070511245.336075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-104460463.52223365</v>
      </c>
      <c r="L2557" s="444">
        <f t="shared" ca="1" si="129"/>
        <v>-25174971708.858307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-25174971708.858307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-104895715.45357628</v>
      </c>
      <c r="L2558" s="444">
        <f t="shared" ref="L2558:L2812" ca="1" si="134">I2558-J2558+K2558</f>
        <v>-25279867424.311882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-25279867424.311882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-105332780.93463284</v>
      </c>
      <c r="L2559" s="444">
        <f t="shared" ca="1" si="134"/>
        <v>-25385200205.246513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-25385200205.246513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-105771667.52186047</v>
      </c>
      <c r="L2560" s="444">
        <f t="shared" ca="1" si="134"/>
        <v>-25490971872.768375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-25490971872.768375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-106212382.80320156</v>
      </c>
      <c r="L2561" s="444">
        <f t="shared" ca="1" si="134"/>
        <v>-25597184255.571575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-25597184255.571575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-106654934.39821489</v>
      </c>
      <c r="L2562" s="444">
        <f t="shared" ca="1" si="134"/>
        <v>-25703839189.969791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-25703839189.969791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-107099329.95820746</v>
      </c>
      <c r="L2563" s="444">
        <f t="shared" ca="1" si="134"/>
        <v>-25810938519.927998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-25810938519.927998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-107545577.16636665</v>
      </c>
      <c r="L2564" s="444">
        <f t="shared" ca="1" si="134"/>
        <v>-25918484097.094364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-25918484097.094364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-107993683.73789318</v>
      </c>
      <c r="L2565" s="444">
        <f t="shared" ca="1" si="134"/>
        <v>-26026477780.832256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-26026477780.832256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-108443657.4201344</v>
      </c>
      <c r="L2566" s="444">
        <f t="shared" ca="1" si="134"/>
        <v>-26134921438.252392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-26134921438.252392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-108895505.99271829</v>
      </c>
      <c r="L2567" s="444">
        <f t="shared" ca="1" si="134"/>
        <v>-26243816944.24511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-26243816944.24511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-109349237.26768796</v>
      </c>
      <c r="L2568" s="444">
        <f t="shared" ca="1" si="134"/>
        <v>-26353166181.512798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-26353166181.512798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-109804859.08963665</v>
      </c>
      <c r="L2569" s="444">
        <f t="shared" ca="1" si="134"/>
        <v>-26462971040.602436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-26462971040.602436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-110262379.33584349</v>
      </c>
      <c r="L2570" s="444">
        <f t="shared" ca="1" si="134"/>
        <v>-26573233419.938278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-26573233419.938278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-110721805.91640949</v>
      </c>
      <c r="L2571" s="444">
        <f t="shared" ca="1" si="134"/>
        <v>-26683955225.854687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-26683955225.854687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-111183146.77439453</v>
      </c>
      <c r="L2572" s="444">
        <f t="shared" ca="1" si="134"/>
        <v>-26795138372.629082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-26795138372.629082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-111646409.8859545</v>
      </c>
      <c r="L2573" s="444">
        <f t="shared" ca="1" si="134"/>
        <v>-26906784782.515038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-26906784782.515038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-112111603.26047932</v>
      </c>
      <c r="L2574" s="444">
        <f t="shared" ca="1" si="134"/>
        <v>-27018896385.775517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-27018896385.775517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-112578734.94073132</v>
      </c>
      <c r="L2575" s="444">
        <f t="shared" ca="1" si="134"/>
        <v>-27131475120.716248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-27131475120.716248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-113047813.00298436</v>
      </c>
      <c r="L2576" s="444">
        <f t="shared" ca="1" si="134"/>
        <v>-27244522933.719231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-27244522933.719231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-113518845.55716346</v>
      </c>
      <c r="L2577" s="444">
        <f t="shared" ca="1" si="134"/>
        <v>-27358041779.276394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-27358041779.276394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-113991840.74698499</v>
      </c>
      <c r="L2578" s="444">
        <f t="shared" ca="1" si="134"/>
        <v>-27472033620.02338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-27472033620.02338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-114466806.75009739</v>
      </c>
      <c r="L2579" s="444">
        <f t="shared" ca="1" si="134"/>
        <v>-27586500426.773479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-27586500426.773479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-114943751.77822281</v>
      </c>
      <c r="L2580" s="444">
        <f t="shared" ca="1" si="134"/>
        <v>-27701444178.551701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-27701444178.551701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-115422684.07729875</v>
      </c>
      <c r="L2581" s="444">
        <f t="shared" ca="1" si="134"/>
        <v>-27816866862.628998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-27816866862.628998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-115903611.92762083</v>
      </c>
      <c r="L2582" s="444">
        <f t="shared" ca="1" si="134"/>
        <v>-27932770474.556618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-27932770474.556618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-116386543.64398591</v>
      </c>
      <c r="L2583" s="444">
        <f t="shared" ca="1" si="134"/>
        <v>-28049157018.200603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-28049157018.200603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-116871487.57583584</v>
      </c>
      <c r="L2584" s="444">
        <f t="shared" ca="1" si="134"/>
        <v>-28166028505.77644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-28166028505.77644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-117358452.10740183</v>
      </c>
      <c r="L2585" s="444">
        <f t="shared" ca="1" si="134"/>
        <v>-28283386957.883842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-28283386957.883842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-117847445.65784933</v>
      </c>
      <c r="L2586" s="444">
        <f t="shared" ca="1" si="134"/>
        <v>-28401234403.541691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-28401234403.541691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-118338476.68142371</v>
      </c>
      <c r="L2587" s="444">
        <f t="shared" ca="1" si="134"/>
        <v>-28519572880.223114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-28519572880.223114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-118831553.66759631</v>
      </c>
      <c r="L2588" s="444">
        <f t="shared" ca="1" si="134"/>
        <v>-28638404433.890709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-28638404433.890709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-119326685.14121127</v>
      </c>
      <c r="L2589" s="444">
        <f t="shared" ca="1" si="134"/>
        <v>-28757731119.031921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-28757731119.031921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-119823879.662633</v>
      </c>
      <c r="L2590" s="444">
        <f t="shared" ca="1" si="134"/>
        <v>-28877554998.694553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-28877554998.694553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-120323145.82789399</v>
      </c>
      <c r="L2591" s="444">
        <f t="shared" ca="1" si="134"/>
        <v>-28997878144.522446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-28997878144.522446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-120824492.26884352</v>
      </c>
      <c r="L2592" s="444">
        <f t="shared" ca="1" si="134"/>
        <v>-29118702636.79129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-29118702636.79129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-121327927.65329702</v>
      </c>
      <c r="L2593" s="444">
        <f t="shared" ca="1" si="134"/>
        <v>-29240030564.444588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-29240030564.444588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-121833460.68518578</v>
      </c>
      <c r="L2594" s="444">
        <f t="shared" ca="1" si="134"/>
        <v>-29361864025.129772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-29361864025.129772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-122341100.10470736</v>
      </c>
      <c r="L2595" s="444">
        <f t="shared" ca="1" si="134"/>
        <v>-29484205125.234478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-29484205125.234478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-122850854.68847699</v>
      </c>
      <c r="L2596" s="444">
        <f t="shared" ca="1" si="134"/>
        <v>-29607055979.922955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-29607055979.922955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-123362733.24967897</v>
      </c>
      <c r="L2597" s="444">
        <f t="shared" ca="1" si="134"/>
        <v>-29730418713.172634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-29730418713.172634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-123876744.63821931</v>
      </c>
      <c r="L2598" s="444">
        <f t="shared" ca="1" si="134"/>
        <v>-29854295457.810852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-29854295457.810852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-124392897.74087855</v>
      </c>
      <c r="L2599" s="444">
        <f t="shared" ca="1" si="134"/>
        <v>-29978688355.551731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-29978688355.551731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-124911201.48146555</v>
      </c>
      <c r="L2600" s="444">
        <f t="shared" ca="1" si="134"/>
        <v>-30103599557.033195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-30103599557.033195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-125431664.82097167</v>
      </c>
      <c r="L2601" s="444">
        <f t="shared" ca="1" si="134"/>
        <v>-30229031221.854168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-30229031221.854168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-125954296.75772569</v>
      </c>
      <c r="L2602" s="444">
        <f t="shared" ca="1" si="134"/>
        <v>-30354985518.611893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-30354985518.611893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-126479106.32754953</v>
      </c>
      <c r="L2603" s="444">
        <f t="shared" ca="1" si="134"/>
        <v>-30481464624.939442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-30481464624.939442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-127006102.60391432</v>
      </c>
      <c r="L2604" s="444">
        <f t="shared" ca="1" si="134"/>
        <v>-30608470727.543358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-30608470727.543358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-127535294.69809732</v>
      </c>
      <c r="L2605" s="444">
        <f t="shared" ca="1" si="134"/>
        <v>-30736006022.241455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-30736006022.241455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-128066691.75933939</v>
      </c>
      <c r="L2606" s="444">
        <f t="shared" ca="1" si="134"/>
        <v>-30864072714.000793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-30864072714.000793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-128600302.97500329</v>
      </c>
      <c r="L2607" s="444">
        <f t="shared" ca="1" si="134"/>
        <v>-30992673016.975796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-30992673016.975796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-129136137.57073246</v>
      </c>
      <c r="L2608" s="444">
        <f t="shared" ca="1" si="134"/>
        <v>-31121809154.546528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-31121809154.546528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-129674204.81061053</v>
      </c>
      <c r="L2609" s="444">
        <f t="shared" ca="1" si="134"/>
        <v>-31251483359.35714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-31251483359.35714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-130214513.99732141</v>
      </c>
      <c r="L2610" s="444">
        <f t="shared" ca="1" si="134"/>
        <v>-31381697873.354462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-31381697873.354462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-130757074.47231027</v>
      </c>
      <c r="L2611" s="444">
        <f t="shared" ca="1" si="134"/>
        <v>-31512454947.826771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-31512454947.826771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-131301895.61594488</v>
      </c>
      <c r="L2612" s="444">
        <f t="shared" ca="1" si="134"/>
        <v>-31643756843.442715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-31643756843.442715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-131848986.84767798</v>
      </c>
      <c r="L2613" s="444">
        <f t="shared" ca="1" si="134"/>
        <v>-31775605830.290394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-31775605830.290394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-132398357.62620997</v>
      </c>
      <c r="L2614" s="444">
        <f t="shared" ca="1" si="134"/>
        <v>-31908004187.916603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-31908004187.916603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-132950017.44965251</v>
      </c>
      <c r="L2615" s="444">
        <f t="shared" ca="1" si="134"/>
        <v>-32040954205.366257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-32040954205.366257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-133503975.85569273</v>
      </c>
      <c r="L2616" s="444">
        <f t="shared" ca="1" si="134"/>
        <v>-32174458181.221951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-32174458181.221951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-134060242.42175813</v>
      </c>
      <c r="L2617" s="444">
        <f t="shared" ca="1" si="134"/>
        <v>-32308518423.643707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-32308518423.643707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-134618826.76518211</v>
      </c>
      <c r="L2618" s="444">
        <f t="shared" ca="1" si="134"/>
        <v>-32443137250.40889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-32443137250.40889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-135179738.54337037</v>
      </c>
      <c r="L2619" s="444">
        <f t="shared" ca="1" si="134"/>
        <v>-32578316988.952259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-32578316988.952259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-135742987.45396775</v>
      </c>
      <c r="L2620" s="444">
        <f t="shared" ca="1" si="134"/>
        <v>-32714059976.406227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-32714059976.406227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-136308583.23502594</v>
      </c>
      <c r="L2621" s="444">
        <f t="shared" ca="1" si="134"/>
        <v>-32850368559.641254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-32850368559.641254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-136876535.66517186</v>
      </c>
      <c r="L2622" s="444">
        <f t="shared" ca="1" si="134"/>
        <v>-32987245095.306427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-32987245095.306427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-137446854.56377679</v>
      </c>
      <c r="L2623" s="444">
        <f t="shared" ca="1" si="134"/>
        <v>-33124691949.870205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-33124691949.870205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-138019549.79112586</v>
      </c>
      <c r="L2624" s="444">
        <f t="shared" ca="1" si="134"/>
        <v>-33262711499.661331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-33262711499.661331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-138594631.24858889</v>
      </c>
      <c r="L2625" s="444">
        <f t="shared" ca="1" si="134"/>
        <v>-33401306130.90992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-33401306130.90992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-139172108.87879133</v>
      </c>
      <c r="L2626" s="444">
        <f t="shared" ca="1" si="134"/>
        <v>-33540478239.788712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-33540478239.788712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-139751992.6657863</v>
      </c>
      <c r="L2627" s="444">
        <f t="shared" ca="1" si="134"/>
        <v>-33680230232.454498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-33680230232.454498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-140334292.63522708</v>
      </c>
      <c r="L2628" s="444">
        <f t="shared" ca="1" si="134"/>
        <v>-33820564525.089725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-33820564525.089725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-140919018.85454053</v>
      </c>
      <c r="L2629" s="444">
        <f t="shared" ca="1" si="134"/>
        <v>-33961483543.944267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-33961483543.944267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-141506181.43310112</v>
      </c>
      <c r="L2630" s="444">
        <f t="shared" ca="1" si="134"/>
        <v>-34102989725.377369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-34102989725.377369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-142095790.52240568</v>
      </c>
      <c r="L2631" s="444">
        <f t="shared" ca="1" si="134"/>
        <v>-34245085515.899776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-34245085515.899776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-142687856.31624907</v>
      </c>
      <c r="L2632" s="444">
        <f t="shared" ca="1" si="134"/>
        <v>-34387773372.216026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-34387773372.216026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-143282389.0509001</v>
      </c>
      <c r="L2633" s="444">
        <f t="shared" ca="1" si="134"/>
        <v>-34531055761.26693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-34531055761.26693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-143879399.00527889</v>
      </c>
      <c r="L2634" s="444">
        <f t="shared" ca="1" si="134"/>
        <v>-34674935160.272209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-34674935160.272209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-144478896.50113422</v>
      </c>
      <c r="L2635" s="444">
        <f t="shared" ca="1" si="134"/>
        <v>-34819414056.773346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-34819414056.773346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-145080891.90322226</v>
      </c>
      <c r="L2636" s="444">
        <f t="shared" ca="1" si="134"/>
        <v>-34964494948.676567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-34964494948.676567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-145685395.61948571</v>
      </c>
      <c r="L2637" s="444">
        <f t="shared" ca="1" si="134"/>
        <v>-35110180344.296051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-35110180344.296051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-146292418.10123354</v>
      </c>
      <c r="L2638" s="444">
        <f t="shared" ca="1" si="134"/>
        <v>-35256472762.397285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-35256472762.397285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-146901969.84332201</v>
      </c>
      <c r="L2639" s="444">
        <f t="shared" ca="1" si="134"/>
        <v>-35403374732.240608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-35403374732.240608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-147514061.38433588</v>
      </c>
      <c r="L2640" s="444">
        <f t="shared" ca="1" si="134"/>
        <v>-35550888793.624947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-35550888793.624947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-148128703.30677062</v>
      </c>
      <c r="L2641" s="444">
        <f t="shared" ca="1" si="134"/>
        <v>-35699017496.931717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-35699017496.931717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-148745906.23721549</v>
      </c>
      <c r="L2642" s="444">
        <f t="shared" ca="1" si="134"/>
        <v>-35847763403.16893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-35847763403.16893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-149365680.8465372</v>
      </c>
      <c r="L2643" s="444">
        <f t="shared" ca="1" si="134"/>
        <v>-35997129084.015465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-35997129084.015465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-149988037.85006443</v>
      </c>
      <c r="L2644" s="444">
        <f t="shared" ca="1" si="134"/>
        <v>-36147117121.865532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-36147117121.865532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-150612988.00777304</v>
      </c>
      <c r="L2645" s="444">
        <f t="shared" ca="1" si="134"/>
        <v>-36297730109.873306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-36297730109.873306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-151240542.12447211</v>
      </c>
      <c r="L2646" s="444">
        <f t="shared" ca="1" si="134"/>
        <v>-36448970651.99778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-36448970651.99778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-151870711.04999074</v>
      </c>
      <c r="L2647" s="444">
        <f t="shared" ca="1" si="134"/>
        <v>-36600841363.047768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-36600841363.047768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-152503505.67936569</v>
      </c>
      <c r="L2648" s="444">
        <f t="shared" ca="1" si="134"/>
        <v>-36753344868.727135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-36753344868.727135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-153138936.95302972</v>
      </c>
      <c r="L2649" s="444">
        <f t="shared" ca="1" si="134"/>
        <v>-36906483805.680168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-36906483805.680168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-153777015.85700071</v>
      </c>
      <c r="L2650" s="444">
        <f t="shared" ca="1" si="134"/>
        <v>-37060260821.53717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-37060260821.53717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-154417753.42307153</v>
      </c>
      <c r="L2651" s="444">
        <f t="shared" ca="1" si="134"/>
        <v>-37214678574.960243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-37214678574.960243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-155061160.72900102</v>
      </c>
      <c r="L2652" s="444">
        <f t="shared" ca="1" si="134"/>
        <v>-37369739735.689247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-37369739735.689247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-155707248.89870518</v>
      </c>
      <c r="L2653" s="444">
        <f t="shared" ca="1" si="134"/>
        <v>-37525446984.587952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-37525446984.587952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-156356029.1024498</v>
      </c>
      <c r="L2654" s="444">
        <f t="shared" ca="1" si="134"/>
        <v>-37681803013.690399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-37681803013.690399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-157007512.55704331</v>
      </c>
      <c r="L2655" s="444">
        <f t="shared" ca="1" si="134"/>
        <v>-37838810526.247444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-37838810526.247444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-157661710.52603102</v>
      </c>
      <c r="L2656" s="444">
        <f t="shared" ca="1" si="134"/>
        <v>-37996472236.773476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-37996472236.773476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-158318634.31988949</v>
      </c>
      <c r="L2657" s="444">
        <f t="shared" ca="1" si="134"/>
        <v>-38154790871.093369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-38154790871.093369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-158978295.29622236</v>
      </c>
      <c r="L2658" s="444">
        <f t="shared" ca="1" si="134"/>
        <v>-38313769166.389587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-38313769166.389587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-159640704.85995662</v>
      </c>
      <c r="L2659" s="444">
        <f t="shared" ca="1" si="134"/>
        <v>-38473409871.249542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-38473409871.249542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-160305874.46353975</v>
      </c>
      <c r="L2660" s="444">
        <f t="shared" ca="1" si="134"/>
        <v>-38633715745.713081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-38633715745.713081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-160973815.60713783</v>
      </c>
      <c r="L2661" s="444">
        <f t="shared" ca="1" si="134"/>
        <v>-38794689561.320221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-38794689561.320221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-161644539.83883426</v>
      </c>
      <c r="L2662" s="444">
        <f t="shared" ca="1" si="134"/>
        <v>-38956334101.159058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-38956334101.159058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-162318058.75482941</v>
      </c>
      <c r="L2663" s="444">
        <f t="shared" ca="1" si="134"/>
        <v>-39118652159.913887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-39118652159.913887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-162994383.99964118</v>
      </c>
      <c r="L2664" s="444">
        <f t="shared" ca="1" si="134"/>
        <v>-39281646543.913528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-39281646543.913528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-163673527.26630637</v>
      </c>
      <c r="L2665" s="444">
        <f t="shared" ca="1" si="134"/>
        <v>-39445320071.179832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-39445320071.179832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-164355500.29658264</v>
      </c>
      <c r="L2666" s="444">
        <f t="shared" ca="1" si="134"/>
        <v>-39609675571.476418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-39609675571.476418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-165040314.88115174</v>
      </c>
      <c r="L2667" s="444">
        <f t="shared" ca="1" si="134"/>
        <v>-39774715886.357567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-39774715886.357567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-165727982.8598232</v>
      </c>
      <c r="L2668" s="444">
        <f t="shared" ca="1" si="134"/>
        <v>-39940443869.217392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-39940443869.217392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-166418516.12173912</v>
      </c>
      <c r="L2669" s="444">
        <f t="shared" ca="1" si="134"/>
        <v>-40106862385.339134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-40106862385.339134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-167111926.60557973</v>
      </c>
      <c r="L2670" s="444">
        <f t="shared" ca="1" si="134"/>
        <v>-40273974311.944717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-40273974311.944717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-167808226.29976964</v>
      </c>
      <c r="L2671" s="444">
        <f t="shared" ca="1" si="134"/>
        <v>-40441782538.244484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-40441782538.244484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-168507427.24268535</v>
      </c>
      <c r="L2672" s="444">
        <f t="shared" ca="1" si="134"/>
        <v>-40610289965.487167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-40610289965.487167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-169209541.52286321</v>
      </c>
      <c r="L2673" s="444">
        <f t="shared" ca="1" si="134"/>
        <v>-40779499507.010033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-40779499507.010033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-169914581.27920848</v>
      </c>
      <c r="L2674" s="444">
        <f t="shared" ca="1" si="134"/>
        <v>-40949414088.289238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-40949414088.289238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-170622558.70120516</v>
      </c>
      <c r="L2675" s="444">
        <f t="shared" ca="1" si="134"/>
        <v>-41120036646.99044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-41120036646.99044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-171333486.02912682</v>
      </c>
      <c r="L2676" s="444">
        <f t="shared" ca="1" si="134"/>
        <v>-41291370133.019569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-41291370133.019569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-172047375.55424821</v>
      </c>
      <c r="L2677" s="444">
        <f t="shared" ca="1" si="134"/>
        <v>-41463417508.573814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-41463417508.573814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-172764239.61905757</v>
      </c>
      <c r="L2678" s="444">
        <f t="shared" ca="1" si="134"/>
        <v>-41636181748.192871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-41636181748.192871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-173484090.61747029</v>
      </c>
      <c r="L2679" s="444">
        <f t="shared" ca="1" si="134"/>
        <v>-41809665838.810341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-41809665838.810341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-174206940.9950431</v>
      </c>
      <c r="L2680" s="444">
        <f t="shared" ca="1" si="134"/>
        <v>-41983872779.805382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-41983872779.805382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-174932803.24918908</v>
      </c>
      <c r="L2681" s="444">
        <f t="shared" ca="1" si="134"/>
        <v>-42158805583.054573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-42158805583.054573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-175661689.92939407</v>
      </c>
      <c r="L2682" s="444">
        <f t="shared" ca="1" si="134"/>
        <v>-42334467272.983971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-42334467272.983971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-176393613.6374332</v>
      </c>
      <c r="L2683" s="444">
        <f t="shared" ca="1" si="134"/>
        <v>-42510860886.621407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-42510860886.621407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-177128587.0275892</v>
      </c>
      <c r="L2684" s="444">
        <f t="shared" ca="1" si="134"/>
        <v>-42687989473.648994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-42687989473.648994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-177866622.80687082</v>
      </c>
      <c r="L2685" s="444">
        <f t="shared" ca="1" si="134"/>
        <v>-42865856096.455864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-42865856096.455864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-178607733.73523277</v>
      </c>
      <c r="L2686" s="444">
        <f t="shared" ca="1" si="134"/>
        <v>-43044463830.191093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-43044463830.191093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-179351932.62579623</v>
      </c>
      <c r="L2687" s="444">
        <f t="shared" ca="1" si="134"/>
        <v>-43223815762.816887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-43223815762.816887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-180099232.34507036</v>
      </c>
      <c r="L2688" s="444">
        <f t="shared" ca="1" si="134"/>
        <v>-43403914995.161957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-43403914995.161957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-180849645.81317481</v>
      </c>
      <c r="L2689" s="444">
        <f t="shared" ca="1" si="134"/>
        <v>-43584764640.975128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-43584764640.975128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-181603186.00406304</v>
      </c>
      <c r="L2690" s="444">
        <f t="shared" ca="1" si="134"/>
        <v>-43766367826.979195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-43766367826.979195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-182359865.94574663</v>
      </c>
      <c r="L2691" s="444">
        <f t="shared" ca="1" si="134"/>
        <v>-43948727692.924942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-43948727692.924942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-183119698.72052059</v>
      </c>
      <c r="L2692" s="444">
        <f t="shared" ca="1" si="134"/>
        <v>-44131847391.645462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-44131847391.645462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-183882697.46518943</v>
      </c>
      <c r="L2693" s="444">
        <f t="shared" ca="1" si="134"/>
        <v>-44315730089.110649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-44315730089.110649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-184648875.37129438</v>
      </c>
      <c r="L2694" s="444">
        <f t="shared" ca="1" si="134"/>
        <v>-44500378964.481941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-44500378964.481941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-185418245.68534142</v>
      </c>
      <c r="L2695" s="444">
        <f t="shared" ca="1" si="134"/>
        <v>-44685797210.167282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-44685797210.167282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-186190821.70903033</v>
      </c>
      <c r="L2696" s="444">
        <f t="shared" ca="1" si="134"/>
        <v>-44871988031.876312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-44871988031.876312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-186966616.79948464</v>
      </c>
      <c r="L2697" s="444">
        <f t="shared" ca="1" si="134"/>
        <v>-45058954648.675797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-45058954648.675797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-187745644.36948249</v>
      </c>
      <c r="L2698" s="444">
        <f t="shared" ca="1" si="134"/>
        <v>-45246700293.04528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-45246700293.04528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-188527917.88768867</v>
      </c>
      <c r="L2699" s="444">
        <f t="shared" ca="1" si="134"/>
        <v>-45435228210.932968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-45435228210.932968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-189313450.87888736</v>
      </c>
      <c r="L2700" s="444">
        <f t="shared" ca="1" si="134"/>
        <v>-45624541661.811859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-45624541661.811859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-190102256.92421609</v>
      </c>
      <c r="L2701" s="444">
        <f t="shared" ca="1" si="134"/>
        <v>-45814643918.736076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-45814643918.736076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-190894349.66140032</v>
      </c>
      <c r="L2702" s="444">
        <f t="shared" ca="1" si="134"/>
        <v>-46005538268.397476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-46005538268.397476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-191689742.78498948</v>
      </c>
      <c r="L2703" s="444">
        <f t="shared" ca="1" si="134"/>
        <v>-46197228011.182465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-46197228011.182465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-192488450.04659361</v>
      </c>
      <c r="L2704" s="444">
        <f t="shared" ca="1" si="134"/>
        <v>-46389716461.229057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-46389716461.229057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-193290485.25512108</v>
      </c>
      <c r="L2705" s="444">
        <f t="shared" ca="1" si="134"/>
        <v>-46583006946.484177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-46583006946.484177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-194095862.27701741</v>
      </c>
      <c r="L2706" s="444">
        <f t="shared" ca="1" si="134"/>
        <v>-46777102808.761192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-46777102808.761192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-194904595.03650495</v>
      </c>
      <c r="L2707" s="444">
        <f t="shared" ca="1" si="134"/>
        <v>-46972007403.797699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-46972007403.797699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-195716697.51582375</v>
      </c>
      <c r="L2708" s="444">
        <f t="shared" ca="1" si="134"/>
        <v>-47167724101.313522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-47167724101.313522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-196532183.75547302</v>
      </c>
      <c r="L2709" s="444">
        <f t="shared" ca="1" si="134"/>
        <v>-47364256285.068993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-47364256285.068993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-197351067.85445413</v>
      </c>
      <c r="L2710" s="444">
        <f t="shared" ca="1" si="134"/>
        <v>-47561607352.923447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-47561607352.923447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-198173363.97051436</v>
      </c>
      <c r="L2711" s="444">
        <f t="shared" ca="1" si="134"/>
        <v>-47759780716.893959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-47759780716.893959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-198999086.32039151</v>
      </c>
      <c r="L2712" s="444">
        <f t="shared" ca="1" si="134"/>
        <v>-47958779803.214348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-47958779803.214348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-199828249.18005979</v>
      </c>
      <c r="L2713" s="444">
        <f t="shared" ca="1" si="134"/>
        <v>-48158608052.394409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-48158608052.394409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-200660866.88497671</v>
      </c>
      <c r="L2714" s="444">
        <f t="shared" ca="1" si="134"/>
        <v>-48359268919.279388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-48359268919.279388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-201496953.83033079</v>
      </c>
      <c r="L2715" s="444">
        <f t="shared" ca="1" si="134"/>
        <v>-48560765873.109718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-48560765873.109718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-202336524.4712905</v>
      </c>
      <c r="L2716" s="444">
        <f t="shared" ca="1" si="134"/>
        <v>-48763102397.581009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-48763102397.581009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-203179593.3232542</v>
      </c>
      <c r="L2717" s="444">
        <f t="shared" ca="1" si="134"/>
        <v>-48966281990.904266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-48966281990.904266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-204026174.9621011</v>
      </c>
      <c r="L2718" s="444">
        <f t="shared" ca="1" si="134"/>
        <v>-49170308165.866371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-49170308165.866371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-204876284.02444321</v>
      </c>
      <c r="L2719" s="444">
        <f t="shared" ca="1" si="134"/>
        <v>-49375184449.890816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-49375184449.890816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-205729935.20787841</v>
      </c>
      <c r="L2720" s="444">
        <f t="shared" ca="1" si="134"/>
        <v>-49580914385.098694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-49580914385.098694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-206587143.27124456</v>
      </c>
      <c r="L2721" s="444">
        <f t="shared" ca="1" si="134"/>
        <v>-49787501528.369942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-49787501528.369942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-207447923.03487477</v>
      </c>
      <c r="L2722" s="444">
        <f t="shared" ca="1" si="134"/>
        <v>-49994949451.404816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-49994949451.404816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-208312289.38085338</v>
      </c>
      <c r="L2723" s="444">
        <f t="shared" ca="1" si="134"/>
        <v>-50203261740.785667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-50203261740.785667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-209180257.25327361</v>
      </c>
      <c r="L2724" s="444">
        <f t="shared" ca="1" si="134"/>
        <v>-50412441998.03894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-50412441998.03894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-210051841.65849558</v>
      </c>
      <c r="L2725" s="444">
        <f t="shared" ca="1" si="134"/>
        <v>-50622493839.697433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-50622493839.697433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-210927057.66540596</v>
      </c>
      <c r="L2726" s="444">
        <f t="shared" ca="1" si="134"/>
        <v>-50833420897.362839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-50833420897.362839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-211805920.40567848</v>
      </c>
      <c r="L2727" s="444">
        <f t="shared" ca="1" si="134"/>
        <v>-51045226817.768517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-51045226817.768517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-212688445.0740355</v>
      </c>
      <c r="L2728" s="444">
        <f t="shared" ca="1" si="134"/>
        <v>-51257915262.842552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-51257915262.842552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-213574646.92851064</v>
      </c>
      <c r="L2729" s="444">
        <f t="shared" ca="1" si="134"/>
        <v>-51471489909.771065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-51471489909.771065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-214464541.29071277</v>
      </c>
      <c r="L2730" s="444">
        <f t="shared" ca="1" si="134"/>
        <v>-51685954451.061775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-51685954451.061775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-215358143.54609072</v>
      </c>
      <c r="L2731" s="444">
        <f t="shared" ca="1" si="134"/>
        <v>-51901312594.607864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-51901312594.607864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-216255469.14419943</v>
      </c>
      <c r="L2732" s="444">
        <f t="shared" ca="1" si="134"/>
        <v>-52117568063.752068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-52117568063.752068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-217156533.59896696</v>
      </c>
      <c r="L2733" s="444">
        <f t="shared" ca="1" si="134"/>
        <v>-52334724597.351036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-52334724597.351036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-218061352.48896265</v>
      </c>
      <c r="L2734" s="444">
        <f t="shared" ca="1" si="134"/>
        <v>-52552785949.839996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-52552785949.839996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-218969941.45766664</v>
      </c>
      <c r="L2735" s="444">
        <f t="shared" ca="1" si="134"/>
        <v>-52771755891.297661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-52771755891.297661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-219882316.21374026</v>
      </c>
      <c r="L2736" s="444">
        <f t="shared" ca="1" si="134"/>
        <v>-52991638207.511398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-52991638207.511398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-220798492.53129748</v>
      </c>
      <c r="L2737" s="444">
        <f t="shared" ca="1" si="134"/>
        <v>-53212436700.042694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-53212436700.042694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-221718486.25017789</v>
      </c>
      <c r="L2738" s="444">
        <f t="shared" ca="1" si="134"/>
        <v>-53434155186.29287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-53434155186.29287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-222642313.27622029</v>
      </c>
      <c r="L2739" s="444">
        <f t="shared" ca="1" si="134"/>
        <v>-53656797499.569092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-53656797499.569092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-223569989.58153784</v>
      </c>
      <c r="L2740" s="444">
        <f t="shared" ca="1" si="134"/>
        <v>-53880367489.150627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-53880367489.150627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-224501531.20479432</v>
      </c>
      <c r="L2741" s="444">
        <f t="shared" ca="1" si="134"/>
        <v>-54104869020.355423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-54104869020.355423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-225436954.25148094</v>
      </c>
      <c r="L2742" s="444">
        <f t="shared" ca="1" si="134"/>
        <v>-54330305974.606903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-54330305974.606903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-226376274.89419547</v>
      </c>
      <c r="L2743" s="444">
        <f t="shared" ca="1" si="134"/>
        <v>-54556682249.501099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-54556682249.501099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-227319509.37292123</v>
      </c>
      <c r="L2744" s="444">
        <f t="shared" ca="1" si="134"/>
        <v>-54784001758.874023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-54784001758.874023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-228266673.9953084</v>
      </c>
      <c r="L2745" s="444">
        <f t="shared" ca="1" si="134"/>
        <v>-55012268432.869331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-55012268432.869331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-229217785.13695559</v>
      </c>
      <c r="L2746" s="444">
        <f t="shared" ca="1" si="134"/>
        <v>-55241486218.006287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-55241486218.006287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-230172859.24169287</v>
      </c>
      <c r="L2747" s="444">
        <f t="shared" ca="1" si="134"/>
        <v>-55471659077.247978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-55471659077.247978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-231131912.82186657</v>
      </c>
      <c r="L2748" s="444">
        <f t="shared" ca="1" si="134"/>
        <v>-55702790990.069847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-55702790990.069847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-232094962.45862436</v>
      </c>
      <c r="L2749" s="444">
        <f t="shared" ca="1" si="134"/>
        <v>-55934885952.528473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-55934885952.528473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-233062024.80220196</v>
      </c>
      <c r="L2750" s="444">
        <f t="shared" ca="1" si="134"/>
        <v>-56167947977.330673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-56167947977.330673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-234033116.57221115</v>
      </c>
      <c r="L2751" s="444">
        <f t="shared" ca="1" si="134"/>
        <v>-56401981093.902885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-56401981093.902885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-235008254.55792868</v>
      </c>
      <c r="L2752" s="444">
        <f t="shared" ca="1" si="134"/>
        <v>-56636989348.460815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-56636989348.460815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-235987455.61858672</v>
      </c>
      <c r="L2753" s="444">
        <f t="shared" ca="1" si="134"/>
        <v>-56872976804.079399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-56872976804.079399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-236970736.68366417</v>
      </c>
      <c r="L2754" s="444">
        <f t="shared" ca="1" si="134"/>
        <v>-57109947540.763062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-57109947540.763062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-237958114.75317943</v>
      </c>
      <c r="L2755" s="444">
        <f t="shared" ca="1" si="134"/>
        <v>-57347905655.516243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-57347905655.516243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-238949606.89798439</v>
      </c>
      <c r="L2756" s="444">
        <f t="shared" ca="1" si="134"/>
        <v>-57586855262.41423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-57586855262.41423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-239945230.2600593</v>
      </c>
      <c r="L2757" s="444">
        <f t="shared" ca="1" si="134"/>
        <v>-57826800492.674286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-57826800492.674286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-240945002.05280957</v>
      </c>
      <c r="L2758" s="444">
        <f t="shared" ca="1" si="134"/>
        <v>-58067745494.727097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-58067745494.727097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-241948939.56136289</v>
      </c>
      <c r="L2759" s="444">
        <f t="shared" ca="1" si="134"/>
        <v>-58309694434.28846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-58309694434.28846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-242957060.14286858</v>
      </c>
      <c r="L2760" s="444">
        <f t="shared" ca="1" si="134"/>
        <v>-58552651494.431328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-58552651494.431328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-243969381.22679719</v>
      </c>
      <c r="L2761" s="444">
        <f t="shared" ca="1" si="134"/>
        <v>-58796620875.658127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-58796620875.658127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-244985920.31524223</v>
      </c>
      <c r="L2762" s="444">
        <f t="shared" ca="1" si="134"/>
        <v>-59041606795.973366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-59041606795.973366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-246006694.98322237</v>
      </c>
      <c r="L2763" s="444">
        <f t="shared" ca="1" si="134"/>
        <v>-59287613490.956589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-59287613490.956589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-247031722.87898579</v>
      </c>
      <c r="L2764" s="444">
        <f t="shared" ca="1" si="134"/>
        <v>-59534645213.835571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-59534645213.835571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-248061021.72431487</v>
      </c>
      <c r="L2765" s="444">
        <f t="shared" ca="1" si="134"/>
        <v>-59782706235.559883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-59782706235.559883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-249094609.31483281</v>
      </c>
      <c r="L2766" s="444">
        <f t="shared" ca="1" si="134"/>
        <v>-60031800844.874718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-60031800844.874718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-250132503.52031133</v>
      </c>
      <c r="L2767" s="444">
        <f t="shared" ca="1" si="134"/>
        <v>-60281933348.395027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-60281933348.395027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-251174722.28497928</v>
      </c>
      <c r="L2768" s="444">
        <f t="shared" ca="1" si="134"/>
        <v>-60533108070.680008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-60533108070.680008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-252221283.62783337</v>
      </c>
      <c r="L2769" s="444">
        <f t="shared" ca="1" si="134"/>
        <v>-60785329354.307838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-60785329354.307838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-253272205.64294931</v>
      </c>
      <c r="L2770" s="444">
        <f t="shared" ca="1" si="134"/>
        <v>-61038601559.95079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-61038601559.95079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-254327506.49979496</v>
      </c>
      <c r="L2771" s="444">
        <f t="shared" ca="1" si="134"/>
        <v>-61292929066.450584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-61292929066.450584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-255387204.44354409</v>
      </c>
      <c r="L2772" s="444">
        <f t="shared" ca="1" si="134"/>
        <v>-61548316270.894127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-61548316270.894127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-256451317.79539216</v>
      </c>
      <c r="L2773" s="444">
        <f t="shared" ca="1" si="134"/>
        <v>-61804767588.689522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-61804767588.689522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-257519864.95287299</v>
      </c>
      <c r="L2774" s="444">
        <f t="shared" ca="1" si="134"/>
        <v>-62062287453.642395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-62062287453.642395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-258592864.39017665</v>
      </c>
      <c r="L2775" s="444">
        <f t="shared" ca="1" si="134"/>
        <v>-62320880318.03257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-62320880318.03257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-259670334.65846905</v>
      </c>
      <c r="L2776" s="444">
        <f t="shared" ca="1" si="134"/>
        <v>-62580550652.69104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-62580550652.69104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-260752294.38621268</v>
      </c>
      <c r="L2777" s="444">
        <f t="shared" ca="1" si="134"/>
        <v>-62841302947.077255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-62841302947.077255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-261838762.27948856</v>
      </c>
      <c r="L2778" s="444">
        <f t="shared" ca="1" si="134"/>
        <v>-63103141709.356743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-63103141709.356743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-262929757.12231976</v>
      </c>
      <c r="L2779" s="444">
        <f t="shared" ca="1" si="134"/>
        <v>-63366071466.479065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-63366071466.479065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-264025297.77699611</v>
      </c>
      <c r="L2780" s="444">
        <f t="shared" ca="1" si="134"/>
        <v>-63630096764.256058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-63630096764.256058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-265125403.18440023</v>
      </c>
      <c r="L2781" s="444">
        <f t="shared" ca="1" si="134"/>
        <v>-63895222167.44046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-63895222167.44046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-266230092.36433521</v>
      </c>
      <c r="L2782" s="444">
        <f t="shared" ca="1" si="134"/>
        <v>-64161452259.804794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-64161452259.804794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-267339384.41585329</v>
      </c>
      <c r="L2783" s="444">
        <f t="shared" ca="1" si="134"/>
        <v>-64428791644.22065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-64428791644.22065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-268453298.51758605</v>
      </c>
      <c r="L2784" s="444">
        <f t="shared" ca="1" si="134"/>
        <v>-64697244942.738235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-64697244942.738235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-269571853.92807597</v>
      </c>
      <c r="L2785" s="444">
        <f t="shared" ca="1" si="134"/>
        <v>-64966816796.666313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-64966816796.666313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-270695069.98610961</v>
      </c>
      <c r="L2786" s="444">
        <f t="shared" ca="1" si="134"/>
        <v>-65237511866.65242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-65237511866.65242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-271822966.11105174</v>
      </c>
      <c r="L2787" s="444">
        <f t="shared" ca="1" si="134"/>
        <v>-65509334832.763474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-65509334832.763474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-272955561.80318117</v>
      </c>
      <c r="L2788" s="444">
        <f t="shared" ca="1" si="134"/>
        <v>-65782290394.566658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-65782290394.566658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-274092876.64402771</v>
      </c>
      <c r="L2789" s="444">
        <f t="shared" ca="1" si="134"/>
        <v>-66056383271.210686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-66056383271.210686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-275234930.29671121</v>
      </c>
      <c r="L2790" s="444">
        <f t="shared" ca="1" si="134"/>
        <v>-66331618201.507401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-66331618201.507401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-276381742.50628084</v>
      </c>
      <c r="L2791" s="444">
        <f t="shared" ca="1" si="134"/>
        <v>-66607999944.01368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-66607999944.01368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-277533333.10005701</v>
      </c>
      <c r="L2792" s="444">
        <f t="shared" ca="1" si="134"/>
        <v>-66885533277.113739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-66885533277.113739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-278689721.98797393</v>
      </c>
      <c r="L2793" s="444">
        <f t="shared" ca="1" si="134"/>
        <v>-67164222999.101715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-67164222999.101715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-279850929.16292381</v>
      </c>
      <c r="L2794" s="444">
        <f t="shared" ca="1" si="134"/>
        <v>-67444073928.264641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-67444073928.264641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-281016974.70110267</v>
      </c>
      <c r="L2795" s="444">
        <f t="shared" ca="1" si="134"/>
        <v>-67725090902.965744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-67725090902.965744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-282187878.76235723</v>
      </c>
      <c r="L2796" s="444">
        <f t="shared" ca="1" si="134"/>
        <v>-68007278781.728104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-68007278781.728104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-283363661.59053373</v>
      </c>
      <c r="L2797" s="444">
        <f t="shared" ca="1" si="134"/>
        <v>-68290642443.318634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-68290642443.318634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-284544343.51382762</v>
      </c>
      <c r="L2798" s="444">
        <f t="shared" ca="1" si="134"/>
        <v>-68575186786.832458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-68575186786.832458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-285729944.94513524</v>
      </c>
      <c r="L2799" s="444">
        <f t="shared" ca="1" si="134"/>
        <v>-68860916731.777588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-68860916731.777588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-286920486.38240659</v>
      </c>
      <c r="L2800" s="444">
        <f t="shared" ca="1" si="134"/>
        <v>-69147837218.159988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-69147837218.159988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-288115988.40899992</v>
      </c>
      <c r="L2801" s="444">
        <f t="shared" ca="1" si="134"/>
        <v>-69435953206.568985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-69435953206.568985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-289316471.69403744</v>
      </c>
      <c r="L2802" s="444">
        <f t="shared" ca="1" si="134"/>
        <v>-69725269678.263016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-69725269678.263016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-290521956.99276257</v>
      </c>
      <c r="L2803" s="444">
        <f t="shared" ca="1" si="134"/>
        <v>-70015791635.255783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-70015791635.255783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-291732465.1468991</v>
      </c>
      <c r="L2804" s="444">
        <f t="shared" ca="1" si="134"/>
        <v>-70307524100.402679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-70307524100.402679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-292948017.08501118</v>
      </c>
      <c r="L2805" s="444">
        <f t="shared" ca="1" si="134"/>
        <v>-70600472117.487686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-70600472117.487686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-294168633.82286537</v>
      </c>
      <c r="L2806" s="444">
        <f t="shared" ca="1" si="134"/>
        <v>-70894640751.310547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-70894640751.310547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-295394336.46379393</v>
      </c>
      <c r="L2807" s="444">
        <f t="shared" ca="1" si="134"/>
        <v>-71190035087.774338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-71190035087.774338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-296625146.19905972</v>
      </c>
      <c r="L2808" s="444">
        <f t="shared" ca="1" si="134"/>
        <v>-71486660233.973404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-71486660233.973404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-297861084.30822253</v>
      </c>
      <c r="L2809" s="444">
        <f t="shared" ca="1" si="134"/>
        <v>-71784521318.281631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-71784521318.281631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-299102172.1595068</v>
      </c>
      <c r="L2810" s="444">
        <f t="shared" ca="1" si="134"/>
        <v>-72083623490.441132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-72083623490.441132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-300348431.2101714</v>
      </c>
      <c r="L2811" s="444">
        <f t="shared" ca="1" si="134"/>
        <v>-72383971921.651306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-72383971921.651306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-301599883.00688046</v>
      </c>
      <c r="L2812" s="444">
        <f t="shared" ca="1" si="134"/>
        <v>-72685571804.658188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-72685571804.658188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-302856549.18607581</v>
      </c>
      <c r="L2813" s="444">
        <f t="shared" ref="L2813:L3067" ca="1" si="139">I2813-J2813+K2813</f>
        <v>-72988428353.844269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-72988428353.844269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-304118451.47435111</v>
      </c>
      <c r="L2814" s="444">
        <f t="shared" ca="1" si="139"/>
        <v>-73292546805.318619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-73292546805.318619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-305385611.68882757</v>
      </c>
      <c r="L2815" s="444">
        <f t="shared" ca="1" si="139"/>
        <v>-73597932417.007446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-73597932417.007446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-306658051.73753101</v>
      </c>
      <c r="L2816" s="444">
        <f t="shared" ca="1" si="139"/>
        <v>-73904590468.74498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-73904590468.74498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-307935793.61977077</v>
      </c>
      <c r="L2817" s="444">
        <f t="shared" ca="1" si="139"/>
        <v>-74212526262.364746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-74212526262.364746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-309218859.42651975</v>
      </c>
      <c r="L2818" s="444">
        <f t="shared" ca="1" si="139"/>
        <v>-74521745121.79126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-74521745121.79126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-310507271.34079689</v>
      </c>
      <c r="L2819" s="444">
        <f t="shared" ca="1" si="139"/>
        <v>-74832252393.13205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-74832252393.13205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-311801051.6380502</v>
      </c>
      <c r="L2820" s="444">
        <f t="shared" ca="1" si="139"/>
        <v>-75144053444.770096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-75144053444.770096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-313100222.68654203</v>
      </c>
      <c r="L2821" s="444">
        <f t="shared" ca="1" si="139"/>
        <v>-75457153667.456635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-75457153667.456635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-314404806.94773597</v>
      </c>
      <c r="L2822" s="444">
        <f t="shared" ca="1" si="139"/>
        <v>-75771558474.404373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-75771558474.404373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-315714826.97668487</v>
      </c>
      <c r="L2823" s="444">
        <f t="shared" ca="1" si="139"/>
        <v>-76087273301.381058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-76087273301.381058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-317030305.4224211</v>
      </c>
      <c r="L2824" s="444">
        <f t="shared" ca="1" si="139"/>
        <v>-76404303606.803482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-76404303606.803482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-318351265.02834785</v>
      </c>
      <c r="L2825" s="444">
        <f t="shared" ca="1" si="139"/>
        <v>-76722654871.831833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-76722654871.831833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-319677728.63263261</v>
      </c>
      <c r="L2826" s="444">
        <f t="shared" ca="1" si="139"/>
        <v>-77042332600.464462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-77042332600.464462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-321009719.16860193</v>
      </c>
      <c r="L2827" s="444">
        <f t="shared" ca="1" si="139"/>
        <v>-77363342319.633057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-77363342319.633057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-322347259.66513771</v>
      </c>
      <c r="L2828" s="444">
        <f t="shared" ca="1" si="139"/>
        <v>-77685689579.298187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-77685689579.298187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-323690373.2470758</v>
      </c>
      <c r="L2829" s="444">
        <f t="shared" ca="1" si="139"/>
        <v>-78009379952.545258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-78009379952.545258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-325039083.13560522</v>
      </c>
      <c r="L2830" s="444">
        <f t="shared" ca="1" si="139"/>
        <v>-78334419035.680862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-78334419035.680862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-326393412.64867026</v>
      </c>
      <c r="L2831" s="444">
        <f t="shared" ca="1" si="139"/>
        <v>-78660812448.329529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-78660812448.329529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-327753385.20137304</v>
      </c>
      <c r="L2832" s="444">
        <f t="shared" ca="1" si="139"/>
        <v>-78988565833.530899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-78988565833.530899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-329119024.30637872</v>
      </c>
      <c r="L2833" s="444">
        <f t="shared" ca="1" si="139"/>
        <v>-79317684857.83728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-79317684857.83728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-330490353.57432199</v>
      </c>
      <c r="L2834" s="444">
        <f t="shared" ca="1" si="139"/>
        <v>-79648175211.411606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-79648175211.411606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-331867396.71421504</v>
      </c>
      <c r="L2835" s="444">
        <f t="shared" ca="1" si="139"/>
        <v>-79980042608.125824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-79980042608.125824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-333250177.53385758</v>
      </c>
      <c r="L2836" s="444">
        <f t="shared" ca="1" si="139"/>
        <v>-80313292785.659683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-80313292785.659683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-334638719.94024867</v>
      </c>
      <c r="L2837" s="444">
        <f t="shared" ca="1" si="139"/>
        <v>-80647931505.59993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-80647931505.59993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-336033047.9399997</v>
      </c>
      <c r="L2838" s="444">
        <f t="shared" ca="1" si="139"/>
        <v>-80983964553.539932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-80983964553.539932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-337433185.63974971</v>
      </c>
      <c r="L2839" s="444">
        <f t="shared" ca="1" si="139"/>
        <v>-81321397739.179688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-81321397739.179688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-338839157.24658203</v>
      </c>
      <c r="L2840" s="444">
        <f t="shared" ca="1" si="139"/>
        <v>-81660236896.42627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-81660236896.42627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-340250987.06844276</v>
      </c>
      <c r="L2841" s="444">
        <f t="shared" ca="1" si="139"/>
        <v>-82000487883.494705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-82000487883.494705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-341668699.5145613</v>
      </c>
      <c r="L2842" s="444">
        <f t="shared" ca="1" si="139"/>
        <v>-82342156583.009262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-82342156583.009262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-343092319.09587193</v>
      </c>
      <c r="L2843" s="444">
        <f t="shared" ca="1" si="139"/>
        <v>-82685248902.105133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-82685248902.105133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-344521870.42543805</v>
      </c>
      <c r="L2844" s="444">
        <f t="shared" ca="1" si="139"/>
        <v>-83029770772.530579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-83029770772.530579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-345957378.21887743</v>
      </c>
      <c r="L2845" s="444">
        <f t="shared" ca="1" si="139"/>
        <v>-83375728150.749451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-83375728150.749451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-347398867.29478937</v>
      </c>
      <c r="L2846" s="444">
        <f t="shared" ca="1" si="139"/>
        <v>-83723127018.044235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-83723127018.044235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-348846362.57518429</v>
      </c>
      <c r="L2847" s="444">
        <f t="shared" ca="1" si="139"/>
        <v>-84071973380.619415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-84071973380.619415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-350299889.08591425</v>
      </c>
      <c r="L2848" s="444">
        <f t="shared" ca="1" si="139"/>
        <v>-84422273269.705322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-84422273269.705322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-351759471.95710552</v>
      </c>
      <c r="L2849" s="444">
        <f t="shared" ca="1" si="139"/>
        <v>-84774032741.66243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-84774032741.66243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-353225136.42359346</v>
      </c>
      <c r="L2850" s="444">
        <f t="shared" ca="1" si="139"/>
        <v>-85127257878.086029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-85127257878.086029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-354696907.82535845</v>
      </c>
      <c r="L2851" s="444">
        <f t="shared" ca="1" si="139"/>
        <v>-85481954785.911392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-85481954785.911392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-356174811.60796416</v>
      </c>
      <c r="L2852" s="444">
        <f t="shared" ca="1" si="139"/>
        <v>-85838129597.519363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-85838129597.519363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-357658873.32299733</v>
      </c>
      <c r="L2853" s="444">
        <f t="shared" ca="1" si="139"/>
        <v>-86195788470.842361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-86195788470.842361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-359149118.62850982</v>
      </c>
      <c r="L2854" s="444">
        <f t="shared" ca="1" si="139"/>
        <v>-86554937589.470871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-86554937589.470871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-360645573.28946197</v>
      </c>
      <c r="L2855" s="444">
        <f t="shared" ca="1" si="139"/>
        <v>-86915583162.76033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-86915583162.76033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-362148263.17816806</v>
      </c>
      <c r="L2856" s="444">
        <f t="shared" ca="1" si="139"/>
        <v>-87277731425.938492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-87277731425.938492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-363657214.27474374</v>
      </c>
      <c r="L2857" s="444">
        <f t="shared" ca="1" si="139"/>
        <v>-87641388640.213242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-87641388640.213242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-365172452.66755515</v>
      </c>
      <c r="L2858" s="444">
        <f t="shared" ca="1" si="139"/>
        <v>-88006561092.880798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-88006561092.880798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-366694004.55366999</v>
      </c>
      <c r="L2859" s="444">
        <f t="shared" ca="1" si="139"/>
        <v>-88373255097.434464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-88373255097.434464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-368221896.23931026</v>
      </c>
      <c r="L2860" s="444">
        <f t="shared" ca="1" si="139"/>
        <v>-88741476993.673767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-88741476993.673767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-369756154.14030737</v>
      </c>
      <c r="L2861" s="444">
        <f t="shared" ca="1" si="139"/>
        <v>-89111233147.814072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-89111233147.814072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-371296804.78255862</v>
      </c>
      <c r="L2862" s="444">
        <f t="shared" ca="1" si="139"/>
        <v>-89482529952.596634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-89482529952.596634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-372843874.80248594</v>
      </c>
      <c r="L2863" s="444">
        <f t="shared" ca="1" si="139"/>
        <v>-89855373827.399124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-89855373827.399124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-374397390.94749635</v>
      </c>
      <c r="L2864" s="444">
        <f t="shared" ca="1" si="139"/>
        <v>-90229771218.346619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-90229771218.346619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-375957380.07644427</v>
      </c>
      <c r="L2865" s="444">
        <f t="shared" ca="1" si="139"/>
        <v>-90605728598.423065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-90605728598.423065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-377523869.16009611</v>
      </c>
      <c r="L2866" s="444">
        <f t="shared" ca="1" si="139"/>
        <v>-90983252467.58316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-90983252467.58316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-379096885.28159648</v>
      </c>
      <c r="L2867" s="444">
        <f t="shared" ca="1" si="139"/>
        <v>-91362349352.864761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-91362349352.864761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-380676455.63693649</v>
      </c>
      <c r="L2868" s="444">
        <f t="shared" ca="1" si="139"/>
        <v>-91743025808.501694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-91743025808.501694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-382262607.5354237</v>
      </c>
      <c r="L2869" s="444">
        <f t="shared" ca="1" si="139"/>
        <v>-92125288416.037125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-92125288416.037125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-383855368.40015471</v>
      </c>
      <c r="L2870" s="444">
        <f t="shared" ca="1" si="139"/>
        <v>-92509143784.437286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-92509143784.437286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-385454765.76848871</v>
      </c>
      <c r="L2871" s="444">
        <f t="shared" ca="1" si="139"/>
        <v>-92894598550.20578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-92894598550.20578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-387060827.2925241</v>
      </c>
      <c r="L2872" s="444">
        <f t="shared" ca="1" si="139"/>
        <v>-93281659377.498306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-93281659377.498306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-388673580.73957628</v>
      </c>
      <c r="L2873" s="444">
        <f t="shared" ca="1" si="139"/>
        <v>-93670332958.237885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-93670332958.237885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-390293053.99265784</v>
      </c>
      <c r="L2874" s="444">
        <f t="shared" ca="1" si="139"/>
        <v>-94060626012.230545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-94060626012.230545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-391919275.0509606</v>
      </c>
      <c r="L2875" s="444">
        <f t="shared" ca="1" si="139"/>
        <v>-94452545287.281509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-94452545287.281509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-393552272.0303396</v>
      </c>
      <c r="L2876" s="444">
        <f t="shared" ca="1" si="139"/>
        <v>-94846097559.311844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-94846097559.311844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-395192073.16379935</v>
      </c>
      <c r="L2877" s="444">
        <f t="shared" ca="1" si="139"/>
        <v>-95241289632.475647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-95241289632.475647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-396838706.80198187</v>
      </c>
      <c r="L2878" s="444">
        <f t="shared" ca="1" si="139"/>
        <v>-95638128339.277634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-95638128339.277634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-398492201.41365683</v>
      </c>
      <c r="L2879" s="444">
        <f t="shared" ca="1" si="139"/>
        <v>-96036620540.691284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-96036620540.691284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-400152585.58621371</v>
      </c>
      <c r="L2880" s="444">
        <f t="shared" ca="1" si="139"/>
        <v>-96436773126.277496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-96436773126.277496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-401819888.02615625</v>
      </c>
      <c r="L2881" s="444">
        <f t="shared" ca="1" si="139"/>
        <v>-96838593014.30365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-96838593014.30365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-403494137.55959857</v>
      </c>
      <c r="L2882" s="444">
        <f t="shared" ca="1" si="139"/>
        <v>-97242087151.863251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-97242087151.863251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-405175363.13276356</v>
      </c>
      <c r="L2883" s="444">
        <f t="shared" ca="1" si="139"/>
        <v>-97647262514.996017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-97647262514.996017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-406863593.81248343</v>
      </c>
      <c r="L2884" s="444">
        <f t="shared" ca="1" si="139"/>
        <v>-98054126108.808502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-98054126108.808502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-408558858.7867021</v>
      </c>
      <c r="L2885" s="444">
        <f t="shared" ca="1" si="139"/>
        <v>-98462684967.5952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-98462684967.5952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-410261187.36497998</v>
      </c>
      <c r="L2886" s="444">
        <f t="shared" ca="1" si="139"/>
        <v>-98872946154.960175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-98872946154.960175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-411970608.97900075</v>
      </c>
      <c r="L2887" s="444">
        <f t="shared" ca="1" si="139"/>
        <v>-99284916763.939178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-99284916763.939178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-413687153.1830799</v>
      </c>
      <c r="L2888" s="444">
        <f t="shared" ca="1" si="139"/>
        <v>-99698603917.122253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-99698603917.122253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-415410849.65467608</v>
      </c>
      <c r="L2889" s="444">
        <f t="shared" ca="1" si="139"/>
        <v>-100114014766.77693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-100114014766.77693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-417141728.19490385</v>
      </c>
      <c r="L2890" s="444">
        <f t="shared" ca="1" si="139"/>
        <v>-100531156494.97183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-100531156494.97183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-418879818.72904932</v>
      </c>
      <c r="L2891" s="444">
        <f t="shared" ca="1" si="139"/>
        <v>-100950036313.70088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-100950036313.70088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-420625151.307087</v>
      </c>
      <c r="L2892" s="444">
        <f t="shared" ca="1" si="139"/>
        <v>-101370661465.00797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-101370661465.00797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-422377756.10419983</v>
      </c>
      <c r="L2893" s="444">
        <f t="shared" ca="1" si="139"/>
        <v>-101793039221.11217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-101793039221.11217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-424137663.42130071</v>
      </c>
      <c r="L2894" s="444">
        <f t="shared" ca="1" si="139"/>
        <v>-102217176884.53346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-102217176884.53346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-425904903.68555611</v>
      </c>
      <c r="L2895" s="444">
        <f t="shared" ca="1" si="139"/>
        <v>-102643081788.21902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-102643081788.21902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-427679507.45091259</v>
      </c>
      <c r="L2896" s="444">
        <f t="shared" ca="1" si="139"/>
        <v>-103070761295.66994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-103070761295.66994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-429461505.39862472</v>
      </c>
      <c r="L2897" s="444">
        <f t="shared" ca="1" si="139"/>
        <v>-103500222801.06856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-103500222801.06856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-431250928.33778566</v>
      </c>
      <c r="L2898" s="444">
        <f t="shared" ca="1" si="139"/>
        <v>-103931473729.40634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-103931473729.40634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-433047807.20585972</v>
      </c>
      <c r="L2899" s="444">
        <f t="shared" ca="1" si="139"/>
        <v>-104364521536.6122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-104364521536.6122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-434852173.0692175</v>
      </c>
      <c r="L2900" s="444">
        <f t="shared" ca="1" si="139"/>
        <v>-104799373709.68141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-104799373709.68141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-436664057.12367254</v>
      </c>
      <c r="L2901" s="444">
        <f t="shared" ca="1" si="139"/>
        <v>-105236037766.80508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-105236037766.80508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-438483490.69502115</v>
      </c>
      <c r="L2902" s="444">
        <f t="shared" ca="1" si="139"/>
        <v>-105674521257.50011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-105674521257.50011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-440310505.23958379</v>
      </c>
      <c r="L2903" s="444">
        <f t="shared" ca="1" si="139"/>
        <v>-106114831762.73969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-106114831762.73969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-442145132.34474868</v>
      </c>
      <c r="L2904" s="444">
        <f t="shared" ca="1" si="139"/>
        <v>-106556976895.08443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-106556976895.08443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-443987403.72951841</v>
      </c>
      <c r="L2905" s="444">
        <f t="shared" ca="1" si="139"/>
        <v>-107000964298.81395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-107000964298.81395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-445837351.24505812</v>
      </c>
      <c r="L2906" s="444">
        <f t="shared" ca="1" si="139"/>
        <v>-107446801650.05901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-107446801650.05901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-447695006.87524587</v>
      </c>
      <c r="L2907" s="444">
        <f t="shared" ca="1" si="139"/>
        <v>-107894496656.93425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-107894496656.93425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-449560402.73722601</v>
      </c>
      <c r="L2908" s="444">
        <f t="shared" ca="1" si="139"/>
        <v>-108344057059.67148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-108344057059.67148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-451433571.08196449</v>
      </c>
      <c r="L2909" s="444">
        <f t="shared" ca="1" si="139"/>
        <v>-108795490630.75345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-108795490630.75345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-453314544.29480594</v>
      </c>
      <c r="L2910" s="444">
        <f t="shared" ca="1" si="139"/>
        <v>-109248805175.04825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-109248805175.04825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-455203354.89603442</v>
      </c>
      <c r="L2911" s="444">
        <f t="shared" ca="1" si="139"/>
        <v>-109704008529.94429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-109704008529.94429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-457100035.54143453</v>
      </c>
      <c r="L2912" s="444">
        <f t="shared" ca="1" si="139"/>
        <v>-110161108565.48572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-110161108565.48572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-459004619.02285713</v>
      </c>
      <c r="L2913" s="444">
        <f t="shared" ca="1" si="139"/>
        <v>-110620113184.50858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-110620113184.50858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-460917138.26878566</v>
      </c>
      <c r="L2914" s="444">
        <f t="shared" ca="1" si="139"/>
        <v>-111081030322.77736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-111081030322.77736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-462837626.34490573</v>
      </c>
      <c r="L2915" s="444">
        <f t="shared" ca="1" si="139"/>
        <v>-111543867949.12227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-111543867949.12227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-464766116.45467609</v>
      </c>
      <c r="L2916" s="444">
        <f t="shared" ca="1" si="139"/>
        <v>-112008634065.57695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-112008634065.57695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-466702641.93990403</v>
      </c>
      <c r="L2917" s="444">
        <f t="shared" ca="1" si="139"/>
        <v>-112475336707.51686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-112475336707.51686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-468647236.28132027</v>
      </c>
      <c r="L2918" s="444">
        <f t="shared" ca="1" si="139"/>
        <v>-112943983943.79819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-112943983943.79819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-470599933.09915906</v>
      </c>
      <c r="L2919" s="444">
        <f t="shared" ca="1" si="139"/>
        <v>-113414583876.89734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-113414583876.89734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-472560766.15373898</v>
      </c>
      <c r="L2920" s="444">
        <f t="shared" ca="1" si="139"/>
        <v>-113887144643.05107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-113887144643.05107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-474529769.34604615</v>
      </c>
      <c r="L2921" s="444">
        <f t="shared" ca="1" si="139"/>
        <v>-114361674412.39711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-114361674412.39711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-476506976.71832132</v>
      </c>
      <c r="L2922" s="444">
        <f t="shared" ca="1" si="139"/>
        <v>-114838181389.11543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-114838181389.11543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-478492422.4546476</v>
      </c>
      <c r="L2923" s="444">
        <f t="shared" ca="1" si="139"/>
        <v>-115316673811.57008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-115316673811.57008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-480486140.88154203</v>
      </c>
      <c r="L2924" s="444">
        <f t="shared" ca="1" si="139"/>
        <v>-115797159952.45163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-115797159952.45163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-482488166.46854848</v>
      </c>
      <c r="L2925" s="444">
        <f t="shared" ca="1" si="139"/>
        <v>-116279648118.92018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-116279648118.92018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-484498533.828834</v>
      </c>
      <c r="L2926" s="444">
        <f t="shared" ca="1" si="139"/>
        <v>-116764146652.74901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-116764146652.74901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-486517277.71978754</v>
      </c>
      <c r="L2927" s="444">
        <f t="shared" ca="1" si="139"/>
        <v>-117250663930.4688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-117250663930.4688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-488544433.04361999</v>
      </c>
      <c r="L2928" s="444">
        <f t="shared" ca="1" si="139"/>
        <v>-117739208363.51242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-117739208363.51242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-490580034.8479684</v>
      </c>
      <c r="L2929" s="444">
        <f t="shared" ca="1" si="139"/>
        <v>-118229788398.36038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-118229788398.36038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-492624118.32650167</v>
      </c>
      <c r="L2930" s="444">
        <f t="shared" ca="1" si="139"/>
        <v>-118722412516.68689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-118722412516.68689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-494676718.8195287</v>
      </c>
      <c r="L2931" s="444">
        <f t="shared" ca="1" si="139"/>
        <v>-119217089235.50642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-119217089235.50642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-496737871.81461006</v>
      </c>
      <c r="L2932" s="444">
        <f t="shared" ca="1" si="139"/>
        <v>-119713827107.32103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-119713827107.32103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-498807612.94717097</v>
      </c>
      <c r="L2933" s="444">
        <f t="shared" ca="1" si="139"/>
        <v>-120212634720.2682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-120212634720.2682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-500885978.00111747</v>
      </c>
      <c r="L2934" s="444">
        <f t="shared" ca="1" si="139"/>
        <v>-120713520698.26932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-120713520698.26932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-502973002.90945548</v>
      </c>
      <c r="L2935" s="444">
        <f t="shared" ca="1" si="139"/>
        <v>-121216493701.17877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-121216493701.17877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-505068723.75491154</v>
      </c>
      <c r="L2936" s="444">
        <f t="shared" ca="1" si="139"/>
        <v>-121721562424.93369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-121721562424.93369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-507173176.77055693</v>
      </c>
      <c r="L2937" s="444">
        <f t="shared" ca="1" si="139"/>
        <v>-122228735601.70424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-122228735601.70424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-509286398.34043437</v>
      </c>
      <c r="L2938" s="444">
        <f t="shared" ca="1" si="139"/>
        <v>-122738022000.04468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-122738022000.04468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-511408425.0001862</v>
      </c>
      <c r="L2939" s="444">
        <f t="shared" ca="1" si="139"/>
        <v>-123249430425.04486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-123249430425.04486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-513539293.43768692</v>
      </c>
      <c r="L2940" s="444">
        <f t="shared" ca="1" si="139"/>
        <v>-123762969718.48254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-123762969718.48254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-515679040.49367726</v>
      </c>
      <c r="L2941" s="444">
        <f t="shared" ca="1" si="139"/>
        <v>-124278648758.97623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-124278648758.97623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-517827703.16240096</v>
      </c>
      <c r="L2942" s="444">
        <f t="shared" ca="1" si="139"/>
        <v>-124796476462.13863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-124796476462.13863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-519985318.59224433</v>
      </c>
      <c r="L2943" s="444">
        <f t="shared" ca="1" si="139"/>
        <v>-125316461780.73087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-125316461780.73087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-522151924.08637857</v>
      </c>
      <c r="L2944" s="444">
        <f t="shared" ca="1" si="139"/>
        <v>-125838613704.81725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-125838613704.81725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-524327557.10340512</v>
      </c>
      <c r="L2945" s="444">
        <f t="shared" ca="1" si="139"/>
        <v>-126362941261.92065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-126362941261.92065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-526512255.2580027</v>
      </c>
      <c r="L2946" s="444">
        <f t="shared" ca="1" si="139"/>
        <v>-126889453517.17865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-126889453517.17865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-528706056.32157779</v>
      </c>
      <c r="L2947" s="444">
        <f t="shared" ca="1" si="139"/>
        <v>-127418159573.50023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-127418159573.50023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-530908998.22291756</v>
      </c>
      <c r="L2948" s="444">
        <f t="shared" ca="1" si="139"/>
        <v>-127949068571.72314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-127949068571.72314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-533121119.04884642</v>
      </c>
      <c r="L2949" s="444">
        <f t="shared" ca="1" si="139"/>
        <v>-128482189690.77199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-128482189690.77199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-535342457.04488325</v>
      </c>
      <c r="L2950" s="444">
        <f t="shared" ca="1" si="139"/>
        <v>-129017532147.81686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-129017532147.81686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-537573050.61590362</v>
      </c>
      <c r="L2951" s="444">
        <f t="shared" ca="1" si="139"/>
        <v>-129555105198.43277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-129555105198.43277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-539812938.32680321</v>
      </c>
      <c r="L2952" s="444">
        <f t="shared" ca="1" si="139"/>
        <v>-130094918136.75957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-130094918136.75957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-542062158.90316486</v>
      </c>
      <c r="L2953" s="444">
        <f t="shared" ca="1" si="139"/>
        <v>-130636980295.66273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-130636980295.66273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-544320751.23192811</v>
      </c>
      <c r="L2954" s="444">
        <f t="shared" ca="1" si="139"/>
        <v>-131181301046.89467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-131181301046.89467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-546588754.36206102</v>
      </c>
      <c r="L2955" s="444">
        <f t="shared" ca="1" si="139"/>
        <v>-131727889801.25673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-131727889801.25673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-548866207.50523639</v>
      </c>
      <c r="L2956" s="444">
        <f t="shared" ca="1" si="139"/>
        <v>-132276756008.76196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-132276756008.76196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-551153150.03650808</v>
      </c>
      <c r="L2957" s="444">
        <f t="shared" ca="1" si="139"/>
        <v>-132827909158.79848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-132827909158.79848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-553449621.49499369</v>
      </c>
      <c r="L2958" s="444">
        <f t="shared" ca="1" si="139"/>
        <v>-133381358780.29347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-133381358780.29347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-555755661.58455622</v>
      </c>
      <c r="L2959" s="444">
        <f t="shared" ca="1" si="139"/>
        <v>-133937114441.87802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-133937114441.87802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-558071310.17449176</v>
      </c>
      <c r="L2960" s="444">
        <f t="shared" ca="1" si="139"/>
        <v>-134495185752.05251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-134495185752.05251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-560396607.30021882</v>
      </c>
      <c r="L2961" s="444">
        <f t="shared" ca="1" si="139"/>
        <v>-135055582359.35272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-135055582359.35272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-562731593.16396964</v>
      </c>
      <c r="L2962" s="444">
        <f t="shared" ca="1" si="139"/>
        <v>-135618313952.51669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-135618313952.51669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-565076308.13548625</v>
      </c>
      <c r="L2963" s="444">
        <f t="shared" ca="1" si="139"/>
        <v>-136183390260.65218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-136183390260.65218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-567430792.75271738</v>
      </c>
      <c r="L2964" s="444">
        <f t="shared" ca="1" si="139"/>
        <v>-136750821053.40489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-136750821053.40489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-569795087.72252035</v>
      </c>
      <c r="L2965" s="444">
        <f t="shared" ca="1" si="139"/>
        <v>-137320616141.12741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-137320616141.12741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-572169233.92136419</v>
      </c>
      <c r="L2966" s="444">
        <f t="shared" ca="1" si="139"/>
        <v>-137892785375.04877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-137892785375.04877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-574553272.39603651</v>
      </c>
      <c r="L2967" s="444">
        <f t="shared" ca="1" si="139"/>
        <v>-138467338647.44479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-138467338647.44479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-576947244.3643533</v>
      </c>
      <c r="L2968" s="444">
        <f t="shared" ca="1" si="139"/>
        <v>-139044285891.80914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-139044285891.80914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-579351191.21587145</v>
      </c>
      <c r="L2969" s="444">
        <f t="shared" ca="1" si="139"/>
        <v>-139623637083.02502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-139623637083.02502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-581765154.51260424</v>
      </c>
      <c r="L2970" s="444">
        <f t="shared" ca="1" si="139"/>
        <v>-140205402237.53763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-140205402237.53763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-584189175.98974013</v>
      </c>
      <c r="L2971" s="444">
        <f t="shared" ca="1" si="139"/>
        <v>-140789591413.52737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-140789591413.52737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-586623297.55636406</v>
      </c>
      <c r="L2972" s="444">
        <f t="shared" ca="1" si="139"/>
        <v>-141376214711.08374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-141376214711.08374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-589067561.29618227</v>
      </c>
      <c r="L2973" s="444">
        <f t="shared" ca="1" si="139"/>
        <v>-141965282272.37991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-141965282272.37991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-591522009.46824968</v>
      </c>
      <c r="L2974" s="444">
        <f t="shared" ca="1" si="139"/>
        <v>-142556804281.84818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-142556804281.84818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-593986684.50770068</v>
      </c>
      <c r="L2975" s="444">
        <f t="shared" ca="1" si="139"/>
        <v>-143150790966.35587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-143150790966.35587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-596461629.02648282</v>
      </c>
      <c r="L2976" s="444">
        <f t="shared" ca="1" si="139"/>
        <v>-143747252595.38235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-143747252595.38235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-598946885.81409311</v>
      </c>
      <c r="L2977" s="444">
        <f t="shared" ca="1" si="139"/>
        <v>-144346199481.19644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-144346199481.19644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-601442497.83831847</v>
      </c>
      <c r="L2978" s="444">
        <f t="shared" ca="1" si="139"/>
        <v>-144947641979.03476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-144947641979.03476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-603948508.24597812</v>
      </c>
      <c r="L2979" s="444">
        <f t="shared" ca="1" si="139"/>
        <v>-145551590487.28073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-145551590487.28073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-606464960.36366975</v>
      </c>
      <c r="L2980" s="444">
        <f t="shared" ca="1" si="139"/>
        <v>-146158055447.64441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-146158055447.64441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-608991897.6985184</v>
      </c>
      <c r="L2981" s="444">
        <f t="shared" ca="1" si="139"/>
        <v>-146767047345.34293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-146767047345.34293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-611529363.93892884</v>
      </c>
      <c r="L2982" s="444">
        <f t="shared" ca="1" si="139"/>
        <v>-147378576709.28186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-147378576709.28186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-614077402.9553411</v>
      </c>
      <c r="L2983" s="444">
        <f t="shared" ca="1" si="139"/>
        <v>-147992654112.23721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-147992654112.23721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-616636058.80098844</v>
      </c>
      <c r="L2984" s="444">
        <f t="shared" ca="1" si="139"/>
        <v>-148609290171.03821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-148609290171.03821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-619205375.71265924</v>
      </c>
      <c r="L2985" s="444">
        <f t="shared" ca="1" si="139"/>
        <v>-149228495546.75085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-149228495546.75085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-621785398.11146188</v>
      </c>
      <c r="L2986" s="444">
        <f t="shared" ca="1" si="139"/>
        <v>-149850280944.8623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-149850280944.8623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-624376170.60359287</v>
      </c>
      <c r="L2987" s="444">
        <f t="shared" ca="1" si="139"/>
        <v>-150474657115.46591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-150474657115.46591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-626977737.98110795</v>
      </c>
      <c r="L2988" s="444">
        <f t="shared" ca="1" si="139"/>
        <v>-151101634853.44702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-151101634853.44702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-629590145.22269595</v>
      </c>
      <c r="L2989" s="444">
        <f t="shared" ca="1" si="139"/>
        <v>-151731224998.66971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-151731224998.66971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-632213437.49445713</v>
      </c>
      <c r="L2990" s="444">
        <f t="shared" ca="1" si="139"/>
        <v>-152363438436.16415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-152363438436.16415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-634847660.150684</v>
      </c>
      <c r="L2991" s="444">
        <f t="shared" ca="1" si="139"/>
        <v>-152998286096.31485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-152998286096.31485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-637492858.73464525</v>
      </c>
      <c r="L2992" s="444">
        <f t="shared" ca="1" si="139"/>
        <v>-153635778955.0495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-153635778955.0495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-640149078.97937286</v>
      </c>
      <c r="L2993" s="444">
        <f t="shared" ca="1" si="139"/>
        <v>-154275928034.02887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-154275928034.02887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-642816366.80845356</v>
      </c>
      <c r="L2994" s="444">
        <f t="shared" ca="1" si="139"/>
        <v>-154918744400.83731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-154918744400.83731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-645494768.33682215</v>
      </c>
      <c r="L2995" s="444">
        <f t="shared" ca="1" si="139"/>
        <v>-155564239169.17413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-155564239169.17413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-648184329.8715589</v>
      </c>
      <c r="L2996" s="444">
        <f t="shared" ca="1" si="139"/>
        <v>-156212423499.04568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-156212423499.04568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-650885097.9126904</v>
      </c>
      <c r="L2997" s="444">
        <f t="shared" ca="1" si="139"/>
        <v>-156863308596.95837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-156863308596.95837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-653597119.15399325</v>
      </c>
      <c r="L2998" s="444">
        <f t="shared" ca="1" si="139"/>
        <v>-157516905716.11237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-157516905716.11237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-656320440.48380148</v>
      </c>
      <c r="L2999" s="444">
        <f t="shared" ca="1" si="139"/>
        <v>-158173226156.59616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-158173226156.59616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-659055108.98581731</v>
      </c>
      <c r="L3000" s="444">
        <f t="shared" ca="1" si="139"/>
        <v>-158832281265.58197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-158832281265.58197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-661801171.93992484</v>
      </c>
      <c r="L3001" s="444">
        <f t="shared" ca="1" si="139"/>
        <v>-159494082437.52188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-159494082437.52188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-664558676.82300782</v>
      </c>
      <c r="L3002" s="444">
        <f t="shared" ca="1" si="139"/>
        <v>-160158641114.34488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-160158641114.34488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-667327671.30977035</v>
      </c>
      <c r="L3003" s="444">
        <f t="shared" ca="1" si="139"/>
        <v>-160825968785.65466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-160825968785.65466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-670108203.27356112</v>
      </c>
      <c r="L3004" s="444">
        <f t="shared" ca="1" si="139"/>
        <v>-161496076988.92822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-161496076988.92822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-672900320.78720093</v>
      </c>
      <c r="L3005" s="444">
        <f t="shared" ca="1" si="139"/>
        <v>-162168977309.71542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-162168977309.71542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-675704072.12381423</v>
      </c>
      <c r="L3006" s="444">
        <f t="shared" ca="1" si="139"/>
        <v>-162844681381.83923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-162844681381.83923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-678519505.75766349</v>
      </c>
      <c r="L3007" s="444">
        <f t="shared" ca="1" si="139"/>
        <v>-163523200887.59689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-163523200887.59689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-681346670.36498702</v>
      </c>
      <c r="L3008" s="444">
        <f t="shared" ca="1" si="139"/>
        <v>-164204547557.96188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-164204547557.96188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-684185614.82484114</v>
      </c>
      <c r="L3009" s="444">
        <f t="shared" ca="1" si="139"/>
        <v>-164888733172.78671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-164888733172.78671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-687036388.2199446</v>
      </c>
      <c r="L3010" s="444">
        <f t="shared" ca="1" si="139"/>
        <v>-165575769561.00665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-165575769561.00665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-689899039.83752775</v>
      </c>
      <c r="L3011" s="444">
        <f t="shared" ca="1" si="139"/>
        <v>-166265668600.84418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-166265668600.84418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-692773619.17018402</v>
      </c>
      <c r="L3012" s="444">
        <f t="shared" ca="1" si="139"/>
        <v>-166958442220.01437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-166958442220.01437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-695660175.91672659</v>
      </c>
      <c r="L3013" s="444">
        <f t="shared" ca="1" si="139"/>
        <v>-167654102395.93109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-167654102395.93109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-698558759.98304617</v>
      </c>
      <c r="L3014" s="444">
        <f t="shared" ca="1" si="139"/>
        <v>-168352661155.91412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-168352661155.91412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-701469421.48297548</v>
      </c>
      <c r="L3015" s="444">
        <f t="shared" ca="1" si="139"/>
        <v>-169054130577.39709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-169054130577.39709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-704392210.73915458</v>
      </c>
      <c r="L3016" s="444">
        <f t="shared" ca="1" si="139"/>
        <v>-169758522788.13626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-169758522788.13626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-707327178.2839011</v>
      </c>
      <c r="L3017" s="444">
        <f t="shared" ca="1" si="139"/>
        <v>-170465849966.42017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-170465849966.42017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-710274374.86008406</v>
      </c>
      <c r="L3018" s="444">
        <f t="shared" ca="1" si="139"/>
        <v>-171176124341.28024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-171176124341.28024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-713233851.422001</v>
      </c>
      <c r="L3019" s="444">
        <f t="shared" ca="1" si="139"/>
        <v>-171889358192.70224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-171889358192.70224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-716205659.13625932</v>
      </c>
      <c r="L3020" s="444">
        <f t="shared" ca="1" si="139"/>
        <v>-172605563851.8385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-172605563851.8385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-719189849.38266039</v>
      </c>
      <c r="L3021" s="444">
        <f t="shared" ca="1" si="139"/>
        <v>-173324753701.22116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-173324753701.22116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-722186473.75508821</v>
      </c>
      <c r="L3022" s="444">
        <f t="shared" ca="1" si="139"/>
        <v>-174046940174.97626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-174046940174.97626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-725195584.06240106</v>
      </c>
      <c r="L3023" s="444">
        <f t="shared" ca="1" si="139"/>
        <v>-174772135759.03867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-174772135759.03867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-728217232.32932782</v>
      </c>
      <c r="L3024" s="444">
        <f t="shared" ca="1" si="139"/>
        <v>-175500352991.36798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-175500352991.36798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-731251470.79736662</v>
      </c>
      <c r="L3025" s="444">
        <f t="shared" ca="1" si="139"/>
        <v>-176231604462.16534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-176231604462.16534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-734298351.92568898</v>
      </c>
      <c r="L3026" s="444">
        <f t="shared" ca="1" si="139"/>
        <v>-176965902814.09103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-176965902814.09103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-737357928.39204597</v>
      </c>
      <c r="L3027" s="444">
        <f t="shared" ca="1" si="139"/>
        <v>-177703260742.48309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-177703260742.48309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-740430253.09367955</v>
      </c>
      <c r="L3028" s="444">
        <f t="shared" ca="1" si="139"/>
        <v>-178443690995.57678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-178443690995.57678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-743515379.14823663</v>
      </c>
      <c r="L3029" s="444">
        <f t="shared" ca="1" si="139"/>
        <v>-179187206374.72501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-179187206374.72501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-746613359.89468753</v>
      </c>
      <c r="L3030" s="444">
        <f t="shared" ca="1" si="139"/>
        <v>-179933819734.61969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-179933819734.61969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-749724248.89424872</v>
      </c>
      <c r="L3031" s="444">
        <f t="shared" ca="1" si="139"/>
        <v>-180683543983.51395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-180683543983.51395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-752848099.93130815</v>
      </c>
      <c r="L3032" s="444">
        <f t="shared" ca="1" si="139"/>
        <v>-181436392083.44525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-181436392083.44525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-755984967.01435518</v>
      </c>
      <c r="L3033" s="444">
        <f t="shared" ca="1" si="139"/>
        <v>-182192377050.45959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-182192377050.45959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-759134904.37691498</v>
      </c>
      <c r="L3034" s="444">
        <f t="shared" ca="1" si="139"/>
        <v>-182951511954.83652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-182951511954.83652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-762297966.47848547</v>
      </c>
      <c r="L3035" s="444">
        <f t="shared" ca="1" si="139"/>
        <v>-183713809921.315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-183713809921.315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-765474208.00547922</v>
      </c>
      <c r="L3036" s="444">
        <f t="shared" ca="1" si="139"/>
        <v>-184479284129.3205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-184479284129.3205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-768663683.87216878</v>
      </c>
      <c r="L3037" s="444">
        <f t="shared" ca="1" si="139"/>
        <v>-185247947813.19266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-185247947813.19266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-771866449.22163606</v>
      </c>
      <c r="L3038" s="444">
        <f t="shared" ca="1" si="139"/>
        <v>-186019814262.41431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-186019814262.41431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-775082559.42672622</v>
      </c>
      <c r="L3039" s="444">
        <f t="shared" ca="1" si="139"/>
        <v>-186794896821.84103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-186794896821.84103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-778312070.09100425</v>
      </c>
      <c r="L3040" s="444">
        <f t="shared" ca="1" si="139"/>
        <v>-187573208891.93204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-187573208891.93204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-781555037.04971683</v>
      </c>
      <c r="L3041" s="444">
        <f t="shared" ca="1" si="139"/>
        <v>-188354763928.98175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-188354763928.98175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-784811516.37075734</v>
      </c>
      <c r="L3042" s="444">
        <f t="shared" ca="1" si="139"/>
        <v>-189139575445.35251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-189139575445.35251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-788081564.3556354</v>
      </c>
      <c r="L3043" s="444">
        <f t="shared" ca="1" si="139"/>
        <v>-189927657009.70813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-189927657009.70813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-791365237.54045057</v>
      </c>
      <c r="L3044" s="444">
        <f t="shared" ca="1" si="139"/>
        <v>-190719022247.24857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-190719022247.24857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-794662592.69686902</v>
      </c>
      <c r="L3045" s="444">
        <f t="shared" ca="1" si="139"/>
        <v>-191513684839.94543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-191513684839.94543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-797973686.83310592</v>
      </c>
      <c r="L3046" s="444">
        <f t="shared" ca="1" si="139"/>
        <v>-192311658526.77853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-192311658526.77853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-801298577.19491053</v>
      </c>
      <c r="L3047" s="444">
        <f t="shared" ca="1" si="139"/>
        <v>-193112957103.97345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-193112957103.97345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-804637321.26655602</v>
      </c>
      <c r="L3048" s="444">
        <f t="shared" ca="1" si="139"/>
        <v>-193917594425.24002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-193917594425.24002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-807989976.77183342</v>
      </c>
      <c r="L3049" s="444">
        <f t="shared" ca="1" si="139"/>
        <v>-194725584402.01184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-194725584402.01184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-811356601.6750493</v>
      </c>
      <c r="L3050" s="444">
        <f t="shared" ca="1" si="139"/>
        <v>-195536941003.68689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-195536941003.68689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-814737254.18202865</v>
      </c>
      <c r="L3051" s="444">
        <f t="shared" ca="1" si="139"/>
        <v>-196351678257.86893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-196351678257.86893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-818131992.74112058</v>
      </c>
      <c r="L3052" s="444">
        <f t="shared" ca="1" si="139"/>
        <v>-197169810250.61005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-197169810250.61005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-821540876.04420853</v>
      </c>
      <c r="L3053" s="444">
        <f t="shared" ca="1" si="139"/>
        <v>-197991351126.65427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-197991351126.65427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-824963963.02772605</v>
      </c>
      <c r="L3054" s="444">
        <f t="shared" ca="1" si="139"/>
        <v>-198816315089.68201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-198816315089.68201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-828401312.87367499</v>
      </c>
      <c r="L3055" s="444">
        <f t="shared" ca="1" si="139"/>
        <v>-199644716402.55569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-199644716402.55569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-831852985.01064873</v>
      </c>
      <c r="L3056" s="444">
        <f t="shared" ca="1" si="139"/>
        <v>-200476569387.56635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-200476569387.56635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-835319039.11485982</v>
      </c>
      <c r="L3057" s="444">
        <f t="shared" ca="1" si="139"/>
        <v>-201311888426.68121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-201311888426.68121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-838799535.11117172</v>
      </c>
      <c r="L3058" s="444">
        <f t="shared" ca="1" si="139"/>
        <v>-202150687961.79239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-202150687961.79239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-842294533.17413497</v>
      </c>
      <c r="L3059" s="444">
        <f t="shared" ca="1" si="139"/>
        <v>-202992982494.96652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-202992982494.96652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-845804093.72902715</v>
      </c>
      <c r="L3060" s="444">
        <f t="shared" ca="1" si="139"/>
        <v>-203838786588.69556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-203838786588.69556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-849328277.45289814</v>
      </c>
      <c r="L3061" s="444">
        <f t="shared" ca="1" si="139"/>
        <v>-204688114866.14847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-204688114866.14847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-852867145.27561855</v>
      </c>
      <c r="L3062" s="444">
        <f t="shared" ca="1" si="139"/>
        <v>-205540982011.42407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-205540982011.42407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-856420758.38093364</v>
      </c>
      <c r="L3063" s="444">
        <f t="shared" ca="1" si="139"/>
        <v>-206397402769.80499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-206397402769.80499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-859989178.20752084</v>
      </c>
      <c r="L3064" s="444">
        <f t="shared" ca="1" si="139"/>
        <v>-207257391948.01251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-207257391948.01251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-863572466.45005214</v>
      </c>
      <c r="L3065" s="444">
        <f t="shared" ca="1" si="139"/>
        <v>-208120964414.46255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-208120964414.46255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-867170685.06026065</v>
      </c>
      <c r="L3066" s="444">
        <f t="shared" ca="1" si="139"/>
        <v>-208988135099.52283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-208988135099.52283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-870783896.24801171</v>
      </c>
      <c r="L3067" s="444">
        <f t="shared" ca="1" si="139"/>
        <v>-209858918995.77084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-209858918995.77084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-874412162.48237848</v>
      </c>
      <c r="L3068" s="444">
        <f t="shared" ref="L3068:L3322" ca="1" si="144">I3068-J3068+K3068</f>
        <v>-210733331158.25323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-210733331158.25323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-878055546.4927218</v>
      </c>
      <c r="L3069" s="444">
        <f t="shared" ca="1" si="144"/>
        <v>-211611386704.74597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-211611386704.74597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-881714111.26977491</v>
      </c>
      <c r="L3070" s="444">
        <f t="shared" ca="1" si="144"/>
        <v>-212493100816.01575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-212493100816.01575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-885387920.06673229</v>
      </c>
      <c r="L3071" s="444">
        <f t="shared" ca="1" si="144"/>
        <v>-213378488736.08249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-213378488736.08249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-889077036.40034366</v>
      </c>
      <c r="L3072" s="444">
        <f t="shared" ca="1" si="144"/>
        <v>-214267565772.48282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-214267565772.48282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-892781524.05201173</v>
      </c>
      <c r="L3073" s="444">
        <f t="shared" ca="1" si="144"/>
        <v>-215160347296.53482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-215160347296.53482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-896501447.0688951</v>
      </c>
      <c r="L3074" s="444">
        <f t="shared" ca="1" si="144"/>
        <v>-216056848743.60373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-216056848743.60373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-900236869.76501548</v>
      </c>
      <c r="L3075" s="444">
        <f t="shared" ca="1" si="144"/>
        <v>-216957085613.36874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-216957085613.36874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-903987856.72236991</v>
      </c>
      <c r="L3076" s="444">
        <f t="shared" ca="1" si="144"/>
        <v>-217861073470.09113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-217861073470.09113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-907754472.79204631</v>
      </c>
      <c r="L3077" s="444">
        <f t="shared" ca="1" si="144"/>
        <v>-218768827942.88318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-218768827942.88318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-911536783.09534657</v>
      </c>
      <c r="L3078" s="444">
        <f t="shared" ca="1" si="144"/>
        <v>-219680364725.97852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-219680364725.97852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-915334853.02491033</v>
      </c>
      <c r="L3079" s="444">
        <f t="shared" ca="1" si="144"/>
        <v>-220595699579.00342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-220595699579.00342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-919148748.24584758</v>
      </c>
      <c r="L3080" s="444">
        <f t="shared" ca="1" si="144"/>
        <v>-221514848327.24927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-221514848327.24927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-922978534.69687188</v>
      </c>
      <c r="L3081" s="444">
        <f t="shared" ca="1" si="144"/>
        <v>-222437826861.94614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-222437826861.94614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-926824278.59144211</v>
      </c>
      <c r="L3082" s="444">
        <f t="shared" ca="1" si="144"/>
        <v>-223364651140.53757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-223364651140.53757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-930686046.41890657</v>
      </c>
      <c r="L3083" s="444">
        <f t="shared" ca="1" si="144"/>
        <v>-224295337186.95648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-224295337186.95648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-934563904.94565201</v>
      </c>
      <c r="L3084" s="444">
        <f t="shared" ca="1" si="144"/>
        <v>-225229901091.90213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-225229901091.90213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-938457921.216259</v>
      </c>
      <c r="L3085" s="444">
        <f t="shared" ca="1" si="144"/>
        <v>-226168359013.11838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-226168359013.11838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-942368162.55465972</v>
      </c>
      <c r="L3086" s="444">
        <f t="shared" ca="1" si="144"/>
        <v>-227110727175.67303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-227110727175.67303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-946294696.5653044</v>
      </c>
      <c r="L3087" s="444">
        <f t="shared" ca="1" si="144"/>
        <v>-228057021872.23834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-228057021872.23834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-950237591.13432634</v>
      </c>
      <c r="L3088" s="444">
        <f t="shared" ca="1" si="144"/>
        <v>-229007259463.37268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-229007259463.37268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-954196914.43071949</v>
      </c>
      <c r="L3089" s="444">
        <f t="shared" ca="1" si="144"/>
        <v>-229961456377.80341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-229961456377.80341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-958172734.90751421</v>
      </c>
      <c r="L3090" s="444">
        <f t="shared" ca="1" si="144"/>
        <v>-230919629112.71091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-230919629112.71091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-962165121.30296206</v>
      </c>
      <c r="L3091" s="444">
        <f t="shared" ca="1" si="144"/>
        <v>-231881794234.01385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-231881794234.01385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-966174142.64172423</v>
      </c>
      <c r="L3092" s="444">
        <f t="shared" ca="1" si="144"/>
        <v>-232847968376.65558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-232847968376.65558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-970199868.23606491</v>
      </c>
      <c r="L3093" s="444">
        <f t="shared" ca="1" si="144"/>
        <v>-233818168244.89163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-233818168244.89163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-974242367.68704844</v>
      </c>
      <c r="L3094" s="444">
        <f t="shared" ca="1" si="144"/>
        <v>-234792410612.57867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-234792410612.57867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-978301710.88574445</v>
      </c>
      <c r="L3095" s="444">
        <f t="shared" ca="1" si="144"/>
        <v>-235770712323.46442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-235770712323.46442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-982377968.01443517</v>
      </c>
      <c r="L3096" s="444">
        <f t="shared" ca="1" si="144"/>
        <v>-236753090291.47885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-236753090291.47885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-986471209.54782856</v>
      </c>
      <c r="L3097" s="444">
        <f t="shared" ca="1" si="144"/>
        <v>-237739561501.02667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-237739561501.02667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-990581506.25427783</v>
      </c>
      <c r="L3098" s="444">
        <f t="shared" ca="1" si="144"/>
        <v>-238730143007.28094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-238730143007.28094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-994708929.19700384</v>
      </c>
      <c r="L3099" s="444">
        <f t="shared" ca="1" si="144"/>
        <v>-239724851936.47794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-239724851936.47794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-998853549.73532486</v>
      </c>
      <c r="L3100" s="444">
        <f t="shared" ca="1" si="144"/>
        <v>-240723705486.21326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-240723705486.21326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-1003015439.5258886</v>
      </c>
      <c r="L3101" s="444">
        <f t="shared" ca="1" si="144"/>
        <v>-241726720925.73914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-241726720925.73914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-1007194670.523913</v>
      </c>
      <c r="L3102" s="444">
        <f t="shared" ca="1" si="144"/>
        <v>-242733915596.26306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-242733915596.26306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-1011391314.9844294</v>
      </c>
      <c r="L3103" s="444">
        <f t="shared" ca="1" si="144"/>
        <v>-243745306911.2475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-243745306911.2475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-1015605445.4635313</v>
      </c>
      <c r="L3104" s="444">
        <f t="shared" ca="1" si="144"/>
        <v>-244760912356.71103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-244760912356.71103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-1019837134.8196293</v>
      </c>
      <c r="L3105" s="444">
        <f t="shared" ca="1" si="144"/>
        <v>-245780749491.53067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-245780749491.53067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-1024086456.2147111</v>
      </c>
      <c r="L3106" s="444">
        <f t="shared" ca="1" si="144"/>
        <v>-246804835947.74539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-246804835947.74539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-1028353483.1156057</v>
      </c>
      <c r="L3107" s="444">
        <f t="shared" ca="1" si="144"/>
        <v>-247833189430.86099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-247833189430.86099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-1032638289.2952541</v>
      </c>
      <c r="L3108" s="444">
        <f t="shared" ca="1" si="144"/>
        <v>-248865827720.15625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-248865827720.15625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-1036940948.8339844</v>
      </c>
      <c r="L3109" s="444">
        <f t="shared" ca="1" si="144"/>
        <v>-249902768668.99023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-249902768668.99023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-1041261536.1207926</v>
      </c>
      <c r="L3110" s="444">
        <f t="shared" ca="1" si="144"/>
        <v>-250944030205.11102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-250944030205.11102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-1045600125.8546292</v>
      </c>
      <c r="L3111" s="444">
        <f t="shared" ca="1" si="144"/>
        <v>-251989630330.96564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-251989630330.96564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-1049956793.0456903</v>
      </c>
      <c r="L3112" s="444">
        <f t="shared" ca="1" si="144"/>
        <v>-253039587124.01132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-253039587124.01132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-1054331613.0167139</v>
      </c>
      <c r="L3113" s="444">
        <f t="shared" ca="1" si="144"/>
        <v>-254093918737.02805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-254093918737.02805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-1058724661.4042836</v>
      </c>
      <c r="L3114" s="444">
        <f t="shared" ca="1" si="144"/>
        <v>-255152643398.43234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-255152643398.43234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-1063136014.1601347</v>
      </c>
      <c r="L3115" s="444">
        <f t="shared" ca="1" si="144"/>
        <v>-256215779412.59247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-256215779412.59247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-1067565747.5524687</v>
      </c>
      <c r="L3116" s="444">
        <f t="shared" ca="1" si="144"/>
        <v>-257283345160.14493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-257283345160.14493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-1072013938.1672705</v>
      </c>
      <c r="L3117" s="444">
        <f t="shared" ca="1" si="144"/>
        <v>-258355359098.31219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-258355359098.31219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-1076480662.9096341</v>
      </c>
      <c r="L3118" s="444">
        <f t="shared" ca="1" si="144"/>
        <v>-259431839761.22183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-259431839761.22183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-1080965999.005091</v>
      </c>
      <c r="L3119" s="444">
        <f t="shared" ca="1" si="144"/>
        <v>-260512805760.22693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-260512805760.22693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-1085470024.0009456</v>
      </c>
      <c r="L3120" s="444">
        <f t="shared" ca="1" si="144"/>
        <v>-261598275784.22787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-261598275784.22787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-1089992815.767616</v>
      </c>
      <c r="L3121" s="444">
        <f t="shared" ca="1" si="144"/>
        <v>-262688268599.99548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-262688268599.99548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-1094534452.4999812</v>
      </c>
      <c r="L3122" s="444">
        <f t="shared" ca="1" si="144"/>
        <v>-263782803052.49545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-263782803052.49545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-1099095012.7187309</v>
      </c>
      <c r="L3123" s="444">
        <f t="shared" ca="1" si="144"/>
        <v>-264881898065.21417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-264881898065.21417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-1103674575.2717259</v>
      </c>
      <c r="L3124" s="444">
        <f t="shared" ca="1" si="144"/>
        <v>-265985572640.4859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-265985572640.4859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-1108273219.3353579</v>
      </c>
      <c r="L3125" s="444">
        <f t="shared" ca="1" si="144"/>
        <v>-267093845859.82126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-267093845859.82126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-1112891024.4159219</v>
      </c>
      <c r="L3126" s="444">
        <f t="shared" ca="1" si="144"/>
        <v>-268206736884.23718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-268206736884.23718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-1117528070.3509884</v>
      </c>
      <c r="L3127" s="444">
        <f t="shared" ca="1" si="144"/>
        <v>-269324264954.58817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-269324264954.58817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-1122184437.3107841</v>
      </c>
      <c r="L3128" s="444">
        <f t="shared" ca="1" si="144"/>
        <v>-270446449391.89896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-270446449391.89896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-1126860205.7995789</v>
      </c>
      <c r="L3129" s="444">
        <f t="shared" ca="1" si="144"/>
        <v>-271573309597.69855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-271573309597.69855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-1131555456.6570773</v>
      </c>
      <c r="L3130" s="444">
        <f t="shared" ca="1" si="144"/>
        <v>-272704865054.35562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-272704865054.35562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-1136270271.0598152</v>
      </c>
      <c r="L3131" s="444">
        <f t="shared" ca="1" si="144"/>
        <v>-273841135325.41544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-273841135325.41544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-1141004730.5225644</v>
      </c>
      <c r="L3132" s="444">
        <f t="shared" ca="1" si="144"/>
        <v>-274982140055.93799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-274982140055.93799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-1145758916.8997416</v>
      </c>
      <c r="L3133" s="444">
        <f t="shared" ca="1" si="144"/>
        <v>-276127898972.83771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-276127898972.83771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-1150532912.3868237</v>
      </c>
      <c r="L3134" s="444">
        <f t="shared" ca="1" si="144"/>
        <v>-277278431885.22455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-277278431885.22455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-1155326799.521769</v>
      </c>
      <c r="L3135" s="444">
        <f t="shared" ca="1" si="144"/>
        <v>-278433758684.74634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-278433758684.74634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-1160140661.1864431</v>
      </c>
      <c r="L3136" s="444">
        <f t="shared" ca="1" si="144"/>
        <v>-279593899345.9328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-279593899345.9328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-1164974580.6080532</v>
      </c>
      <c r="L3137" s="444">
        <f t="shared" ca="1" si="144"/>
        <v>-280758873926.54083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-280758873926.54083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-1169828641.3605869</v>
      </c>
      <c r="L3138" s="444">
        <f t="shared" ca="1" si="144"/>
        <v>-281928702567.90143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-281928702567.90143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-1174702927.366256</v>
      </c>
      <c r="L3139" s="444">
        <f t="shared" ca="1" si="144"/>
        <v>-283103405495.2677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-283103405495.2677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-1179597522.8969488</v>
      </c>
      <c r="L3140" s="444">
        <f t="shared" ca="1" si="144"/>
        <v>-284283003018.16467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-284283003018.16467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-1184512512.5756862</v>
      </c>
      <c r="L3141" s="444">
        <f t="shared" ca="1" si="144"/>
        <v>-285467515530.74036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-285467515530.74036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-1189447981.3780849</v>
      </c>
      <c r="L3142" s="444">
        <f t="shared" ca="1" si="144"/>
        <v>-286656963512.11847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-286656963512.11847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-1194404014.633827</v>
      </c>
      <c r="L3143" s="444">
        <f t="shared" ca="1" si="144"/>
        <v>-287851367526.75232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-287851367526.75232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-1199380698.0281346</v>
      </c>
      <c r="L3144" s="444">
        <f t="shared" ca="1" si="144"/>
        <v>-289050748224.78046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-289050748224.78046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-1204378117.6032519</v>
      </c>
      <c r="L3145" s="444">
        <f t="shared" ca="1" si="144"/>
        <v>-290255126342.38373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-290255126342.38373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-1209396359.7599323</v>
      </c>
      <c r="L3146" s="444">
        <f t="shared" ca="1" si="144"/>
        <v>-291464522702.14368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-291464522702.14368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-1214435511.2589319</v>
      </c>
      <c r="L3147" s="444">
        <f t="shared" ca="1" si="144"/>
        <v>-292678958213.40259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-292678958213.40259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-1219495659.2225108</v>
      </c>
      <c r="L3148" s="444">
        <f t="shared" ca="1" si="144"/>
        <v>-293898453872.62512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-293898453872.62512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-1224576891.1359379</v>
      </c>
      <c r="L3149" s="444">
        <f t="shared" ca="1" si="144"/>
        <v>-295123030763.76105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-295123030763.76105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-1229679294.8490043</v>
      </c>
      <c r="L3150" s="444">
        <f t="shared" ca="1" si="144"/>
        <v>-296352710058.61005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-296352710058.61005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-1234802958.5775418</v>
      </c>
      <c r="L3151" s="444">
        <f t="shared" ca="1" si="144"/>
        <v>-297587513017.18756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-297587513017.18756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-1239947970.9049482</v>
      </c>
      <c r="L3152" s="444">
        <f t="shared" ca="1" si="144"/>
        <v>-298827460988.09253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-298827460988.09253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-1245114420.7837188</v>
      </c>
      <c r="L3153" s="444">
        <f t="shared" ca="1" si="144"/>
        <v>-300072575408.87622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-300072575408.87622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-1250302397.5369842</v>
      </c>
      <c r="L3154" s="444">
        <f t="shared" ca="1" si="144"/>
        <v>-301322877806.41321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-301322877806.41321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-1255511990.860055</v>
      </c>
      <c r="L3155" s="444">
        <f t="shared" ca="1" si="144"/>
        <v>-302578389797.27325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-302578389797.27325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-1260743290.8219719</v>
      </c>
      <c r="L3156" s="444">
        <f t="shared" ca="1" si="144"/>
        <v>-303839133088.09521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-303839133088.09521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-1265996387.8670633</v>
      </c>
      <c r="L3157" s="444">
        <f t="shared" ca="1" si="144"/>
        <v>-305105129475.96228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-305105129475.96228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-1271271372.8165095</v>
      </c>
      <c r="L3158" s="444">
        <f t="shared" ca="1" si="144"/>
        <v>-306376400848.77881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-306376400848.77881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-1276568336.8699117</v>
      </c>
      <c r="L3159" s="444">
        <f t="shared" ca="1" si="144"/>
        <v>-307652969185.64874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-307652969185.64874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-1281887371.6068697</v>
      </c>
      <c r="L3160" s="444">
        <f t="shared" ca="1" si="144"/>
        <v>-308934856557.25562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-308934856557.25562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-1287228568.988565</v>
      </c>
      <c r="L3161" s="444">
        <f t="shared" ca="1" si="144"/>
        <v>-310222085126.2442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-310222085126.2442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-1292592021.3593509</v>
      </c>
      <c r="L3162" s="444">
        <f t="shared" ca="1" si="144"/>
        <v>-311514677147.60358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-311514677147.60358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-1297977821.4483483</v>
      </c>
      <c r="L3163" s="444">
        <f t="shared" ca="1" si="144"/>
        <v>-312812654969.05194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-312812654969.05194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-1303386062.3710496</v>
      </c>
      <c r="L3164" s="444">
        <f t="shared" ca="1" si="144"/>
        <v>-314116041031.42297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-314116041031.42297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-1308816837.630929</v>
      </c>
      <c r="L3165" s="444">
        <f t="shared" ca="1" si="144"/>
        <v>-315424857869.05389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-315424857869.05389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-1314270241.121058</v>
      </c>
      <c r="L3166" s="444">
        <f t="shared" ca="1" si="144"/>
        <v>-316739128110.17493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-316739128110.17493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-1319746367.1257288</v>
      </c>
      <c r="L3167" s="444">
        <f t="shared" ca="1" si="144"/>
        <v>-318058874477.30066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-318058874477.30066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-1325245310.3220861</v>
      </c>
      <c r="L3168" s="444">
        <f t="shared" ca="1" si="144"/>
        <v>-319384119787.62274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-319384119787.62274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-1330767165.7817614</v>
      </c>
      <c r="L3169" s="444">
        <f t="shared" ca="1" si="144"/>
        <v>-320714886953.40448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-320714886953.40448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-1336312028.9725187</v>
      </c>
      <c r="L3170" s="444">
        <f t="shared" ca="1" si="144"/>
        <v>-322051198982.37701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-322051198982.37701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-1341879995.7599041</v>
      </c>
      <c r="L3171" s="444">
        <f t="shared" ca="1" si="144"/>
        <v>-323393078978.1369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-323393078978.1369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-1347471162.4089038</v>
      </c>
      <c r="L3172" s="444">
        <f t="shared" ca="1" si="144"/>
        <v>-324740550140.54578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-324740550140.54578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-1353085625.5856073</v>
      </c>
      <c r="L3173" s="444">
        <f t="shared" ca="1" si="144"/>
        <v>-326093635766.13141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-326093635766.13141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-1358723482.3588808</v>
      </c>
      <c r="L3174" s="444">
        <f t="shared" ca="1" si="144"/>
        <v>-327452359248.4903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-327452359248.4903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-1364384830.2020428</v>
      </c>
      <c r="L3175" s="444">
        <f t="shared" ca="1" si="144"/>
        <v>-328816744078.69232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-328816744078.69232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-1370069766.9945514</v>
      </c>
      <c r="L3176" s="444">
        <f t="shared" ca="1" si="144"/>
        <v>-330186813845.68689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-330186813845.68689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-1375778391.0236955</v>
      </c>
      <c r="L3177" s="444">
        <f t="shared" ca="1" si="144"/>
        <v>-331562592236.71057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-331562592236.71057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-1381510800.986294</v>
      </c>
      <c r="L3178" s="444">
        <f t="shared" ca="1" si="144"/>
        <v>-332944103037.69684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-332944103037.69684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-1387267095.9904034</v>
      </c>
      <c r="L3179" s="444">
        <f t="shared" ca="1" si="144"/>
        <v>-334331370133.68726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-334331370133.68726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-1393047375.5570302</v>
      </c>
      <c r="L3180" s="444">
        <f t="shared" ca="1" si="144"/>
        <v>-335724417509.24426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-335724417509.24426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-1398851739.621851</v>
      </c>
      <c r="L3181" s="444">
        <f t="shared" ca="1" si="144"/>
        <v>-337123269248.86609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-337123269248.86609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-1404680288.536942</v>
      </c>
      <c r="L3182" s="444">
        <f t="shared" ca="1" si="144"/>
        <v>-338527949537.40302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-338527949537.40302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-1410533123.0725126</v>
      </c>
      <c r="L3183" s="444">
        <f t="shared" ca="1" si="144"/>
        <v>-339938482660.47552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-339938482660.47552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-1416410344.418648</v>
      </c>
      <c r="L3184" s="444">
        <f t="shared" ca="1" si="144"/>
        <v>-341354893004.89417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-341354893004.89417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-1422312054.1870589</v>
      </c>
      <c r="L3185" s="444">
        <f t="shared" ca="1" si="144"/>
        <v>-342777205059.08124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-342777205059.08124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-1428238354.4128385</v>
      </c>
      <c r="L3186" s="444">
        <f t="shared" ca="1" si="144"/>
        <v>-344205443413.49408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-344205443413.49408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-1434189347.5562253</v>
      </c>
      <c r="L3187" s="444">
        <f t="shared" ca="1" si="144"/>
        <v>-345639632761.05029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-345639632761.05029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-1440165136.5043762</v>
      </c>
      <c r="L3188" s="444">
        <f t="shared" ca="1" si="144"/>
        <v>-347079797897.55469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-347079797897.55469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-1446165824.5731444</v>
      </c>
      <c r="L3189" s="444">
        <f t="shared" ca="1" si="144"/>
        <v>-348525963722.12781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-348525963722.12781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-1452191515.5088658</v>
      </c>
      <c r="L3190" s="444">
        <f t="shared" ca="1" si="144"/>
        <v>-349978155237.63666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-349978155237.63666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-1458242313.4901528</v>
      </c>
      <c r="L3191" s="444">
        <f t="shared" ca="1" si="144"/>
        <v>-351436397551.12683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-351436397551.12683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-1464318323.1296952</v>
      </c>
      <c r="L3192" s="444">
        <f t="shared" ca="1" si="144"/>
        <v>-352900715874.25653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-352900715874.25653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-1470419649.476069</v>
      </c>
      <c r="L3193" s="444">
        <f t="shared" ca="1" si="144"/>
        <v>-354371135523.7326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-354371135523.7326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-1476546398.0155525</v>
      </c>
      <c r="L3194" s="444">
        <f t="shared" ca="1" si="144"/>
        <v>-355847681921.74817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-355847681921.74817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-1482698674.6739507</v>
      </c>
      <c r="L3195" s="444">
        <f t="shared" ca="1" si="144"/>
        <v>-357330380596.42212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-357330380596.42212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-1488876585.8184254</v>
      </c>
      <c r="L3196" s="444">
        <f t="shared" ca="1" si="144"/>
        <v>-358819257182.24054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-358819257182.24054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-1495080238.2593355</v>
      </c>
      <c r="L3197" s="444">
        <f t="shared" ca="1" si="144"/>
        <v>-360314337420.49988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-360314337420.49988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-1501309739.2520828</v>
      </c>
      <c r="L3198" s="444">
        <f t="shared" ca="1" si="144"/>
        <v>-361815647159.75195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-361815647159.75195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-1507565196.4989665</v>
      </c>
      <c r="L3199" s="444">
        <f t="shared" ca="1" si="144"/>
        <v>-363323212356.25092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-363323212356.25092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-1513846718.1510456</v>
      </c>
      <c r="L3200" s="444">
        <f t="shared" ca="1" si="144"/>
        <v>-364837059074.40198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-364837059074.40198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-1520154412.8100083</v>
      </c>
      <c r="L3201" s="444">
        <f t="shared" ca="1" si="144"/>
        <v>-366357213487.21198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-366357213487.21198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-1526488389.5300498</v>
      </c>
      <c r="L3202" s="444">
        <f t="shared" ca="1" si="144"/>
        <v>-367883701876.742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-367883701876.742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-1532848757.8197584</v>
      </c>
      <c r="L3203" s="444">
        <f t="shared" ca="1" si="144"/>
        <v>-369416550634.56177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-369416550634.56177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-1539235627.6440074</v>
      </c>
      <c r="L3204" s="444">
        <f t="shared" ca="1" si="144"/>
        <v>-370955786262.20575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-370955786262.20575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-1545649109.4258573</v>
      </c>
      <c r="L3205" s="444">
        <f t="shared" ca="1" si="144"/>
        <v>-372501435371.63159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-372501435371.63159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-1552089314.048465</v>
      </c>
      <c r="L3206" s="444">
        <f t="shared" ca="1" si="144"/>
        <v>-374053524685.68005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-374053524685.68005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-1558556352.8570001</v>
      </c>
      <c r="L3207" s="444">
        <f t="shared" ca="1" si="144"/>
        <v>-375612081038.53705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-375612081038.53705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-1565050337.6605711</v>
      </c>
      <c r="L3208" s="444">
        <f t="shared" ca="1" si="144"/>
        <v>-377177131376.19763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-377177131376.19763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-1571571380.7341568</v>
      </c>
      <c r="L3209" s="444">
        <f t="shared" ca="1" si="144"/>
        <v>-378748702756.93176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-378748702756.93176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-1578119594.820549</v>
      </c>
      <c r="L3210" s="444">
        <f t="shared" ca="1" si="144"/>
        <v>-380326822351.75232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-380326822351.75232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-1584695093.1323013</v>
      </c>
      <c r="L3211" s="444">
        <f t="shared" ca="1" si="144"/>
        <v>-381911517444.88464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-381911517444.88464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-1591297989.3536861</v>
      </c>
      <c r="L3212" s="444">
        <f t="shared" ca="1" si="144"/>
        <v>-383502815434.23834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-383502815434.23834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-1597928397.6426597</v>
      </c>
      <c r="L3213" s="444">
        <f t="shared" ca="1" si="144"/>
        <v>-385100743831.88098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-385100743831.88098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-1604586432.6328373</v>
      </c>
      <c r="L3214" s="444">
        <f t="shared" ca="1" si="144"/>
        <v>-386705330264.51379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-386705330264.51379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-1611272209.4354742</v>
      </c>
      <c r="L3215" s="444">
        <f t="shared" ca="1" si="144"/>
        <v>-388316602473.94928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-388316602473.94928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-1617985843.6414554</v>
      </c>
      <c r="L3216" s="444">
        <f t="shared" ca="1" si="144"/>
        <v>-389934588317.59076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-389934588317.59076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-1624727451.3232949</v>
      </c>
      <c r="L3217" s="444">
        <f t="shared" ca="1" si="144"/>
        <v>-391559315768.91406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-391559315768.91406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-1631497149.0371418</v>
      </c>
      <c r="L3218" s="444">
        <f t="shared" ca="1" si="144"/>
        <v>-393190812917.95123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-393190812917.95123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-1638295053.8247967</v>
      </c>
      <c r="L3219" s="444">
        <f t="shared" ca="1" si="144"/>
        <v>-394829107971.776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-394829107971.776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-1645121283.2157333</v>
      </c>
      <c r="L3220" s="444">
        <f t="shared" ca="1" si="144"/>
        <v>-396474229254.99176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-396474229254.99176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-1651975955.2291324</v>
      </c>
      <c r="L3221" s="444">
        <f t="shared" ca="1" si="144"/>
        <v>-398126205210.22089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-398126205210.22089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-1658859188.3759203</v>
      </c>
      <c r="L3222" s="444">
        <f t="shared" ca="1" si="144"/>
        <v>-399785064398.5968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-399785064398.5968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-1665771101.66082</v>
      </c>
      <c r="L3223" s="444">
        <f t="shared" ca="1" si="144"/>
        <v>-401450835500.25763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-401450835500.25763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-1672711814.5844069</v>
      </c>
      <c r="L3224" s="444">
        <f t="shared" ca="1" si="144"/>
        <v>-403123547314.84204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-403123547314.84204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-1679681447.1451752</v>
      </c>
      <c r="L3225" s="444">
        <f t="shared" ca="1" si="144"/>
        <v>-404803228761.98724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-404803228761.98724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-1686680119.8416135</v>
      </c>
      <c r="L3226" s="444">
        <f t="shared" ca="1" si="144"/>
        <v>-406489908881.82886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-406489908881.82886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-1693707953.6742868</v>
      </c>
      <c r="L3227" s="444">
        <f t="shared" ca="1" si="144"/>
        <v>-408183616835.50317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-408183616835.50317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-1700765070.1479299</v>
      </c>
      <c r="L3228" s="444">
        <f t="shared" ca="1" si="144"/>
        <v>-409884381905.65112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-409884381905.65112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-1707851591.2735462</v>
      </c>
      <c r="L3229" s="444">
        <f t="shared" ca="1" si="144"/>
        <v>-411592233496.92468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-411592233496.92468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-1714967639.5705194</v>
      </c>
      <c r="L3230" s="444">
        <f t="shared" ca="1" si="144"/>
        <v>-413307201136.49518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-413307201136.49518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-1722113338.0687299</v>
      </c>
      <c r="L3231" s="444">
        <f t="shared" ca="1" si="144"/>
        <v>-415029314474.5639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-415029314474.5639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-1729288810.310683</v>
      </c>
      <c r="L3232" s="444">
        <f t="shared" ca="1" si="144"/>
        <v>-416758603284.87457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-416758603284.87457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-1736494180.3536441</v>
      </c>
      <c r="L3233" s="444">
        <f t="shared" ca="1" si="144"/>
        <v>-418495097465.22821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-418495097465.22821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-1743729572.7717841</v>
      </c>
      <c r="L3234" s="444">
        <f t="shared" ca="1" si="144"/>
        <v>-420238827038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-420238827038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-1750995112.6583333</v>
      </c>
      <c r="L3235" s="444">
        <f t="shared" ca="1" si="144"/>
        <v>-421989822150.65833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-421989822150.65833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-1758290925.627743</v>
      </c>
      <c r="L3236" s="444">
        <f t="shared" ca="1" si="144"/>
        <v>-423748113076.28607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-423748113076.28607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-1765617137.8178587</v>
      </c>
      <c r="L3237" s="444">
        <f t="shared" ca="1" si="144"/>
        <v>-425513730214.10394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-425513730214.10394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-1772973875.8920996</v>
      </c>
      <c r="L3238" s="444">
        <f t="shared" ca="1" si="144"/>
        <v>-427286704089.99603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-427286704089.99603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-1780361267.0416501</v>
      </c>
      <c r="L3239" s="444">
        <f t="shared" ca="1" si="144"/>
        <v>-429067065357.03766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-429067065357.03766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-1787779438.9876568</v>
      </c>
      <c r="L3240" s="444">
        <f t="shared" ca="1" si="144"/>
        <v>-430854844796.02533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-430854844796.02533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-1795228519.9834387</v>
      </c>
      <c r="L3241" s="444">
        <f t="shared" ca="1" si="144"/>
        <v>-432650073316.00879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-432650073316.00879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-1802708638.8167033</v>
      </c>
      <c r="L3242" s="444">
        <f t="shared" ca="1" si="144"/>
        <v>-434452781954.8255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-434452781954.8255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-1810219924.8117728</v>
      </c>
      <c r="L3243" s="444">
        <f t="shared" ca="1" si="144"/>
        <v>-436263001879.63727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-436263001879.63727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-1817762507.8318219</v>
      </c>
      <c r="L3244" s="444">
        <f t="shared" ca="1" si="144"/>
        <v>-438080764387.46912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-438080764387.46912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-1825336518.2811213</v>
      </c>
      <c r="L3245" s="444">
        <f t="shared" ca="1" si="144"/>
        <v>-439906100905.75024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-439906100905.75024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-1832942087.1072929</v>
      </c>
      <c r="L3246" s="444">
        <f t="shared" ca="1" si="144"/>
        <v>-441739042992.85754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-441739042992.85754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-1840579345.8035731</v>
      </c>
      <c r="L3247" s="444">
        <f t="shared" ca="1" si="144"/>
        <v>-443579622338.66113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-443579622338.66113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-1848248426.4110878</v>
      </c>
      <c r="L3248" s="444">
        <f t="shared" ca="1" si="144"/>
        <v>-445427870765.0722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-445427870765.0722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-1855949461.5211341</v>
      </c>
      <c r="L3249" s="444">
        <f t="shared" ca="1" si="144"/>
        <v>-447283820226.59332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-447283820226.59332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-1863682584.2774725</v>
      </c>
      <c r="L3250" s="444">
        <f t="shared" ca="1" si="144"/>
        <v>-449147502810.87079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-449147502810.87079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-1871447928.378628</v>
      </c>
      <c r="L3251" s="444">
        <f t="shared" ca="1" si="144"/>
        <v>-451018950739.24939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-451018950739.24939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-1879245628.0802054</v>
      </c>
      <c r="L3252" s="444">
        <f t="shared" ca="1" si="144"/>
        <v>-452898196367.32959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-452898196367.32959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-1887075818.1972065</v>
      </c>
      <c r="L3253" s="444">
        <f t="shared" ca="1" si="144"/>
        <v>-454785272185.52679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-454785272185.52679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-1894938634.1063619</v>
      </c>
      <c r="L3254" s="444">
        <f t="shared" ca="1" si="144"/>
        <v>-456680210819.63318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-456680210819.63318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-1902834211.7484715</v>
      </c>
      <c r="L3255" s="444">
        <f t="shared" ca="1" si="144"/>
        <v>-458583045031.38165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-458583045031.38165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-1910762687.6307566</v>
      </c>
      <c r="L3256" s="444">
        <f t="shared" ca="1" si="144"/>
        <v>-460493807719.01239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-460493807719.01239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-1918724198.8292181</v>
      </c>
      <c r="L3257" s="444">
        <f t="shared" ca="1" si="144"/>
        <v>-462412531917.84161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-462412531917.84161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-1926718882.9910066</v>
      </c>
      <c r="L3258" s="444">
        <f t="shared" ca="1" si="144"/>
        <v>-464339250800.83264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-464339250800.83264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-1934746878.3368027</v>
      </c>
      <c r="L3259" s="444">
        <f t="shared" ca="1" si="144"/>
        <v>-466273997679.16943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-466273997679.16943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-1942808323.6632061</v>
      </c>
      <c r="L3260" s="444">
        <f t="shared" ca="1" si="144"/>
        <v>-468216806002.83264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-468216806002.83264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-1950903358.3451359</v>
      </c>
      <c r="L3261" s="444">
        <f t="shared" ca="1" si="144"/>
        <v>-470167709361.1778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-470167709361.1778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-1959032122.3382411</v>
      </c>
      <c r="L3262" s="444">
        <f t="shared" ca="1" si="144"/>
        <v>-472126741483.51605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-472126741483.51605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-1967194756.1813169</v>
      </c>
      <c r="L3263" s="444">
        <f t="shared" ca="1" si="144"/>
        <v>-474093936239.69739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-474093936239.69739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-1975391400.998739</v>
      </c>
      <c r="L3264" s="444">
        <f t="shared" ca="1" si="144"/>
        <v>-476069327640.69611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-476069327640.69611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-1983622198.5029004</v>
      </c>
      <c r="L3265" s="444">
        <f t="shared" ca="1" si="144"/>
        <v>-478052949839.19904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-478052949839.19904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-1991887290.9966624</v>
      </c>
      <c r="L3266" s="444">
        <f t="shared" ca="1" si="144"/>
        <v>-480044837130.19568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-480044837130.19568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-2000186821.3758156</v>
      </c>
      <c r="L3267" s="444">
        <f t="shared" ca="1" si="144"/>
        <v>-482045023951.57147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-482045023951.57147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-2008520933.1315477</v>
      </c>
      <c r="L3268" s="444">
        <f t="shared" ca="1" si="144"/>
        <v>-484053544884.703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-484053544884.703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-2016889770.3529294</v>
      </c>
      <c r="L3269" s="444">
        <f t="shared" ca="1" si="144"/>
        <v>-486070434655.05591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-486070434655.05591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-2025293477.7293999</v>
      </c>
      <c r="L3270" s="444">
        <f t="shared" ca="1" si="144"/>
        <v>-488095728132.78528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-488095728132.78528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-2033732200.5532722</v>
      </c>
      <c r="L3271" s="444">
        <f t="shared" ca="1" si="144"/>
        <v>-490129460333.33856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-490129460333.33856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-2042206084.7222443</v>
      </c>
      <c r="L3272" s="444">
        <f t="shared" ca="1" si="144"/>
        <v>-492171666418.06079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-492171666418.06079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-2050715276.74192</v>
      </c>
      <c r="L3273" s="444">
        <f t="shared" ca="1" si="144"/>
        <v>-494222381694.80273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-494222381694.80273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-2059259923.7283447</v>
      </c>
      <c r="L3274" s="444">
        <f t="shared" ca="1" si="144"/>
        <v>-496281641618.53107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-496281641618.53107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-2067840173.4105461</v>
      </c>
      <c r="L3275" s="444">
        <f t="shared" ca="1" si="144"/>
        <v>-498349481791.94159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-498349481791.94159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-2076456174.13309</v>
      </c>
      <c r="L3276" s="444">
        <f t="shared" ca="1" si="144"/>
        <v>-500425937966.07471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-500425937966.07471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-2085108074.8586445</v>
      </c>
      <c r="L3277" s="444">
        <f t="shared" ca="1" si="144"/>
        <v>-502511046040.93335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-502511046040.93335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-2093796025.1705556</v>
      </c>
      <c r="L3278" s="444">
        <f t="shared" ca="1" si="144"/>
        <v>-504604842066.10388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-504604842066.10388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-2102520175.2754328</v>
      </c>
      <c r="L3279" s="444">
        <f t="shared" ca="1" si="144"/>
        <v>-506707362241.37933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-506707362241.37933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-2111280676.0057471</v>
      </c>
      <c r="L3280" s="444">
        <f t="shared" ca="1" si="144"/>
        <v>-508818642917.38507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-508818642917.38507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-2120077678.8224378</v>
      </c>
      <c r="L3281" s="444">
        <f t="shared" ca="1" si="144"/>
        <v>-510938720596.20752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-510938720596.20752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-2128911335.8175313</v>
      </c>
      <c r="L3282" s="444">
        <f t="shared" ca="1" si="144"/>
        <v>-513067631932.02502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-513067631932.02502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-2137781799.7167709</v>
      </c>
      <c r="L3283" s="444">
        <f t="shared" ca="1" si="144"/>
        <v>-515205413731.74182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-515205413731.74182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-2146689223.8822572</v>
      </c>
      <c r="L3284" s="444">
        <f t="shared" ca="1" si="144"/>
        <v>-517352102955.62408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-517352102955.62408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-2155633762.3151007</v>
      </c>
      <c r="L3285" s="444">
        <f t="shared" ca="1" si="144"/>
        <v>-519507736717.93921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-519507736717.93921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-2164615569.6580801</v>
      </c>
      <c r="L3286" s="444">
        <f t="shared" ca="1" si="144"/>
        <v>-521672352287.59729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-521672352287.59729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-2173634801.1983218</v>
      </c>
      <c r="L3287" s="444">
        <f t="shared" ca="1" si="144"/>
        <v>-523845987088.79559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-523845987088.79559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-2182691612.8699818</v>
      </c>
      <c r="L3288" s="444">
        <f t="shared" ca="1" si="144"/>
        <v>-526028678701.66559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-526028678701.66559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-2191786161.2569399</v>
      </c>
      <c r="L3289" s="444">
        <f t="shared" ca="1" si="144"/>
        <v>-528220464862.92255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-528220464862.92255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-2200918603.5955105</v>
      </c>
      <c r="L3290" s="444">
        <f t="shared" ca="1" si="144"/>
        <v>-530421383466.51807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-530421383466.51807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-2210089097.7771587</v>
      </c>
      <c r="L3291" s="444">
        <f t="shared" ca="1" si="144"/>
        <v>-532631472564.29523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-532631472564.29523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-2219297802.3512297</v>
      </c>
      <c r="L3292" s="444">
        <f t="shared" ca="1" si="144"/>
        <v>-534850770366.64648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-534850770366.64648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-2228544876.5276937</v>
      </c>
      <c r="L3293" s="444">
        <f t="shared" ca="1" si="144"/>
        <v>-537079315243.17419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-537079315243.17419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-2237830480.1798925</v>
      </c>
      <c r="L3294" s="444">
        <f t="shared" ca="1" si="144"/>
        <v>-539317145723.35406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-539317145723.35406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-2247154773.8473086</v>
      </c>
      <c r="L3295" s="444">
        <f t="shared" ca="1" si="144"/>
        <v>-541564300497.20135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-541564300497.20135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-2256517918.7383389</v>
      </c>
      <c r="L3296" s="444">
        <f t="shared" ca="1" si="144"/>
        <v>-543820818415.9397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-543820818415.9397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-2265920076.7330818</v>
      </c>
      <c r="L3297" s="444">
        <f t="shared" ca="1" si="144"/>
        <v>-546086738492.67279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-546086738492.67279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-2275361410.3861365</v>
      </c>
      <c r="L3298" s="444">
        <f t="shared" ca="1" si="144"/>
        <v>-548362099903.0589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-548362099903.0589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-2284842082.9294124</v>
      </c>
      <c r="L3299" s="444">
        <f t="shared" ca="1" si="144"/>
        <v>-550646941985.98828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-550646941985.98828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-2294362258.274951</v>
      </c>
      <c r="L3300" s="444">
        <f t="shared" ca="1" si="144"/>
        <v>-552941304244.26318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-552941304244.26318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-2303922101.0177631</v>
      </c>
      <c r="L3301" s="444">
        <f t="shared" ca="1" si="144"/>
        <v>-555245226345.28101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-555245226345.28101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-2313521776.4386706</v>
      </c>
      <c r="L3302" s="444">
        <f t="shared" ca="1" si="144"/>
        <v>-557558748121.71973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-557558748121.71973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-2323161450.5071654</v>
      </c>
      <c r="L3303" s="444">
        <f t="shared" ca="1" si="144"/>
        <v>-559881909572.22693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-559881909572.22693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-2332841289.8842788</v>
      </c>
      <c r="L3304" s="444">
        <f t="shared" ca="1" si="144"/>
        <v>-562214750862.11121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-562214750862.11121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-2342561461.9254632</v>
      </c>
      <c r="L3305" s="444">
        <f t="shared" ca="1" si="144"/>
        <v>-564557312324.03662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-564557312324.03662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-2352322134.683486</v>
      </c>
      <c r="L3306" s="444">
        <f t="shared" ca="1" si="144"/>
        <v>-566909634458.72009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-566909634458.72009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-2362123476.9113336</v>
      </c>
      <c r="L3307" s="444">
        <f t="shared" ca="1" si="144"/>
        <v>-569271757935.63147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-569271757935.63147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-2371965658.0651312</v>
      </c>
      <c r="L3308" s="444">
        <f t="shared" ca="1" si="144"/>
        <v>-571643723593.69666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-571643723593.69666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-2381848848.3070693</v>
      </c>
      <c r="L3309" s="444">
        <f t="shared" ca="1" si="144"/>
        <v>-574025572442.00378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-574025572442.00378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-2391773218.5083489</v>
      </c>
      <c r="L3310" s="444">
        <f t="shared" ca="1" si="144"/>
        <v>-576417345660.51208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-576417345660.51208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-2401738940.2521338</v>
      </c>
      <c r="L3311" s="444">
        <f t="shared" ca="1" si="144"/>
        <v>-578819084600.76416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-578819084600.76416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-2411746185.8365173</v>
      </c>
      <c r="L3312" s="444">
        <f t="shared" ca="1" si="144"/>
        <v>-581230830786.60071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-581230830786.60071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-2421795128.277503</v>
      </c>
      <c r="L3313" s="444">
        <f t="shared" ca="1" si="144"/>
        <v>-583652625914.87817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-583652625914.87817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-2431885941.3119922</v>
      </c>
      <c r="L3314" s="444">
        <f t="shared" ca="1" si="144"/>
        <v>-586084511856.19019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-586084511856.19019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-2442018799.4007926</v>
      </c>
      <c r="L3315" s="444">
        <f t="shared" ca="1" si="144"/>
        <v>-588526530655.59094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-588526530655.59094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-2452193877.7316289</v>
      </c>
      <c r="L3316" s="444">
        <f t="shared" ca="1" si="144"/>
        <v>-590978724533.32263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-590978724533.32263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-2462411352.2221775</v>
      </c>
      <c r="L3317" s="444">
        <f t="shared" ca="1" si="144"/>
        <v>-593441135885.5448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-593441135885.5448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-2472671399.5231032</v>
      </c>
      <c r="L3318" s="444">
        <f t="shared" ca="1" si="144"/>
        <v>-595913807285.06787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-595913807285.06787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-2482974197.0211163</v>
      </c>
      <c r="L3319" s="444">
        <f t="shared" ca="1" si="144"/>
        <v>-598396781482.08899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-598396781482.08899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-2493319922.8420372</v>
      </c>
      <c r="L3320" s="444">
        <f t="shared" ca="1" si="144"/>
        <v>-600890101404.93103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-600890101404.93103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-2503708755.8538795</v>
      </c>
      <c r="L3321" s="444">
        <f t="shared" ca="1" si="144"/>
        <v>-603393810160.78491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-603393810160.78491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-2514140875.6699371</v>
      </c>
      <c r="L3322" s="444">
        <f t="shared" ca="1" si="144"/>
        <v>-605907951036.45483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-605907951036.45483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-2524616462.651895</v>
      </c>
      <c r="L3323" s="444">
        <f t="shared" ref="L3323:L3577" ca="1" si="149">I3323-J3323+K3323</f>
        <v>-608432567499.10669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-608432567499.10669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-2535135697.9129443</v>
      </c>
      <c r="L3324" s="444">
        <f t="shared" ca="1" si="149"/>
        <v>-610967703197.01965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-610967703197.01965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-2545698763.3209152</v>
      </c>
      <c r="L3325" s="444">
        <f t="shared" ca="1" si="149"/>
        <v>-613513401960.34058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-613513401960.34058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-2556305841.5014191</v>
      </c>
      <c r="L3326" s="444">
        <f t="shared" ca="1" si="149"/>
        <v>-616069707801.84204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-616069707801.84204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-2566957115.8410087</v>
      </c>
      <c r="L3327" s="444">
        <f t="shared" ca="1" si="149"/>
        <v>-618636664917.68311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-618636664917.68311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-2577652770.4903464</v>
      </c>
      <c r="L3328" s="444">
        <f t="shared" ca="1" si="149"/>
        <v>-621214317688.17346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-621214317688.17346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-2588392990.3673892</v>
      </c>
      <c r="L3329" s="444">
        <f t="shared" ca="1" si="149"/>
        <v>-623802710678.54089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-623802710678.54089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-2599177961.1605868</v>
      </c>
      <c r="L3330" s="444">
        <f t="shared" ca="1" si="149"/>
        <v>-626401888639.70154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-626401888639.70154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-2610007869.3320899</v>
      </c>
      <c r="L3331" s="444">
        <f t="shared" ca="1" si="149"/>
        <v>-629011896509.03357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-629011896509.03357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-2620882902.1209731</v>
      </c>
      <c r="L3332" s="444">
        <f t="shared" ca="1" si="149"/>
        <v>-631632779411.15454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-631632779411.15454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-2631803247.5464773</v>
      </c>
      <c r="L3333" s="444">
        <f t="shared" ca="1" si="149"/>
        <v>-634264582658.70105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-634264582658.70105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-2642769094.4112544</v>
      </c>
      <c r="L3334" s="444">
        <f t="shared" ca="1" si="149"/>
        <v>-636907351753.1123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-636907351753.1123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-2653780632.3046346</v>
      </c>
      <c r="L3335" s="444">
        <f t="shared" ca="1" si="149"/>
        <v>-639561132385.41699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-639561132385.41699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-2664838051.6059041</v>
      </c>
      <c r="L3336" s="444">
        <f t="shared" ca="1" si="149"/>
        <v>-642225970437.02295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-642225970437.02295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-2675941543.4875956</v>
      </c>
      <c r="L3337" s="444">
        <f t="shared" ca="1" si="149"/>
        <v>-644901911980.5105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-644901911980.5105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-2687091299.9187937</v>
      </c>
      <c r="L3338" s="444">
        <f t="shared" ca="1" si="149"/>
        <v>-647589003280.42932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-647589003280.42932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-2698287513.6684556</v>
      </c>
      <c r="L3339" s="444">
        <f t="shared" ca="1" si="149"/>
        <v>-650287290794.09778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-650287290794.09778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-2709530378.3087406</v>
      </c>
      <c r="L3340" s="444">
        <f t="shared" ca="1" si="149"/>
        <v>-652996821172.40649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-652996821172.40649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-2720820088.2183604</v>
      </c>
      <c r="L3341" s="444">
        <f t="shared" ca="1" si="149"/>
        <v>-655717641260.62488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-655717641260.62488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-2732156838.585937</v>
      </c>
      <c r="L3342" s="444">
        <f t="shared" ca="1" si="149"/>
        <v>-658449798099.21082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-658449798099.21082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-2743540825.4133782</v>
      </c>
      <c r="L3343" s="444">
        <f t="shared" ca="1" si="149"/>
        <v>-661193338924.62415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-661193338924.62415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-2754972245.5192671</v>
      </c>
      <c r="L3344" s="444">
        <f t="shared" ca="1" si="149"/>
        <v>-663948311170.14343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-663948311170.14343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-2766451296.5422645</v>
      </c>
      <c r="L3345" s="444">
        <f t="shared" ca="1" si="149"/>
        <v>-666714762466.68567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-666714762466.68567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-2777978176.9445238</v>
      </c>
      <c r="L3346" s="444">
        <f t="shared" ca="1" si="149"/>
        <v>-669492740643.63025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-669492740643.63025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-2789553086.0151262</v>
      </c>
      <c r="L3347" s="444">
        <f t="shared" ca="1" si="149"/>
        <v>-672282293729.64539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-672282293729.64539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-2801176223.8735223</v>
      </c>
      <c r="L3348" s="444">
        <f t="shared" ca="1" si="149"/>
        <v>-675083469953.51892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-675083469953.51892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-2812847791.4729953</v>
      </c>
      <c r="L3349" s="444">
        <f t="shared" ca="1" si="149"/>
        <v>-677896317744.99194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-677896317744.99194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-2824567990.6041331</v>
      </c>
      <c r="L3350" s="444">
        <f t="shared" ca="1" si="149"/>
        <v>-680720885735.59607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-680720885735.59607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-2836337023.8983169</v>
      </c>
      <c r="L3351" s="444">
        <f t="shared" ca="1" si="149"/>
        <v>-683557222759.49438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-683557222759.49438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-2848155094.8312263</v>
      </c>
      <c r="L3352" s="444">
        <f t="shared" ca="1" si="149"/>
        <v>-686405377854.32556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-686405377854.32556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-2860022407.7263565</v>
      </c>
      <c r="L3353" s="444">
        <f t="shared" ca="1" si="149"/>
        <v>-689265400262.05188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-689265400262.05188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-2871939167.7585497</v>
      </c>
      <c r="L3354" s="444">
        <f t="shared" ca="1" si="149"/>
        <v>-692137339429.81042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-692137339429.81042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-2883905580.9575434</v>
      </c>
      <c r="L3355" s="444">
        <f t="shared" ca="1" si="149"/>
        <v>-695021245010.76794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-695021245010.76794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-2895921854.2115331</v>
      </c>
      <c r="L3356" s="444">
        <f t="shared" ca="1" si="149"/>
        <v>-697917166864.97949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-697917166864.97949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-2907988195.2707477</v>
      </c>
      <c r="L3357" s="444">
        <f t="shared" ca="1" si="149"/>
        <v>-700825155060.25024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-700825155060.25024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-2920104812.7510428</v>
      </c>
      <c r="L3358" s="444">
        <f t="shared" ca="1" si="149"/>
        <v>-703745259873.00134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-703745259873.00134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-2932271916.1375055</v>
      </c>
      <c r="L3359" s="444">
        <f t="shared" ca="1" si="149"/>
        <v>-706677531789.13879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-706677531789.13879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-2944489715.7880783</v>
      </c>
      <c r="L3360" s="444">
        <f t="shared" ca="1" si="149"/>
        <v>-709622021504.92688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-709622021504.92688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-2956758422.9371953</v>
      </c>
      <c r="L3361" s="444">
        <f t="shared" ca="1" si="149"/>
        <v>-712578779927.86414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-712578779927.86414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-2969078249.6994338</v>
      </c>
      <c r="L3362" s="444">
        <f t="shared" ca="1" si="149"/>
        <v>-715547858177.5636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-715547858177.5636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-2981449409.0731816</v>
      </c>
      <c r="L3363" s="444">
        <f t="shared" ca="1" si="149"/>
        <v>-718529307586.63684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-718529307586.63684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-2993872114.9443202</v>
      </c>
      <c r="L3364" s="444">
        <f t="shared" ca="1" si="149"/>
        <v>-721523179701.58118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-721523179701.58118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-3006346582.0899215</v>
      </c>
      <c r="L3365" s="444">
        <f t="shared" ca="1" si="149"/>
        <v>-724529526283.67114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-724529526283.67114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-3018873026.181963</v>
      </c>
      <c r="L3366" s="444">
        <f t="shared" ca="1" si="149"/>
        <v>-727548399309.85315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-727548399309.85315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-3031451663.7910547</v>
      </c>
      <c r="L3367" s="444">
        <f t="shared" ca="1" si="149"/>
        <v>-730579850973.64417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-730579850973.64417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-3044082712.3901839</v>
      </c>
      <c r="L3368" s="444">
        <f t="shared" ca="1" si="149"/>
        <v>-733623933686.0343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-733623933686.0343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-3056766390.3584762</v>
      </c>
      <c r="L3369" s="444">
        <f t="shared" ca="1" si="149"/>
        <v>-736680700076.39282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-736680700076.39282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-3069502916.9849701</v>
      </c>
      <c r="L3370" s="444">
        <f t="shared" ca="1" si="149"/>
        <v>-739750202993.37781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-739750202993.37781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-3082292512.4724073</v>
      </c>
      <c r="L3371" s="444">
        <f t="shared" ca="1" si="149"/>
        <v>-742832495505.85022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-742832495505.85022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-3095135397.9410424</v>
      </c>
      <c r="L3372" s="444">
        <f t="shared" ca="1" si="149"/>
        <v>-745927630903.79126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-745927630903.79126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-3108031795.4324636</v>
      </c>
      <c r="L3373" s="444">
        <f t="shared" ca="1" si="149"/>
        <v>-749035662699.22375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-749035662699.22375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-3120981927.9134321</v>
      </c>
      <c r="L3374" s="444">
        <f t="shared" ca="1" si="149"/>
        <v>-752156644627.13721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-752156644627.13721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-3133986019.2797384</v>
      </c>
      <c r="L3375" s="444">
        <f t="shared" ca="1" si="149"/>
        <v>-755290630646.41699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-755290630646.41699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-3147044294.3600707</v>
      </c>
      <c r="L3376" s="444">
        <f t="shared" ca="1" si="149"/>
        <v>-758437674940.7771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-758437674940.7771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-3160156978.9199047</v>
      </c>
      <c r="L3377" s="444">
        <f t="shared" ca="1" si="149"/>
        <v>-761597831919.69702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-761597831919.69702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-3173324299.6654043</v>
      </c>
      <c r="L3378" s="444">
        <f t="shared" ca="1" si="149"/>
        <v>-764771156219.36243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-764771156219.36243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-3186546484.2473435</v>
      </c>
      <c r="L3379" s="444">
        <f t="shared" ca="1" si="149"/>
        <v>-767957702703.60974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-767957702703.60974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-3199823761.2650404</v>
      </c>
      <c r="L3380" s="444">
        <f t="shared" ca="1" si="149"/>
        <v>-771157526464.87476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-771157526464.87476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-3213156360.2703114</v>
      </c>
      <c r="L3381" s="444">
        <f t="shared" ca="1" si="149"/>
        <v>-774370682825.14502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-774370682825.14502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-3226544511.7714376</v>
      </c>
      <c r="L3382" s="444">
        <f t="shared" ca="1" si="149"/>
        <v>-777597227336.9165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-777597227336.9165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-3239988447.2371521</v>
      </c>
      <c r="L3383" s="444">
        <f t="shared" ca="1" si="149"/>
        <v>-780837215784.15369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-780837215784.15369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-3253488399.1006403</v>
      </c>
      <c r="L3384" s="444">
        <f t="shared" ca="1" si="149"/>
        <v>-784090704183.25427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-784090704183.25427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-3267044600.7635593</v>
      </c>
      <c r="L3385" s="444">
        <f t="shared" ca="1" si="149"/>
        <v>-787357748784.01782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-787357748784.01782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-3280657286.6000743</v>
      </c>
      <c r="L3386" s="444">
        <f t="shared" ca="1" si="149"/>
        <v>-790638406070.61792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-790638406070.61792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-3294326691.9609079</v>
      </c>
      <c r="L3387" s="444">
        <f t="shared" ca="1" si="149"/>
        <v>-793932732762.57886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-793932732762.57886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-3308053053.177412</v>
      </c>
      <c r="L3388" s="444">
        <f t="shared" ca="1" si="149"/>
        <v>-797240785815.75623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-797240785815.75623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-3321836607.5656509</v>
      </c>
      <c r="L3389" s="444">
        <f t="shared" ca="1" si="149"/>
        <v>-800562622423.3219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-800562622423.3219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-3335677593.4305077</v>
      </c>
      <c r="L3390" s="444">
        <f t="shared" ca="1" si="149"/>
        <v>-803898300016.75244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-803898300016.75244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-3349576250.0698018</v>
      </c>
      <c r="L3391" s="444">
        <f t="shared" ca="1" si="149"/>
        <v>-807247876266.82227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-807247876266.82227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-3363532817.7784262</v>
      </c>
      <c r="L3392" s="444">
        <f t="shared" ca="1" si="149"/>
        <v>-810611409084.60071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-810611409084.60071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-3377547537.8525028</v>
      </c>
      <c r="L3393" s="444">
        <f t="shared" ca="1" si="149"/>
        <v>-813988956622.45325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-813988956622.45325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-3391620652.593555</v>
      </c>
      <c r="L3394" s="444">
        <f t="shared" ca="1" si="149"/>
        <v>-817380577275.04675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-817380577275.04675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-3405752405.3126945</v>
      </c>
      <c r="L3395" s="444">
        <f t="shared" ca="1" si="149"/>
        <v>-820786329680.3595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-820786329680.3595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-3419943040.3348312</v>
      </c>
      <c r="L3396" s="444">
        <f t="shared" ca="1" si="149"/>
        <v>-824206272720.69434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-824206272720.69434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-3434192803.002893</v>
      </c>
      <c r="L3397" s="444">
        <f t="shared" ca="1" si="149"/>
        <v>-827640465523.69727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-827640465523.69727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-3448501939.6820717</v>
      </c>
      <c r="L3398" s="444">
        <f t="shared" ca="1" si="149"/>
        <v>-831088967463.37939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-831088967463.37939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-3462870697.7640805</v>
      </c>
      <c r="L3399" s="444">
        <f t="shared" ca="1" si="149"/>
        <v>-834551838161.14343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-834551838161.14343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-3477299325.6714311</v>
      </c>
      <c r="L3400" s="444">
        <f t="shared" ca="1" si="149"/>
        <v>-838029137486.81482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-838029137486.81482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-3491788072.8617282</v>
      </c>
      <c r="L3401" s="444">
        <f t="shared" ca="1" si="149"/>
        <v>-841520925559.67651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-841520925559.67651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-3506337189.8319855</v>
      </c>
      <c r="L3402" s="444">
        <f t="shared" ca="1" si="149"/>
        <v>-845027262749.50854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-845027262749.50854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-3520946928.122952</v>
      </c>
      <c r="L3403" s="444">
        <f t="shared" ca="1" si="149"/>
        <v>-848548209677.63147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-848548209677.63147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-3535617540.3234644</v>
      </c>
      <c r="L3404" s="444">
        <f t="shared" ca="1" si="149"/>
        <v>-852083827217.95496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-852083827217.95496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-3550349280.0748124</v>
      </c>
      <c r="L3405" s="444">
        <f t="shared" ca="1" si="149"/>
        <v>-855634176498.02979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-855634176498.02979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-3565142402.0751243</v>
      </c>
      <c r="L3406" s="444">
        <f t="shared" ca="1" si="149"/>
        <v>-859199318900.10486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-859199318900.10486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-3579997162.0837703</v>
      </c>
      <c r="L3407" s="444">
        <f t="shared" ca="1" si="149"/>
        <v>-862779316062.1886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-862779316062.1886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-3594913816.9257851</v>
      </c>
      <c r="L3408" s="444">
        <f t="shared" ca="1" si="149"/>
        <v>-866374229879.11438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-866374229879.11438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-3609892624.4963098</v>
      </c>
      <c r="L3409" s="444">
        <f t="shared" ca="1" si="149"/>
        <v>-869984122503.61072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-869984122503.61072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-3624933843.7650447</v>
      </c>
      <c r="L3410" s="444">
        <f t="shared" ca="1" si="149"/>
        <v>-873609056347.37573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-873609056347.37573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-3640037734.7807317</v>
      </c>
      <c r="L3411" s="444">
        <f t="shared" ca="1" si="149"/>
        <v>-877249094082.15649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-877249094082.15649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-3655204558.675652</v>
      </c>
      <c r="L3412" s="444">
        <f t="shared" ca="1" si="149"/>
        <v>-880904298640.83215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-880904298640.83215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-3670434577.6701336</v>
      </c>
      <c r="L3413" s="444">
        <f t="shared" ca="1" si="149"/>
        <v>-884574733218.50232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-884574733218.50232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-3685728055.0770936</v>
      </c>
      <c r="L3414" s="444">
        <f t="shared" ca="1" si="149"/>
        <v>-888260461273.57947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-888260461273.57947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-3701085255.3065805</v>
      </c>
      <c r="L3415" s="444">
        <f t="shared" ca="1" si="149"/>
        <v>-891961546528.88611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-891961546528.88611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-3716506443.870358</v>
      </c>
      <c r="L3416" s="444">
        <f t="shared" ca="1" si="149"/>
        <v>-895678052972.75647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-895678052972.75647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-3731991887.3864856</v>
      </c>
      <c r="L3417" s="444">
        <f t="shared" ca="1" si="149"/>
        <v>-899410044860.14294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-899410044860.14294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-3747541853.5839286</v>
      </c>
      <c r="L3418" s="444">
        <f t="shared" ca="1" si="149"/>
        <v>-903157586713.72693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-903157586713.72693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-3763156611.3071957</v>
      </c>
      <c r="L3419" s="444">
        <f t="shared" ca="1" si="149"/>
        <v>-906920743325.03418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-906920743325.03418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-3778836430.5209761</v>
      </c>
      <c r="L3420" s="444">
        <f t="shared" ca="1" si="149"/>
        <v>-910699579755.55518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-910699579755.55518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-3794581582.3148131</v>
      </c>
      <c r="L3421" s="444">
        <f t="shared" ca="1" si="149"/>
        <v>-914494161337.87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-914494161337.87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-3810392338.9077916</v>
      </c>
      <c r="L3422" s="444">
        <f t="shared" ca="1" si="149"/>
        <v>-918304553676.77783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-918304553676.77783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-3826268973.6532402</v>
      </c>
      <c r="L3423" s="444">
        <f t="shared" ca="1" si="149"/>
        <v>-922130822650.43103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-922130822650.43103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-3842211761.0434628</v>
      </c>
      <c r="L3424" s="444">
        <f t="shared" ca="1" si="149"/>
        <v>-925973034411.47449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-925973034411.47449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-3858220976.7144766</v>
      </c>
      <c r="L3425" s="444">
        <f t="shared" ca="1" si="149"/>
        <v>-929831255388.18896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-929831255388.18896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-3874296897.4507871</v>
      </c>
      <c r="L3426" s="444">
        <f t="shared" ca="1" si="149"/>
        <v>-933705552285.63977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-933705552285.63977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-3890439801.1901655</v>
      </c>
      <c r="L3427" s="444">
        <f t="shared" ca="1" si="149"/>
        <v>-937595992086.82996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-937595992086.82996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-3906649967.0284581</v>
      </c>
      <c r="L3428" s="444">
        <f t="shared" ca="1" si="149"/>
        <v>-941502642053.8584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-941502642053.8584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-3922927675.2244101</v>
      </c>
      <c r="L3429" s="444">
        <f t="shared" ca="1" si="149"/>
        <v>-945425569729.08276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-945425569729.08276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-3939273207.2045116</v>
      </c>
      <c r="L3430" s="444">
        <f t="shared" ca="1" si="149"/>
        <v>-949364842936.28723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-949364842936.28723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-3955686845.5678635</v>
      </c>
      <c r="L3431" s="444">
        <f t="shared" ca="1" si="149"/>
        <v>-953320529781.8551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-953320529781.8551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-3972168874.0910625</v>
      </c>
      <c r="L3432" s="444">
        <f t="shared" ca="1" si="149"/>
        <v>-957292698655.94617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-957292698655.94617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-3988719577.733109</v>
      </c>
      <c r="L3433" s="444">
        <f t="shared" ca="1" si="149"/>
        <v>-961281418233.67932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-961281418233.67932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-4005339242.6403303</v>
      </c>
      <c r="L3434" s="444">
        <f t="shared" ca="1" si="149"/>
        <v>-965286757476.3197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-965286757476.3197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-4022028156.1513319</v>
      </c>
      <c r="L3435" s="444">
        <f t="shared" ca="1" si="149"/>
        <v>-969308785632.47107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-969308785632.47107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-4038786606.8019629</v>
      </c>
      <c r="L3436" s="444">
        <f t="shared" ca="1" si="149"/>
        <v>-973347572239.27307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-973347572239.27307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-4055614884.3303046</v>
      </c>
      <c r="L3437" s="444">
        <f t="shared" ca="1" si="149"/>
        <v>-977403187123.60339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-977403187123.60339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-4072513279.6816802</v>
      </c>
      <c r="L3438" s="444">
        <f t="shared" ca="1" si="149"/>
        <v>-981475700403.28503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-981475700403.28503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-4089482085.0136881</v>
      </c>
      <c r="L3439" s="444">
        <f t="shared" ca="1" si="149"/>
        <v>-985565182488.29871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-985565182488.29871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-4106521593.7012439</v>
      </c>
      <c r="L3440" s="444">
        <f t="shared" ca="1" si="149"/>
        <v>-989671704082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-989671704082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-4123632100.3416672</v>
      </c>
      <c r="L3441" s="444">
        <f t="shared" ca="1" si="149"/>
        <v>-993795336182.34167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-993795336182.34167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-4140813900.7597566</v>
      </c>
      <c r="L3442" s="444">
        <f t="shared" ca="1" si="149"/>
        <v>-997936150083.10144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-997936150083.10144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-4158067292.0129228</v>
      </c>
      <c r="L3443" s="444">
        <f t="shared" ca="1" si="149"/>
        <v>-1002094217375.1144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-1002094217375.1144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-4175392572.3963099</v>
      </c>
      <c r="L3444" s="444">
        <f t="shared" ca="1" si="149"/>
        <v>-1006269609947.5107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-1006269609947.5107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-4192790041.4479613</v>
      </c>
      <c r="L3445" s="444">
        <f t="shared" ca="1" si="149"/>
        <v>-1010462399988.9587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-1010462399988.9587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-4210259999.9539952</v>
      </c>
      <c r="L3446" s="444">
        <f t="shared" ca="1" si="149"/>
        <v>-1014672659988.9127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-1014672659988.9127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-4227802749.9538031</v>
      </c>
      <c r="L3447" s="444">
        <f t="shared" ca="1" si="149"/>
        <v>-1018900462738.8666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-1018900462738.8666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-4245418594.7452774</v>
      </c>
      <c r="L3448" s="444">
        <f t="shared" ca="1" si="149"/>
        <v>-1023145881333.6118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-1023145881333.6118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-4263107838.890049</v>
      </c>
      <c r="L3449" s="444">
        <f t="shared" ca="1" si="149"/>
        <v>-1027408989172.5018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-1027408989172.5018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-4280870788.2187572</v>
      </c>
      <c r="L3450" s="444">
        <f t="shared" ca="1" si="149"/>
        <v>-1031689859960.7206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-1031689859960.7206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-4298707749.8363361</v>
      </c>
      <c r="L3451" s="444">
        <f t="shared" ca="1" si="149"/>
        <v>-1035988567710.5569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-1035988567710.5569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-4316619032.1273212</v>
      </c>
      <c r="L3452" s="444">
        <f t="shared" ca="1" si="149"/>
        <v>-1040305186742.6842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-1040305186742.6842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-4334604944.7611837</v>
      </c>
      <c r="L3453" s="444">
        <f t="shared" ca="1" si="149"/>
        <v>-1044639791687.4454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-1044639791687.4454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-4352665798.6976891</v>
      </c>
      <c r="L3454" s="444">
        <f t="shared" ca="1" si="149"/>
        <v>-1048992457486.1431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-1048992457486.1431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-4370801906.1922626</v>
      </c>
      <c r="L3455" s="444">
        <f t="shared" ca="1" si="149"/>
        <v>-1053363259392.3353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-1053363259392.3353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-4389013580.8013973</v>
      </c>
      <c r="L3456" s="444">
        <f t="shared" ca="1" si="149"/>
        <v>-1057752272973.1367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-1057752272973.1367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-4407301137.3880701</v>
      </c>
      <c r="L3457" s="444">
        <f t="shared" ca="1" si="149"/>
        <v>-1062159574110.5248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-1062159574110.5248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-4425664892.1271868</v>
      </c>
      <c r="L3458" s="444">
        <f t="shared" ca="1" si="149"/>
        <v>-1066585239002.652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-1066585239002.652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-4444105162.5110493</v>
      </c>
      <c r="L3459" s="444">
        <f t="shared" ca="1" si="149"/>
        <v>-1071029344165.1631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-1071029344165.1631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-4462622267.354846</v>
      </c>
      <c r="L3460" s="444">
        <f t="shared" ca="1" si="149"/>
        <v>-1075491966432.5179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-1075491966432.5179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-4481216526.8021584</v>
      </c>
      <c r="L3461" s="444">
        <f t="shared" ca="1" si="149"/>
        <v>-1079973182959.3201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-1079973182959.3201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-4499888262.3305006</v>
      </c>
      <c r="L3462" s="444">
        <f t="shared" ca="1" si="149"/>
        <v>-1084473071221.6505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-1084473071221.6505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-4518637796.7568769</v>
      </c>
      <c r="L3463" s="444">
        <f t="shared" ca="1" si="149"/>
        <v>-1088991709018.4073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-1088991709018.4073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-4537465454.2433643</v>
      </c>
      <c r="L3464" s="444">
        <f t="shared" ca="1" si="149"/>
        <v>-1093529174472.6508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-1093529174472.6508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-4556371560.3027115</v>
      </c>
      <c r="L3465" s="444">
        <f t="shared" ca="1" si="149"/>
        <v>-1098085546032.9535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-1098085546032.9535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-4575356441.8039732</v>
      </c>
      <c r="L3466" s="444">
        <f t="shared" ca="1" si="149"/>
        <v>-1102660902474.7576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-1102660902474.7576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-4594420426.9781561</v>
      </c>
      <c r="L3467" s="444">
        <f t="shared" ca="1" si="149"/>
        <v>-1107255322901.7358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-1107255322901.7358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-4613563845.4238997</v>
      </c>
      <c r="L3468" s="444">
        <f t="shared" ca="1" si="149"/>
        <v>-1111868886747.1597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-1111868886747.1597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-4632787028.1131649</v>
      </c>
      <c r="L3469" s="444">
        <f t="shared" ca="1" si="149"/>
        <v>-1116501673775.2729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-1116501673775.2729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-4652090307.3969707</v>
      </c>
      <c r="L3470" s="444">
        <f t="shared" ca="1" si="149"/>
        <v>-1121153764082.6699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-1121153764082.6699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-4671474017.0111246</v>
      </c>
      <c r="L3471" s="444">
        <f t="shared" ca="1" si="149"/>
        <v>-1125825238099.6812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-1125825238099.6812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-4690938492.0820045</v>
      </c>
      <c r="L3472" s="444">
        <f t="shared" ca="1" si="149"/>
        <v>-1130516176591.7632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-1130516176591.7632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-4710484069.1323462</v>
      </c>
      <c r="L3473" s="444">
        <f t="shared" ca="1" si="149"/>
        <v>-1135226660660.8955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-1135226660660.8955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-4730111086.0870647</v>
      </c>
      <c r="L3474" s="444">
        <f t="shared" ca="1" si="149"/>
        <v>-1139956771746.9827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-1139956771746.9827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-4749819882.2790947</v>
      </c>
      <c r="L3475" s="444">
        <f t="shared" ca="1" si="149"/>
        <v>-1144706591629.2617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-1144706591629.2617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-4769610798.4552574</v>
      </c>
      <c r="L3476" s="444">
        <f t="shared" ca="1" si="149"/>
        <v>-1149476202427.717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-1149476202427.717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-4789484176.7821541</v>
      </c>
      <c r="L3477" s="444">
        <f t="shared" ca="1" si="149"/>
        <v>-1154265686604.4993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-1154265686604.4993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-4809440360.8520803</v>
      </c>
      <c r="L3478" s="444">
        <f t="shared" ca="1" si="149"/>
        <v>-1159075126965.3513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-1159075126965.3513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-4829479695.6889639</v>
      </c>
      <c r="L3479" s="444">
        <f t="shared" ca="1" si="149"/>
        <v>-1163904606661.0403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-1163904606661.0403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-4849602527.7543344</v>
      </c>
      <c r="L3480" s="444">
        <f t="shared" ca="1" si="149"/>
        <v>-1168754209188.7947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-1168754209188.7947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-4869809204.953311</v>
      </c>
      <c r="L3481" s="444">
        <f t="shared" ca="1" si="149"/>
        <v>-1173624018393.748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-1173624018393.748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-4890100076.6406164</v>
      </c>
      <c r="L3482" s="444">
        <f t="shared" ca="1" si="149"/>
        <v>-1178514118470.3887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-1178514118470.3887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-4910475493.6266193</v>
      </c>
      <c r="L3483" s="444">
        <f t="shared" ca="1" si="149"/>
        <v>-1183424593964.0154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-1183424593964.0154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-4930935808.1833973</v>
      </c>
      <c r="L3484" s="444">
        <f t="shared" ca="1" si="149"/>
        <v>-1188355529772.1987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-1188355529772.1987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-4951481374.050828</v>
      </c>
      <c r="L3485" s="444">
        <f t="shared" ca="1" si="149"/>
        <v>-1193307011146.2495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-1193307011146.2495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-4972112546.4427061</v>
      </c>
      <c r="L3486" s="444">
        <f t="shared" ca="1" si="149"/>
        <v>-1198279123692.6921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-1198279123692.6921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-4992829682.0528841</v>
      </c>
      <c r="L3487" s="444">
        <f t="shared" ca="1" si="149"/>
        <v>-1203271953374.7451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-1203271953374.7451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-5013633139.0614376</v>
      </c>
      <c r="L3488" s="444">
        <f t="shared" ca="1" si="149"/>
        <v>-1208285586513.8066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-1208285586513.8066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-5034523277.1408606</v>
      </c>
      <c r="L3489" s="444">
        <f t="shared" ca="1" si="149"/>
        <v>-1213320109790.9475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-1213320109790.9475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-5055500457.4622812</v>
      </c>
      <c r="L3490" s="444">
        <f t="shared" ca="1" si="149"/>
        <v>-1218375610248.4099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-1218375610248.4099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-5076565042.7017078</v>
      </c>
      <c r="L3491" s="444">
        <f t="shared" ca="1" si="149"/>
        <v>-1223452175291.1116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-1223452175291.1116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-5097717397.046298</v>
      </c>
      <c r="L3492" s="444">
        <f t="shared" ca="1" si="149"/>
        <v>-1228549892688.158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-1228549892688.158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-5118957886.2006578</v>
      </c>
      <c r="L3493" s="444">
        <f t="shared" ca="1" si="149"/>
        <v>-1233668850574.3586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-1233668850574.3586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-5140286877.3931608</v>
      </c>
      <c r="L3494" s="444">
        <f t="shared" ca="1" si="149"/>
        <v>-1238809137451.7517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-1238809137451.7517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-5161704739.3822985</v>
      </c>
      <c r="L3495" s="444">
        <f t="shared" ca="1" si="149"/>
        <v>-1243970842191.134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-1243970842191.134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-5183211842.4630585</v>
      </c>
      <c r="L3496" s="444">
        <f t="shared" ca="1" si="149"/>
        <v>-1249154054033.5972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-1249154054033.5972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-5204808558.4733219</v>
      </c>
      <c r="L3497" s="444">
        <f t="shared" ca="1" si="149"/>
        <v>-1254358862592.0706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-1254358862592.0706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-5226495260.8002939</v>
      </c>
      <c r="L3498" s="444">
        <f t="shared" ca="1" si="149"/>
        <v>-1259585357852.8708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-1259585357852.8708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-5248272324.3869619</v>
      </c>
      <c r="L3499" s="444">
        <f t="shared" ca="1" si="149"/>
        <v>-1264833630177.2578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-1264833630177.2578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-5270140125.738574</v>
      </c>
      <c r="L3500" s="444">
        <f t="shared" ca="1" si="149"/>
        <v>-1270103770302.9963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-1270103770302.9963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-5292099042.9291515</v>
      </c>
      <c r="L3501" s="444">
        <f t="shared" ca="1" si="149"/>
        <v>-1275395869345.9255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-1275395869345.9255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-5314149455.6080227</v>
      </c>
      <c r="L3502" s="444">
        <f t="shared" ca="1" si="149"/>
        <v>-1280710018801.5334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-1280710018801.5334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-5336291745.0063896</v>
      </c>
      <c r="L3503" s="444">
        <f t="shared" ca="1" si="149"/>
        <v>-1286046310546.5398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-1286046310546.5398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-5358526293.9439154</v>
      </c>
      <c r="L3504" s="444">
        <f t="shared" ca="1" si="149"/>
        <v>-1291404836840.4836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-1291404836840.4836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-5380853486.8353481</v>
      </c>
      <c r="L3505" s="444">
        <f t="shared" ca="1" si="149"/>
        <v>-1296785690327.3191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-1296785690327.3191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-5403273709.6971626</v>
      </c>
      <c r="L3506" s="444">
        <f t="shared" ca="1" si="149"/>
        <v>-1302188964037.0164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-1302188964037.0164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-5425787350.1542349</v>
      </c>
      <c r="L3507" s="444">
        <f t="shared" ca="1" si="149"/>
        <v>-1307614751387.1707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-1307614751387.1707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-5448394797.4465446</v>
      </c>
      <c r="L3508" s="444">
        <f t="shared" ca="1" si="149"/>
        <v>-1313063146184.6172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-1313063146184.6172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-5471096442.4359045</v>
      </c>
      <c r="L3509" s="444">
        <f t="shared" ca="1" si="149"/>
        <v>-1318534242627.053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-1318534242627.053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-5493892677.6127205</v>
      </c>
      <c r="L3510" s="444">
        <f t="shared" ca="1" si="149"/>
        <v>-1324028135304.6658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-1324028135304.6658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-5516783897.1027737</v>
      </c>
      <c r="L3511" s="444">
        <f t="shared" ca="1" si="149"/>
        <v>-1329544919201.7686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-1329544919201.7686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-5539770496.674036</v>
      </c>
      <c r="L3512" s="444">
        <f t="shared" ca="1" si="149"/>
        <v>-1335084689698.4426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-1335084689698.4426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-5562852873.7435112</v>
      </c>
      <c r="L3513" s="444">
        <f t="shared" ca="1" si="149"/>
        <v>-1340647542572.186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-1340647542572.186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-5586031427.3841085</v>
      </c>
      <c r="L3514" s="444">
        <f t="shared" ca="1" si="149"/>
        <v>-1346233573999.5701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-1346233573999.5701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-5609306558.331542</v>
      </c>
      <c r="L3515" s="444">
        <f t="shared" ca="1" si="149"/>
        <v>-1351842880557.9016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-1351842880557.9016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-5632678668.9912567</v>
      </c>
      <c r="L3516" s="444">
        <f t="shared" ca="1" si="149"/>
        <v>-1357475559226.8928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-1357475559226.8928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-5656148163.4453869</v>
      </c>
      <c r="L3517" s="444">
        <f t="shared" ca="1" si="149"/>
        <v>-1363131707390.3381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-1363131707390.3381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-5679715447.4597425</v>
      </c>
      <c r="L3518" s="444">
        <f t="shared" ca="1" si="149"/>
        <v>-1368811422837.7979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-1368811422837.7979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-5703380928.4908247</v>
      </c>
      <c r="L3519" s="444">
        <f t="shared" ca="1" si="149"/>
        <v>-1374514803766.2886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-1374514803766.2886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-5727145015.6928692</v>
      </c>
      <c r="L3520" s="444">
        <f t="shared" ca="1" si="149"/>
        <v>-1380241948781.9814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-1380241948781.9814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-5751008119.9249229</v>
      </c>
      <c r="L3521" s="444">
        <f t="shared" ca="1" si="149"/>
        <v>-1385992956901.9063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-1385992956901.9063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-5774970653.7579422</v>
      </c>
      <c r="L3522" s="444">
        <f t="shared" ca="1" si="149"/>
        <v>-1391767927555.6643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-1391767927555.6643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-5799033031.4819345</v>
      </c>
      <c r="L3523" s="444">
        <f t="shared" ca="1" si="149"/>
        <v>-1397566960587.1462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-1397566960587.1462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-5823195669.1131096</v>
      </c>
      <c r="L3524" s="444">
        <f t="shared" ca="1" si="149"/>
        <v>-1403390156256.2593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-1403390156256.2593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-5847458984.4010801</v>
      </c>
      <c r="L3525" s="444">
        <f t="shared" ca="1" si="149"/>
        <v>-1409237615240.6604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-1409237615240.6604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-5871823396.8360853</v>
      </c>
      <c r="L3526" s="444">
        <f t="shared" ca="1" si="149"/>
        <v>-1415109438637.4966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-1415109438637.4966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-5896289327.6562357</v>
      </c>
      <c r="L3527" s="444">
        <f t="shared" ca="1" si="149"/>
        <v>-1421005727965.1528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-1421005727965.1528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-5920857199.8548031</v>
      </c>
      <c r="L3528" s="444">
        <f t="shared" ca="1" si="149"/>
        <v>-1426926585165.0076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-1426926585165.0076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-5945527438.1875315</v>
      </c>
      <c r="L3529" s="444">
        <f t="shared" ca="1" si="149"/>
        <v>-1432872112603.1951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-1432872112603.1951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-5970300469.1799793</v>
      </c>
      <c r="L3530" s="444">
        <f t="shared" ca="1" si="149"/>
        <v>-1438842413072.375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-1438842413072.375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-5995176721.1348953</v>
      </c>
      <c r="L3531" s="444">
        <f t="shared" ca="1" si="149"/>
        <v>-1444837589793.51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-1444837589793.51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-6020156624.1396246</v>
      </c>
      <c r="L3532" s="444">
        <f t="shared" ca="1" si="149"/>
        <v>-1450857746417.6497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-1450857746417.6497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-6045240610.0735397</v>
      </c>
      <c r="L3533" s="444">
        <f t="shared" ca="1" si="149"/>
        <v>-1456902987027.7231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-1456902987027.7231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-6070429112.6155128</v>
      </c>
      <c r="L3534" s="444">
        <f t="shared" ca="1" si="149"/>
        <v>-1462973416140.3386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-1462973416140.3386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-6095722567.2514105</v>
      </c>
      <c r="L3535" s="444">
        <f t="shared" ca="1" si="149"/>
        <v>-1469069138707.5901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-1469069138707.5901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-6121121411.2816257</v>
      </c>
      <c r="L3536" s="444">
        <f t="shared" ca="1" si="149"/>
        <v>-1475190260118.8718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-1475190260118.8718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-6146626083.8286324</v>
      </c>
      <c r="L3537" s="444">
        <f t="shared" ca="1" si="149"/>
        <v>-1481336886202.7004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-1481336886202.7004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-6172237025.8445854</v>
      </c>
      <c r="L3538" s="444">
        <f t="shared" ca="1" si="149"/>
        <v>-1487509123228.5449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-1487509123228.5449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-6197954680.1189375</v>
      </c>
      <c r="L3539" s="444">
        <f t="shared" ca="1" si="149"/>
        <v>-1493707077908.6638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-1493707077908.6638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-6223779491.2860994</v>
      </c>
      <c r="L3540" s="444">
        <f t="shared" ca="1" si="149"/>
        <v>-1499930857399.95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-1499930857399.95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-6249711905.8331251</v>
      </c>
      <c r="L3541" s="444">
        <f t="shared" ca="1" si="149"/>
        <v>-1506180569305.783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-1506180569305.783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-6275752372.1074286</v>
      </c>
      <c r="L3542" s="444">
        <f t="shared" ca="1" si="149"/>
        <v>-1512456321677.8904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-1512456321677.8904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-6301901340.324543</v>
      </c>
      <c r="L3543" s="444">
        <f t="shared" ca="1" si="149"/>
        <v>-1518758223018.2148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-1518758223018.2148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-6328159262.5758953</v>
      </c>
      <c r="L3544" s="444">
        <f t="shared" ca="1" si="149"/>
        <v>-1525086382280.7908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-1525086382280.7908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-6354526592.836628</v>
      </c>
      <c r="L3545" s="444">
        <f t="shared" ca="1" si="149"/>
        <v>-1531440908873.6274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-1531440908873.6274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-6381003786.9734478</v>
      </c>
      <c r="L3546" s="444">
        <f t="shared" ca="1" si="149"/>
        <v>-1537821912660.6008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-1537821912660.6008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-6407591302.7525034</v>
      </c>
      <c r="L3547" s="444">
        <f t="shared" ca="1" si="149"/>
        <v>-1544229503963.3533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-1544229503963.3533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-6434289599.8473053</v>
      </c>
      <c r="L3548" s="444">
        <f t="shared" ca="1" si="149"/>
        <v>-1550663793563.2007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-1550663793563.2007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-6461099139.8466692</v>
      </c>
      <c r="L3549" s="444">
        <f t="shared" ca="1" si="149"/>
        <v>-1557124892703.0474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-1557124892703.0474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-6488020386.2626972</v>
      </c>
      <c r="L3550" s="444">
        <f t="shared" ca="1" si="149"/>
        <v>-1563612913089.3101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-1563612913089.3101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-6515053804.5387917</v>
      </c>
      <c r="L3551" s="444">
        <f t="shared" ca="1" si="149"/>
        <v>-1570127966893.8489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-1570127966893.8489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-6542199862.057704</v>
      </c>
      <c r="L3552" s="444">
        <f t="shared" ca="1" si="149"/>
        <v>-1576670166755.9065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-1576670166755.9065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-6569459028.1496105</v>
      </c>
      <c r="L3553" s="444">
        <f t="shared" ca="1" si="149"/>
        <v>-1583239625784.0562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-1583239625784.0562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-6596831774.100234</v>
      </c>
      <c r="L3554" s="444">
        <f t="shared" ca="1" si="149"/>
        <v>-1589836457558.1565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-1589836457558.1565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-6624318573.1589851</v>
      </c>
      <c r="L3555" s="444">
        <f t="shared" ca="1" si="149"/>
        <v>-1596460776131.3154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-1596460776131.3154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-6651919900.5471478</v>
      </c>
      <c r="L3556" s="444">
        <f t="shared" ca="1" si="149"/>
        <v>-1603112696031.8625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-1603112696031.8625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-6679636233.466094</v>
      </c>
      <c r="L3557" s="444">
        <f t="shared" ca="1" si="149"/>
        <v>-1609792332265.3286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-1609792332265.3286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-6707468051.1055355</v>
      </c>
      <c r="L3558" s="444">
        <f t="shared" ca="1" si="149"/>
        <v>-1616499800316.4341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-1616499800316.4341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-6735415834.6518087</v>
      </c>
      <c r="L3559" s="444">
        <f t="shared" ca="1" si="149"/>
        <v>-1623235216151.0859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-1623235216151.0859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-6763480067.2961912</v>
      </c>
      <c r="L3560" s="444">
        <f t="shared" ca="1" si="149"/>
        <v>-1629998696218.3821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-1629998696218.3821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-6791661234.2432585</v>
      </c>
      <c r="L3561" s="444">
        <f t="shared" ca="1" si="149"/>
        <v>-1636790357452.6252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-1636790357452.6252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-6819959822.7192717</v>
      </c>
      <c r="L3562" s="444">
        <f t="shared" ca="1" si="149"/>
        <v>-1643610317275.3445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-1643610317275.3445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-6848376321.9806023</v>
      </c>
      <c r="L3563" s="444">
        <f t="shared" ca="1" si="149"/>
        <v>-1650458693597.3252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-1650458693597.3252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-6876911223.3221884</v>
      </c>
      <c r="L3564" s="444">
        <f t="shared" ca="1" si="149"/>
        <v>-1657335604820.6475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-1657335604820.6475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-6905565020.086031</v>
      </c>
      <c r="L3565" s="444">
        <f t="shared" ca="1" si="149"/>
        <v>-1664241169840.7334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-1664241169840.7334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-6934338207.6697226</v>
      </c>
      <c r="L3566" s="444">
        <f t="shared" ca="1" si="149"/>
        <v>-1671175508048.4031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-1671175508048.4031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-6963231283.5350122</v>
      </c>
      <c r="L3567" s="444">
        <f t="shared" ca="1" si="149"/>
        <v>-1678138739331.938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-1678138739331.938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-6992244747.2164078</v>
      </c>
      <c r="L3568" s="444">
        <f t="shared" ca="1" si="149"/>
        <v>-1685130984079.1543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-1685130984079.1543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-7021379100.3298092</v>
      </c>
      <c r="L3569" s="444">
        <f t="shared" ca="1" si="149"/>
        <v>-1692152363179.4841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-1692152363179.4841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-7050634846.5811834</v>
      </c>
      <c r="L3570" s="444">
        <f t="shared" ca="1" si="149"/>
        <v>-1699202998026.0654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-1699202998026.0654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-7080012491.7752724</v>
      </c>
      <c r="L3571" s="444">
        <f t="shared" ca="1" si="149"/>
        <v>-1706283010517.8408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-1706283010517.8408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-7109512543.824337</v>
      </c>
      <c r="L3572" s="444">
        <f t="shared" ca="1" si="149"/>
        <v>-1713392523061.665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-1713392523061.665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-7139135512.756938</v>
      </c>
      <c r="L3573" s="444">
        <f t="shared" ca="1" si="149"/>
        <v>-1720531658574.4219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-1720531658574.4219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-7168881910.726757</v>
      </c>
      <c r="L3574" s="444">
        <f t="shared" ca="1" si="149"/>
        <v>-1727700540485.1487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-1727700540485.1487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-7198752252.0214539</v>
      </c>
      <c r="L3575" s="444">
        <f t="shared" ca="1" si="149"/>
        <v>-1734899292737.1702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-1734899292737.1702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-7228747053.0715437</v>
      </c>
      <c r="L3576" s="444">
        <f t="shared" ca="1" si="149"/>
        <v>-1742128039790.2417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-1742128039790.2417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-7258866832.4593401</v>
      </c>
      <c r="L3577" s="444">
        <f t="shared" ca="1" si="149"/>
        <v>-1749386906622.7009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-1749386906622.7009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-7289112110.9279203</v>
      </c>
      <c r="L3578" s="444">
        <f t="shared" ref="L3578:L3832" ca="1" si="154">I3578-J3578+K3578</f>
        <v>-1756676018733.6289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-1756676018733.6289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-7319483411.3901205</v>
      </c>
      <c r="L3579" s="444">
        <f t="shared" ca="1" si="154"/>
        <v>-1763995502145.019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-1763995502145.019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-7349981258.9375792</v>
      </c>
      <c r="L3580" s="444">
        <f t="shared" ca="1" si="154"/>
        <v>-1771345483403.9565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-1771345483403.9565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-7380606180.8498201</v>
      </c>
      <c r="L3581" s="444">
        <f t="shared" ca="1" si="154"/>
        <v>-1778726089584.8064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-1778726089584.8064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-7411358706.6033602</v>
      </c>
      <c r="L3582" s="444">
        <f t="shared" ca="1" si="154"/>
        <v>-1786137448291.4097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-1786137448291.4097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-7442239367.8808727</v>
      </c>
      <c r="L3583" s="444">
        <f t="shared" ca="1" si="154"/>
        <v>-1793579687659.2905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-1793579687659.2905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-7473248698.5803785</v>
      </c>
      <c r="L3584" s="444">
        <f t="shared" ca="1" si="154"/>
        <v>-1801052936357.8708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-1801052936357.8708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-7504387234.8244619</v>
      </c>
      <c r="L3585" s="444">
        <f t="shared" ca="1" si="154"/>
        <v>-1808557323592.6953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-1808557323592.6953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-7535655514.9695635</v>
      </c>
      <c r="L3586" s="444">
        <f t="shared" ca="1" si="154"/>
        <v>-1816092979107.6648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-1816092979107.6648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-7567054079.6152697</v>
      </c>
      <c r="L3587" s="444">
        <f t="shared" ca="1" si="154"/>
        <v>-1823660033187.28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-1823660033187.28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-7598583471.6136675</v>
      </c>
      <c r="L3588" s="444">
        <f t="shared" ca="1" si="154"/>
        <v>-1831258616658.8938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-1831258616658.8938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-7630244236.0787249</v>
      </c>
      <c r="L3589" s="444">
        <f t="shared" ca="1" si="154"/>
        <v>-1838888860894.9724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-1838888860894.9724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-7662036920.3957186</v>
      </c>
      <c r="L3590" s="444">
        <f t="shared" ca="1" si="154"/>
        <v>-1846550897815.3682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-1846550897815.3682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-7693962074.2307014</v>
      </c>
      <c r="L3591" s="444">
        <f t="shared" ca="1" si="154"/>
        <v>-1854244859889.5989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-1854244859889.5989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-7726020249.5399952</v>
      </c>
      <c r="L3592" s="444">
        <f t="shared" ca="1" si="154"/>
        <v>-1861970880139.1389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-1861970880139.1389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-7758212000.5797453</v>
      </c>
      <c r="L3593" s="444">
        <f t="shared" ca="1" si="154"/>
        <v>-1869729092139.7188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-1869729092139.7188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-7790537883.9154959</v>
      </c>
      <c r="L3594" s="444">
        <f t="shared" ca="1" si="154"/>
        <v>-1877519630023.6343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-1877519630023.6343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-7822998458.4318104</v>
      </c>
      <c r="L3595" s="444">
        <f t="shared" ca="1" si="154"/>
        <v>-1885342628482.0662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-1885342628482.0662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-7855594285.3419418</v>
      </c>
      <c r="L3596" s="444">
        <f t="shared" ca="1" si="154"/>
        <v>-1893198222767.4082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-1893198222767.4082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-7888325928.1975336</v>
      </c>
      <c r="L3597" s="444">
        <f t="shared" ca="1" si="154"/>
        <v>-1901086548695.6057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-1901086548695.6057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-7921193952.8983574</v>
      </c>
      <c r="L3598" s="444">
        <f t="shared" ca="1" si="154"/>
        <v>-1909007742648.5042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-1909007742648.5042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-7954198927.7021017</v>
      </c>
      <c r="L3599" s="444">
        <f t="shared" ca="1" si="154"/>
        <v>-1916961941576.2063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-1916961941576.2063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-7987341423.2341928</v>
      </c>
      <c r="L3600" s="444">
        <f t="shared" ca="1" si="154"/>
        <v>-1924949282999.4404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-1924949282999.4404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-8020622012.4976683</v>
      </c>
      <c r="L3601" s="444">
        <f t="shared" ca="1" si="154"/>
        <v>-1932969905011.938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-1932969905011.938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-8054041270.8830748</v>
      </c>
      <c r="L3602" s="444">
        <f t="shared" ca="1" si="154"/>
        <v>-1941023946282.821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-1941023946282.821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-8087599776.1784201</v>
      </c>
      <c r="L3603" s="444">
        <f t="shared" ca="1" si="154"/>
        <v>-1949111546058.9995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-1949111546058.9995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-8121298108.5791645</v>
      </c>
      <c r="L3604" s="444">
        <f t="shared" ca="1" si="154"/>
        <v>-1957232844167.5786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-1957232844167.5786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-8155136850.698245</v>
      </c>
      <c r="L3605" s="444">
        <f t="shared" ca="1" si="154"/>
        <v>-1965387981018.2769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-1965387981018.2769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-8189116587.5761528</v>
      </c>
      <c r="L3606" s="444">
        <f t="shared" ca="1" si="154"/>
        <v>-1973577097605.853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-1973577097605.853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-8223237906.6910543</v>
      </c>
      <c r="L3607" s="444">
        <f t="shared" ca="1" si="154"/>
        <v>-1981800335512.5442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-1981800335512.5442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-8257501397.9689341</v>
      </c>
      <c r="L3608" s="444">
        <f t="shared" ca="1" si="154"/>
        <v>-1990057836910.5132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-1990057836910.5132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-8291907653.7938051</v>
      </c>
      <c r="L3609" s="444">
        <f t="shared" ca="1" si="154"/>
        <v>-1998349744564.3069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-1998349744564.3069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-8326457269.0179462</v>
      </c>
      <c r="L3610" s="444">
        <f t="shared" ca="1" si="154"/>
        <v>-2006676201833.325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-2006676201833.325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-8361150840.9721861</v>
      </c>
      <c r="L3611" s="444">
        <f t="shared" ca="1" si="154"/>
        <v>-2015037352674.2971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-2015037352674.2971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-8395988969.4762383</v>
      </c>
      <c r="L3612" s="444">
        <f t="shared" ca="1" si="154"/>
        <v>-2023433341643.7734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-2023433341643.7734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-8430972256.8490562</v>
      </c>
      <c r="L3613" s="444">
        <f t="shared" ca="1" si="154"/>
        <v>-2031864313900.6226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-2031864313900.6226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-8466101307.9192591</v>
      </c>
      <c r="L3614" s="444">
        <f t="shared" ca="1" si="154"/>
        <v>-2040330415208.5417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-2040330415208.5417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-8501376730.0355892</v>
      </c>
      <c r="L3615" s="444">
        <f t="shared" ca="1" si="154"/>
        <v>-2048831791938.5774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-2048831791938.5774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-8536799133.077405</v>
      </c>
      <c r="L3616" s="444">
        <f t="shared" ca="1" si="154"/>
        <v>-2057368591071.6548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-2057368591071.6548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-8572369129.4652281</v>
      </c>
      <c r="L3617" s="444">
        <f t="shared" ca="1" si="154"/>
        <v>-2065940960201.1201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-2065940960201.1201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-8608087334.1713333</v>
      </c>
      <c r="L3618" s="444">
        <f t="shared" ca="1" si="154"/>
        <v>-2074549047535.2915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-2074549047535.2915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-8643954364.7303829</v>
      </c>
      <c r="L3619" s="444">
        <f t="shared" ca="1" si="154"/>
        <v>-2083193001900.022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-2083193001900.022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-8679970841.2500916</v>
      </c>
      <c r="L3620" s="444">
        <f t="shared" ca="1" si="154"/>
        <v>-2091872972741.272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-2091872972741.272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-8716137386.4219666</v>
      </c>
      <c r="L3621" s="444">
        <f t="shared" ca="1" si="154"/>
        <v>-2100589110127.6938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-2100589110127.6938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-8752454625.5320568</v>
      </c>
      <c r="L3622" s="444">
        <f t="shared" ca="1" si="154"/>
        <v>-2109341564753.2258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-2109341564753.2258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-8788923186.4717751</v>
      </c>
      <c r="L3623" s="444">
        <f t="shared" ca="1" si="154"/>
        <v>-2118130487939.6975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-2118130487939.6975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-8825543699.7487411</v>
      </c>
      <c r="L3624" s="444">
        <f t="shared" ca="1" si="154"/>
        <v>-2126956031639.4463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-2126956031639.4463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-8862316798.4976921</v>
      </c>
      <c r="L3625" s="444">
        <f t="shared" ca="1" si="154"/>
        <v>-2135818348437.9441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-2135818348437.9441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-8899243118.4914322</v>
      </c>
      <c r="L3626" s="444">
        <f t="shared" ca="1" si="154"/>
        <v>-2144717591556.4355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-2144717591556.4355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-8936323298.1518135</v>
      </c>
      <c r="L3627" s="444">
        <f t="shared" ca="1" si="154"/>
        <v>-2153653914854.5874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-2153653914854.5874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-8973557978.5607815</v>
      </c>
      <c r="L3628" s="444">
        <f t="shared" ca="1" si="154"/>
        <v>-2162627472833.1482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-2162627472833.1482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-9010947803.4714508</v>
      </c>
      <c r="L3629" s="444">
        <f t="shared" ca="1" si="154"/>
        <v>-2171638420636.6196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-2171638420636.6196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-9048493419.3192482</v>
      </c>
      <c r="L3630" s="444">
        <f t="shared" ca="1" si="154"/>
        <v>-2180686914055.939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-2180686914055.939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-9086195475.233078</v>
      </c>
      <c r="L3631" s="444">
        <f t="shared" ca="1" si="154"/>
        <v>-2189773109531.1721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-2189773109531.1721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-9124054623.0465508</v>
      </c>
      <c r="L3632" s="444">
        <f t="shared" ca="1" si="154"/>
        <v>-2198897164154.2188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-2198897164154.2188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-9162071517.3092442</v>
      </c>
      <c r="L3633" s="444">
        <f t="shared" ca="1" si="154"/>
        <v>-2208059235671.5278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-2208059235671.5278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-9200246815.2980328</v>
      </c>
      <c r="L3634" s="444">
        <f t="shared" ca="1" si="154"/>
        <v>-2217259482486.8257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-2217259482486.8257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-9238581177.0284405</v>
      </c>
      <c r="L3635" s="444">
        <f t="shared" ca="1" si="154"/>
        <v>-2226498063663.854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-2226498063663.854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-9277075265.266058</v>
      </c>
      <c r="L3636" s="444">
        <f t="shared" ca="1" si="154"/>
        <v>-2235775138929.1201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-2235775138929.1201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-9315729745.5380001</v>
      </c>
      <c r="L3637" s="444">
        <f t="shared" ca="1" si="154"/>
        <v>-2245090868674.6582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-2245090868674.6582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-9354545286.1444092</v>
      </c>
      <c r="L3638" s="444">
        <f t="shared" ca="1" si="154"/>
        <v>-2254445413960.8027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-2254445413960.8027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-9393522558.1700115</v>
      </c>
      <c r="L3639" s="444">
        <f t="shared" ca="1" si="154"/>
        <v>-2263838936518.9727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-2263838936518.9727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-9432662235.4957199</v>
      </c>
      <c r="L3640" s="444">
        <f t="shared" ca="1" si="154"/>
        <v>-2273271598754.4683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-2273271598754.4683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-9471964994.8102837</v>
      </c>
      <c r="L3641" s="444">
        <f t="shared" ca="1" si="154"/>
        <v>-2282743563749.2783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-2282743563749.2783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-9511431515.6219921</v>
      </c>
      <c r="L3642" s="444">
        <f t="shared" ca="1" si="154"/>
        <v>-2292254995264.9004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-2292254995264.9004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-9551062480.2704182</v>
      </c>
      <c r="L3643" s="444">
        <f t="shared" ca="1" si="154"/>
        <v>-2301806057745.1709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-2301806057745.1709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-9590858573.9382114</v>
      </c>
      <c r="L3644" s="444">
        <f t="shared" ca="1" si="154"/>
        <v>-2311396916319.1089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-2311396916319.1089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-9630820484.6629543</v>
      </c>
      <c r="L3645" s="444">
        <f t="shared" ca="1" si="154"/>
        <v>-2321027736803.772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-2321027736803.772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-9670948903.3490505</v>
      </c>
      <c r="L3646" s="444">
        <f t="shared" ca="1" si="154"/>
        <v>-2330698685707.1211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-2330698685707.1211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-9711244523.7796707</v>
      </c>
      <c r="L3647" s="444">
        <f t="shared" ca="1" si="154"/>
        <v>-2340409930230.9009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-2340409930230.9009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-9751708042.6287537</v>
      </c>
      <c r="L3648" s="444">
        <f t="shared" ca="1" si="154"/>
        <v>-2350161638273.5298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-2350161638273.5298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-9792340159.4730415</v>
      </c>
      <c r="L3649" s="444">
        <f t="shared" ca="1" si="154"/>
        <v>-2359953978433.0029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-2359953978433.0029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-9833141576.8041782</v>
      </c>
      <c r="L3650" s="444">
        <f t="shared" ca="1" si="154"/>
        <v>-2369787120009.8071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-2369787120009.8071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-9874113000.040863</v>
      </c>
      <c r="L3651" s="444">
        <f t="shared" ca="1" si="154"/>
        <v>-2379661233009.8481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-2379661233009.8481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-9915255137.5410347</v>
      </c>
      <c r="L3652" s="444">
        <f t="shared" ca="1" si="154"/>
        <v>-2389576488147.3892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-2389576488147.3892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-9956568700.6141205</v>
      </c>
      <c r="L3653" s="444">
        <f t="shared" ca="1" si="154"/>
        <v>-2399533056848.0034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-2399533056848.0034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-9998054403.5333481</v>
      </c>
      <c r="L3654" s="444">
        <f t="shared" ca="1" si="154"/>
        <v>-2409531111251.5366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-2409531111251.5366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-10039712963.548069</v>
      </c>
      <c r="L3655" s="444">
        <f t="shared" ca="1" si="154"/>
        <v>-2419570824215.0845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-2419570824215.0845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-10081545100.896185</v>
      </c>
      <c r="L3656" s="444">
        <f t="shared" ca="1" si="154"/>
        <v>-2429652369315.9805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-2429652369315.9805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-10123551538.816586</v>
      </c>
      <c r="L3657" s="444">
        <f t="shared" ca="1" si="154"/>
        <v>-2439775920854.7969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-2439775920854.7969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-10165733003.561653</v>
      </c>
      <c r="L3658" s="444">
        <f t="shared" ca="1" si="154"/>
        <v>-2449941653858.3584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-2449941653858.3584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-10208090224.409826</v>
      </c>
      <c r="L3659" s="444">
        <f t="shared" ca="1" si="154"/>
        <v>-2460149744082.7681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-2460149744082.7681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-10250623933.6782</v>
      </c>
      <c r="L3660" s="444">
        <f t="shared" ca="1" si="154"/>
        <v>-2470400368016.4463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-2470400368016.4463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-10293334866.735193</v>
      </c>
      <c r="L3661" s="444">
        <f t="shared" ca="1" si="154"/>
        <v>-2480693702883.1816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-2480693702883.1816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-10336223762.013256</v>
      </c>
      <c r="L3662" s="444">
        <f t="shared" ca="1" si="154"/>
        <v>-2491029926645.1948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-2491029926645.1948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-10379291361.021645</v>
      </c>
      <c r="L3663" s="444">
        <f t="shared" ca="1" si="154"/>
        <v>-2501409218006.2163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-2501409218006.2163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-10422538408.359234</v>
      </c>
      <c r="L3664" s="444">
        <f t="shared" ca="1" si="154"/>
        <v>-2511831756414.5757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-2511831756414.5757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-10465965651.727398</v>
      </c>
      <c r="L3665" s="444">
        <f t="shared" ca="1" si="154"/>
        <v>-2522297722066.3032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-2522297722066.3032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-10509573841.94293</v>
      </c>
      <c r="L3666" s="444">
        <f t="shared" ca="1" si="154"/>
        <v>-2532807295908.2461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-2532807295908.2461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-10553363732.951025</v>
      </c>
      <c r="L3667" s="444">
        <f t="shared" ca="1" si="154"/>
        <v>-2543360659641.1973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-2543360659641.1973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-10597336081.838322</v>
      </c>
      <c r="L3668" s="444">
        <f t="shared" ca="1" si="154"/>
        <v>-2553957995723.0356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-2553957995723.0356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-10641491648.845982</v>
      </c>
      <c r="L3669" s="444">
        <f t="shared" ca="1" si="154"/>
        <v>-2564599487371.8818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-2564599487371.8818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-10685831197.382841</v>
      </c>
      <c r="L3670" s="444">
        <f t="shared" ca="1" si="154"/>
        <v>-2575285318569.2646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-2575285318569.2646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-10730355494.038603</v>
      </c>
      <c r="L3671" s="444">
        <f t="shared" ca="1" si="154"/>
        <v>-2586015674063.3032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-2586015674063.3032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-10775065308.597097</v>
      </c>
      <c r="L3672" s="444">
        <f t="shared" ca="1" si="154"/>
        <v>-2596790739371.9004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-2596790739371.9004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-10819961414.049585</v>
      </c>
      <c r="L3673" s="444">
        <f t="shared" ca="1" si="154"/>
        <v>-2607610700785.9502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-2607610700785.9502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-10865044586.608126</v>
      </c>
      <c r="L3674" s="444">
        <f t="shared" ca="1" si="154"/>
        <v>-2618475745372.5581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-2618475745372.5581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-10910315605.718992</v>
      </c>
      <c r="L3675" s="444">
        <f t="shared" ca="1" si="154"/>
        <v>-2629386060978.2769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-2629386060978.2769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-10955775254.076153</v>
      </c>
      <c r="L3676" s="444">
        <f t="shared" ca="1" si="154"/>
        <v>-2640341836232.353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-2640341836232.353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-11001424317.634804</v>
      </c>
      <c r="L3677" s="444">
        <f t="shared" ca="1" si="154"/>
        <v>-2651343260549.9878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-2651343260549.9878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-11047263585.624949</v>
      </c>
      <c r="L3678" s="444">
        <f t="shared" ca="1" si="154"/>
        <v>-2662390524135.6128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-2662390524135.6128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-11093293850.565054</v>
      </c>
      <c r="L3679" s="444">
        <f t="shared" ca="1" si="154"/>
        <v>-2673483817986.1777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-2673483817986.1777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-11139515908.27574</v>
      </c>
      <c r="L3680" s="444">
        <f t="shared" ca="1" si="154"/>
        <v>-2684623333894.4536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-2684623333894.4536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-11185930557.893557</v>
      </c>
      <c r="L3681" s="444">
        <f t="shared" ca="1" si="154"/>
        <v>-2695809264452.3472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-2695809264452.3472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-11232538601.884779</v>
      </c>
      <c r="L3682" s="444">
        <f t="shared" ca="1" si="154"/>
        <v>-2707041803054.2319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-2707041803054.2319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-11279340846.059299</v>
      </c>
      <c r="L3683" s="444">
        <f t="shared" ca="1" si="154"/>
        <v>-2718321143900.291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-2718321143900.291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-11326338099.584545</v>
      </c>
      <c r="L3684" s="444">
        <f t="shared" ca="1" si="154"/>
        <v>-2729647481999.8755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-2729647481999.8755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-11373531174.999481</v>
      </c>
      <c r="L3685" s="444">
        <f t="shared" ca="1" si="154"/>
        <v>-2741021013174.875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-2741021013174.875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-11420920888.228645</v>
      </c>
      <c r="L3686" s="444">
        <f t="shared" ca="1" si="154"/>
        <v>-2752441934063.1035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-2752441934063.1035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-11468508058.596264</v>
      </c>
      <c r="L3687" s="444">
        <f t="shared" ca="1" si="154"/>
        <v>-2763910442121.6997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-2763910442121.6997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-11516293508.840416</v>
      </c>
      <c r="L3688" s="444">
        <f t="shared" ca="1" si="154"/>
        <v>-2775426735630.54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-2775426735630.54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-11564278065.127251</v>
      </c>
      <c r="L3689" s="444">
        <f t="shared" ca="1" si="154"/>
        <v>-2786991013695.6675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-2786991013695.6675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-11612462557.065281</v>
      </c>
      <c r="L3690" s="444">
        <f t="shared" ca="1" si="154"/>
        <v>-2798603476252.7329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-2798603476252.7329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-11660847817.719721</v>
      </c>
      <c r="L3691" s="444">
        <f t="shared" ca="1" si="154"/>
        <v>-2810264324070.4526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-2810264324070.4526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-11709434683.626886</v>
      </c>
      <c r="L3692" s="444">
        <f t="shared" ca="1" si="154"/>
        <v>-2821973758754.0796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-2821973758754.0796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-11758223994.808664</v>
      </c>
      <c r="L3693" s="444">
        <f t="shared" ca="1" si="154"/>
        <v>-2833731982748.8882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-2833731982748.8882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-11807216594.787033</v>
      </c>
      <c r="L3694" s="444">
        <f t="shared" ca="1" si="154"/>
        <v>-2845539199343.6753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-2845539199343.6753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-11856413330.598646</v>
      </c>
      <c r="L3695" s="444">
        <f t="shared" ca="1" si="154"/>
        <v>-2857395612674.2739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-2857395612674.2739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-11905815052.809475</v>
      </c>
      <c r="L3696" s="444">
        <f t="shared" ca="1" si="154"/>
        <v>-2869301427727.0835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-2869301427727.0835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-11955422615.529514</v>
      </c>
      <c r="L3697" s="444">
        <f t="shared" ca="1" si="154"/>
        <v>-2881256850342.6128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-2881256850342.6128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-12005236876.427553</v>
      </c>
      <c r="L3698" s="444">
        <f t="shared" ca="1" si="154"/>
        <v>-2893262087219.0405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-2893262087219.0405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-12055258696.746002</v>
      </c>
      <c r="L3699" s="444">
        <f t="shared" ca="1" si="154"/>
        <v>-2905317345915.7866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-2905317345915.7866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-12105488941.315777</v>
      </c>
      <c r="L3700" s="444">
        <f t="shared" ca="1" si="154"/>
        <v>-2917422834857.1025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-2917422834857.1025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-12155928478.57126</v>
      </c>
      <c r="L3701" s="444">
        <f t="shared" ca="1" si="154"/>
        <v>-2929578763335.6738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-2929578763335.6738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-12206578180.565308</v>
      </c>
      <c r="L3702" s="444">
        <f t="shared" ca="1" si="154"/>
        <v>-2941785341516.2393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-2941785341516.2393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-12257438922.984329</v>
      </c>
      <c r="L3703" s="444">
        <f t="shared" ca="1" si="154"/>
        <v>-2954042780439.2236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-2954042780439.2236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-12308511585.163431</v>
      </c>
      <c r="L3704" s="444">
        <f t="shared" ca="1" si="154"/>
        <v>-2966351292024.3872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-2966351292024.3872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-12359797050.101614</v>
      </c>
      <c r="L3705" s="444">
        <f t="shared" ca="1" si="154"/>
        <v>-2978711089074.4888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-2978711089074.4888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-12411296204.477036</v>
      </c>
      <c r="L3706" s="444">
        <f t="shared" ca="1" si="154"/>
        <v>-2991122385278.9658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-2991122385278.9658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-12463009938.662357</v>
      </c>
      <c r="L3707" s="444">
        <f t="shared" ca="1" si="154"/>
        <v>-3003585395217.6284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-3003585395217.6284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-12514939146.740118</v>
      </c>
      <c r="L3708" s="444">
        <f t="shared" ca="1" si="154"/>
        <v>-3016100334364.3687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-3016100334364.3687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-12567084726.518202</v>
      </c>
      <c r="L3709" s="444">
        <f t="shared" ca="1" si="154"/>
        <v>-3028667419090.8867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-3028667419090.8867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-12619447579.545361</v>
      </c>
      <c r="L3710" s="444">
        <f t="shared" ca="1" si="154"/>
        <v>-3041286866670.4321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-3041286866670.4321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-12672028611.126801</v>
      </c>
      <c r="L3711" s="444">
        <f t="shared" ca="1" si="154"/>
        <v>-3053958895281.5591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-3053958895281.5591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-12724828730.339828</v>
      </c>
      <c r="L3712" s="444">
        <f t="shared" ca="1" si="154"/>
        <v>-3066683724011.8989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-3066683724011.8989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-12777848850.04958</v>
      </c>
      <c r="L3713" s="444">
        <f t="shared" ca="1" si="154"/>
        <v>-3079461572861.9487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-3079461572861.9487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-12831089886.924786</v>
      </c>
      <c r="L3714" s="444">
        <f t="shared" ca="1" si="154"/>
        <v>-3092292662748.8735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-3092292662748.8735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-12884552761.45364</v>
      </c>
      <c r="L3715" s="444">
        <f t="shared" ca="1" si="154"/>
        <v>-3105177215510.3271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-3105177215510.3271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-12938238397.959696</v>
      </c>
      <c r="L3716" s="444">
        <f t="shared" ca="1" si="154"/>
        <v>-3118115453908.2866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-3118115453908.2866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-12992147724.617861</v>
      </c>
      <c r="L3717" s="444">
        <f t="shared" ca="1" si="154"/>
        <v>-3131107601632.9043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-3131107601632.9043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-13046281673.470434</v>
      </c>
      <c r="L3718" s="444">
        <f t="shared" ca="1" si="154"/>
        <v>-3144153883306.3745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-3144153883306.3745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-13100641180.443228</v>
      </c>
      <c r="L3719" s="444">
        <f t="shared" ca="1" si="154"/>
        <v>-3157254524486.8179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-3157254524486.8179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-13155227185.36174</v>
      </c>
      <c r="L3720" s="444">
        <f t="shared" ca="1" si="154"/>
        <v>-3170409751672.1797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-3170409751672.1797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-13210040631.967415</v>
      </c>
      <c r="L3721" s="444">
        <f t="shared" ca="1" si="154"/>
        <v>-3183619792304.147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-3183619792304.147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-13265082467.933945</v>
      </c>
      <c r="L3722" s="444">
        <f t="shared" ca="1" si="154"/>
        <v>-3196884874772.0811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-3196884874772.0811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-13320353644.883671</v>
      </c>
      <c r="L3723" s="444">
        <f t="shared" ca="1" si="154"/>
        <v>-3210205228416.9648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-3210205228416.9648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-13375855118.40402</v>
      </c>
      <c r="L3724" s="444">
        <f t="shared" ca="1" si="154"/>
        <v>-3223581083535.3687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-3223581083535.3687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-13431587848.064035</v>
      </c>
      <c r="L3725" s="444">
        <f t="shared" ca="1" si="154"/>
        <v>-3237012671383.4326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-3237012671383.4326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-13487552797.430969</v>
      </c>
      <c r="L3726" s="444">
        <f t="shared" ca="1" si="154"/>
        <v>-3250500224180.8638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-3250500224180.8638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-13543750934.086933</v>
      </c>
      <c r="L3727" s="444">
        <f t="shared" ca="1" si="154"/>
        <v>-3264043975114.9507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-3264043975114.9507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-13600183229.645628</v>
      </c>
      <c r="L3728" s="444">
        <f t="shared" ca="1" si="154"/>
        <v>-3277644158344.5962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-3277644158344.5962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-13656850659.76915</v>
      </c>
      <c r="L3729" s="444">
        <f t="shared" ca="1" si="154"/>
        <v>-3291301009004.3652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-3291301009004.3652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-13713754204.184855</v>
      </c>
      <c r="L3730" s="444">
        <f t="shared" ca="1" si="154"/>
        <v>-3305014763208.5503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-3305014763208.5503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-13770894846.702293</v>
      </c>
      <c r="L3731" s="444">
        <f t="shared" ca="1" si="154"/>
        <v>-3318785658055.2524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-3318785658055.2524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-13828273575.230219</v>
      </c>
      <c r="L3732" s="444">
        <f t="shared" ca="1" si="154"/>
        <v>-3332613931630.4824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-3332613931630.4824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-13885891381.793676</v>
      </c>
      <c r="L3733" s="444">
        <f t="shared" ca="1" si="154"/>
        <v>-3346499823012.2759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-3346499823012.2759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-13943749262.551149</v>
      </c>
      <c r="L3734" s="444">
        <f t="shared" ca="1" si="154"/>
        <v>-3360443572274.8271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-3360443572274.8271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-14001848217.811779</v>
      </c>
      <c r="L3735" s="444">
        <f t="shared" ca="1" si="154"/>
        <v>-3374445420492.6392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-3374445420492.6392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-14060189252.052664</v>
      </c>
      <c r="L3736" s="444">
        <f t="shared" ca="1" si="154"/>
        <v>-3388505609744.6919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-3388505609744.6919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-14118773373.936216</v>
      </c>
      <c r="L3737" s="444">
        <f t="shared" ca="1" si="154"/>
        <v>-3402624383118.6279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-3402624383118.6279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-14177601596.327616</v>
      </c>
      <c r="L3738" s="444">
        <f t="shared" ca="1" si="154"/>
        <v>-3416801984714.9556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-3416801984714.9556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-14236674936.312315</v>
      </c>
      <c r="L3739" s="444">
        <f t="shared" ca="1" si="154"/>
        <v>-3431038659651.2681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-3431038659651.2681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-14295994415.213617</v>
      </c>
      <c r="L3740" s="444">
        <f t="shared" ca="1" si="154"/>
        <v>-3445334654066.4814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-3445334654066.4814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-14355561058.610342</v>
      </c>
      <c r="L3741" s="444">
        <f t="shared" ca="1" si="154"/>
        <v>-3459690215125.0918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-3459690215125.0918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-14415375896.354551</v>
      </c>
      <c r="L3742" s="444">
        <f t="shared" ca="1" si="154"/>
        <v>-3474105591021.4463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-3474105591021.4463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-14475439962.589357</v>
      </c>
      <c r="L3743" s="444">
        <f t="shared" ca="1" si="154"/>
        <v>-3488581030984.0356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-3488581030984.0356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-14535754295.766813</v>
      </c>
      <c r="L3744" s="444">
        <f t="shared" ca="1" si="154"/>
        <v>-3503116785279.8022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-3503116785279.8022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-14596319938.665842</v>
      </c>
      <c r="L3745" s="444">
        <f t="shared" ca="1" si="154"/>
        <v>-3517713105218.4683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-3517713105218.4683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-14657137938.410284</v>
      </c>
      <c r="L3746" s="444">
        <f t="shared" ca="1" si="154"/>
        <v>-3532370243156.8784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-3532370243156.8784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-14718209346.486992</v>
      </c>
      <c r="L3747" s="444">
        <f t="shared" ca="1" si="154"/>
        <v>-3547088452503.3652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-3547088452503.3652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-14779535218.764019</v>
      </c>
      <c r="L3748" s="444">
        <f t="shared" ca="1" si="154"/>
        <v>-3561867987722.1294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-3561867987722.1294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-14841116615.508871</v>
      </c>
      <c r="L3749" s="444">
        <f t="shared" ca="1" si="154"/>
        <v>-3576709104337.6382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-3576709104337.6382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-14902954601.406824</v>
      </c>
      <c r="L3750" s="444">
        <f t="shared" ca="1" si="154"/>
        <v>-3591612058939.0449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-3591612058939.0449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-14965050245.579353</v>
      </c>
      <c r="L3751" s="444">
        <f t="shared" ca="1" si="154"/>
        <v>-3606577109184.6245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-3606577109184.6245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-15027404621.602604</v>
      </c>
      <c r="L3752" s="444">
        <f t="shared" ca="1" si="154"/>
        <v>-3621604513806.2271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-3621604513806.2271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-15090018807.525946</v>
      </c>
      <c r="L3753" s="444">
        <f t="shared" ca="1" si="154"/>
        <v>-3636694532613.7529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-3636694532613.7529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-15152893885.890635</v>
      </c>
      <c r="L3754" s="444">
        <f t="shared" ca="1" si="154"/>
        <v>-3651847426499.6436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-3651847426499.6436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-15216030943.748514</v>
      </c>
      <c r="L3755" s="444">
        <f t="shared" ca="1" si="154"/>
        <v>-3667063457443.3921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-3667063457443.3921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-15279431072.680799</v>
      </c>
      <c r="L3756" s="444">
        <f t="shared" ca="1" si="154"/>
        <v>-3682342888516.0728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-3682342888516.0728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-15343095368.816967</v>
      </c>
      <c r="L3757" s="444">
        <f t="shared" ca="1" si="154"/>
        <v>-3697685983884.8896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-3697685983884.8896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-15407024932.853706</v>
      </c>
      <c r="L3758" s="444">
        <f t="shared" ca="1" si="154"/>
        <v>-3713093008817.7432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-3713093008817.7432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-15471220870.073927</v>
      </c>
      <c r="L3759" s="444">
        <f t="shared" ca="1" si="154"/>
        <v>-3728564229687.8169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-3728564229687.8169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-15535684290.365904</v>
      </c>
      <c r="L3760" s="444">
        <f t="shared" ca="1" si="154"/>
        <v>-3744099913978.1826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-3744099913978.1826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-15600416308.242428</v>
      </c>
      <c r="L3761" s="444">
        <f t="shared" ca="1" si="154"/>
        <v>-3759700330286.4248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-3759700330286.4248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-15665418042.860102</v>
      </c>
      <c r="L3762" s="444">
        <f t="shared" ca="1" si="154"/>
        <v>-3775365748329.2847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-3775365748329.2847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-15730690618.038687</v>
      </c>
      <c r="L3763" s="444">
        <f t="shared" ca="1" si="154"/>
        <v>-3791096438947.3232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-3791096438947.3232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-15796235162.280512</v>
      </c>
      <c r="L3764" s="444">
        <f t="shared" ca="1" si="154"/>
        <v>-3806892674109.6035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-3806892674109.6035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-15862052808.790012</v>
      </c>
      <c r="L3765" s="444">
        <f t="shared" ca="1" si="154"/>
        <v>-3822754726918.3936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-3822754726918.3936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-15928144695.493309</v>
      </c>
      <c r="L3766" s="444">
        <f t="shared" ca="1" si="154"/>
        <v>-3838682871613.8867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-3838682871613.8867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-15994511965.057861</v>
      </c>
      <c r="L3767" s="444">
        <f t="shared" ca="1" si="154"/>
        <v>-3854677383578.9443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-3854677383578.9443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-16061155764.912268</v>
      </c>
      <c r="L3768" s="444">
        <f t="shared" ca="1" si="154"/>
        <v>-3870738539343.8564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-3870738539343.8564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-16128077247.266069</v>
      </c>
      <c r="L3769" s="444">
        <f t="shared" ca="1" si="154"/>
        <v>-3886866616591.1226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-3886866616591.1226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-16195277569.129677</v>
      </c>
      <c r="L3770" s="444">
        <f t="shared" ca="1" si="154"/>
        <v>-3903061894160.2524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-3903061894160.2524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-16262757892.334387</v>
      </c>
      <c r="L3771" s="444">
        <f t="shared" ca="1" si="154"/>
        <v>-3919324652052.5869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-3919324652052.5869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-16330519383.552444</v>
      </c>
      <c r="L3772" s="444">
        <f t="shared" ca="1" si="154"/>
        <v>-3935655171436.1392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-3935655171436.1392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-16398563214.317244</v>
      </c>
      <c r="L3773" s="444">
        <f t="shared" ca="1" si="154"/>
        <v>-3952053734650.4565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-3952053734650.4565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-16466890561.043571</v>
      </c>
      <c r="L3774" s="444">
        <f t="shared" ca="1" si="154"/>
        <v>-3968520625211.5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-3968520625211.5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-16535502605.047916</v>
      </c>
      <c r="L3775" s="444">
        <f t="shared" ca="1" si="154"/>
        <v>-3985056127816.5479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-3985056127816.5479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-16604400532.568951</v>
      </c>
      <c r="L3776" s="444">
        <f t="shared" ca="1" si="154"/>
        <v>-4001660528349.1167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-4001660528349.1167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-16673585534.787987</v>
      </c>
      <c r="L3777" s="444">
        <f t="shared" ca="1" si="154"/>
        <v>-4018334113883.9048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-4018334113883.9048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-16743058807.849604</v>
      </c>
      <c r="L3778" s="444">
        <f t="shared" ca="1" si="154"/>
        <v>-4035077172691.7544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-4035077172691.7544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-16812821552.882309</v>
      </c>
      <c r="L3779" s="444">
        <f t="shared" ca="1" si="154"/>
        <v>-4051889994244.6367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-4051889994244.6367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-16882874976.01932</v>
      </c>
      <c r="L3780" s="444">
        <f t="shared" ca="1" si="154"/>
        <v>-4068772869220.6563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-4068772869220.6563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-16953220288.419401</v>
      </c>
      <c r="L3781" s="444">
        <f t="shared" ca="1" si="154"/>
        <v>-4085726089509.0757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-4085726089509.0757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-17023858706.287815</v>
      </c>
      <c r="L3782" s="444">
        <f t="shared" ca="1" si="154"/>
        <v>-4102749948215.3633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-4102749948215.3633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-17094791450.897346</v>
      </c>
      <c r="L3783" s="444">
        <f t="shared" ca="1" si="154"/>
        <v>-4119844739666.2607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-4119844739666.2607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-17166019748.609419</v>
      </c>
      <c r="L3784" s="444">
        <f t="shared" ca="1" si="154"/>
        <v>-4137010759414.8701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-4137010759414.8701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-17237544830.89529</v>
      </c>
      <c r="L3785" s="444">
        <f t="shared" ca="1" si="154"/>
        <v>-4154248304245.7656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-4154248304245.7656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-17309367934.357357</v>
      </c>
      <c r="L3786" s="444">
        <f t="shared" ca="1" si="154"/>
        <v>-4171557672180.123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-4171557672180.123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-17381490300.750511</v>
      </c>
      <c r="L3787" s="444">
        <f t="shared" ca="1" si="154"/>
        <v>-4188939162480.8735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-4188939162480.8735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-17453913177.003639</v>
      </c>
      <c r="L3788" s="444">
        <f t="shared" ca="1" si="154"/>
        <v>-4206393075657.877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-4206393075657.877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-17526637815.241154</v>
      </c>
      <c r="L3789" s="444">
        <f t="shared" ca="1" si="154"/>
        <v>-4223919713473.1182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-4223919713473.1182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-17599665472.804657</v>
      </c>
      <c r="L3790" s="444">
        <f t="shared" ca="1" si="154"/>
        <v>-4241519378945.9229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-4241519378945.9229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-17672997412.274677</v>
      </c>
      <c r="L3791" s="444">
        <f t="shared" ca="1" si="154"/>
        <v>-4259192376358.1978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-4259192376358.1978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-17746634901.492489</v>
      </c>
      <c r="L3792" s="444">
        <f t="shared" ca="1" si="154"/>
        <v>-4276939011259.6904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-4276939011259.6904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-17820579213.582043</v>
      </c>
      <c r="L3793" s="444">
        <f t="shared" ca="1" si="154"/>
        <v>-4294759590473.2725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-4294759590473.2725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-17894831626.97197</v>
      </c>
      <c r="L3794" s="444">
        <f t="shared" ca="1" si="154"/>
        <v>-4312654422100.2446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-4312654422100.2446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-17969393425.417683</v>
      </c>
      <c r="L3795" s="444">
        <f t="shared" ca="1" si="154"/>
        <v>-4330623815525.6621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-4330623815525.6621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-18044265898.02359</v>
      </c>
      <c r="L3796" s="444">
        <f t="shared" ca="1" si="154"/>
        <v>-4348668081423.6855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-4348668081423.6855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-18119450339.265358</v>
      </c>
      <c r="L3797" s="444">
        <f t="shared" ca="1" si="154"/>
        <v>-4366787531762.9507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-4366787531762.9507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-18194948049.012295</v>
      </c>
      <c r="L3798" s="444">
        <f t="shared" ca="1" si="154"/>
        <v>-4384982479811.9629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-4384982479811.9629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-18270760332.549847</v>
      </c>
      <c r="L3799" s="444">
        <f t="shared" ca="1" si="154"/>
        <v>-4403253240144.5127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-4403253240144.5127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-18346888500.602135</v>
      </c>
      <c r="L3800" s="444">
        <f t="shared" ca="1" si="154"/>
        <v>-4421600128645.1152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-4421600128645.1152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-18423333869.354645</v>
      </c>
      <c r="L3801" s="444">
        <f t="shared" ca="1" si="154"/>
        <v>-4440023462514.4697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-4440023462514.4697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-18500097760.476955</v>
      </c>
      <c r="L3802" s="444">
        <f t="shared" ca="1" si="154"/>
        <v>-4458523560274.9463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-4458523560274.9463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-18577181501.145611</v>
      </c>
      <c r="L3803" s="444">
        <f t="shared" ca="1" si="154"/>
        <v>-4477100741776.0918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-4477100741776.0918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-18654586424.067047</v>
      </c>
      <c r="L3804" s="444">
        <f t="shared" ca="1" si="154"/>
        <v>-4495755328200.1592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-4495755328200.1592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-18732313867.500664</v>
      </c>
      <c r="L3805" s="444">
        <f t="shared" ca="1" si="154"/>
        <v>-4514487642067.6602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-4514487642067.6602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-18810365175.281918</v>
      </c>
      <c r="L3806" s="444">
        <f t="shared" ca="1" si="154"/>
        <v>-4533298007242.9424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-4533298007242.9424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-18888741696.845592</v>
      </c>
      <c r="L3807" s="444">
        <f t="shared" ca="1" si="154"/>
        <v>-4552186748939.7881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-4552186748939.7881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-18967444787.249115</v>
      </c>
      <c r="L3808" s="444">
        <f t="shared" ca="1" si="154"/>
        <v>-4571154193727.0371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-4571154193727.0371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-19046475807.195988</v>
      </c>
      <c r="L3809" s="444">
        <f t="shared" ca="1" si="154"/>
        <v>-4590200669534.2334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-4590200669534.2334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-19125836123.059307</v>
      </c>
      <c r="L3810" s="444">
        <f t="shared" ca="1" si="154"/>
        <v>-4609326505657.293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-4609326505657.293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-19205527106.905388</v>
      </c>
      <c r="L3811" s="444">
        <f t="shared" ca="1" si="154"/>
        <v>-4628532032764.1982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-4628532032764.1982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-19285550136.517494</v>
      </c>
      <c r="L3812" s="444">
        <f t="shared" ca="1" si="154"/>
        <v>-4647817582900.7158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-4647817582900.7158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-19365906595.419647</v>
      </c>
      <c r="L3813" s="444">
        <f t="shared" ca="1" si="154"/>
        <v>-4667183489496.1357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-4667183489496.1357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-19446597872.900566</v>
      </c>
      <c r="L3814" s="444">
        <f t="shared" ca="1" si="154"/>
        <v>-4686630087369.0361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-4686630087369.0361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-19527625364.037651</v>
      </c>
      <c r="L3815" s="444">
        <f t="shared" ca="1" si="154"/>
        <v>-4706157712733.0742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-4706157712733.0742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-19608990469.721142</v>
      </c>
      <c r="L3816" s="444">
        <f t="shared" ca="1" si="154"/>
        <v>-4725766703202.7949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-4725766703202.7949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-19690694596.67831</v>
      </c>
      <c r="L3817" s="444">
        <f t="shared" ca="1" si="154"/>
        <v>-4745457397799.4736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-4745457397799.4736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-19772739157.497807</v>
      </c>
      <c r="L3818" s="444">
        <f t="shared" ca="1" si="154"/>
        <v>-4765230136956.9717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-4765230136956.9717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-19855125570.654049</v>
      </c>
      <c r="L3819" s="444">
        <f t="shared" ca="1" si="154"/>
        <v>-4785085262527.626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-4785085262527.626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-19937855260.531776</v>
      </c>
      <c r="L3820" s="444">
        <f t="shared" ca="1" si="154"/>
        <v>-4805023117788.1582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-4805023117788.1582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-20020929657.450661</v>
      </c>
      <c r="L3821" s="444">
        <f t="shared" ca="1" si="154"/>
        <v>-4825044047445.6084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-4825044047445.6084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-20104350197.690033</v>
      </c>
      <c r="L3822" s="444">
        <f t="shared" ca="1" si="154"/>
        <v>-4845148397643.2988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-4845148397643.2988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-20188118323.513744</v>
      </c>
      <c r="L3823" s="444">
        <f t="shared" ca="1" si="154"/>
        <v>-4865336515966.8125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-4865336515966.8125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-20272235483.195053</v>
      </c>
      <c r="L3824" s="444">
        <f t="shared" ca="1" si="154"/>
        <v>-4885608751450.0078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-4885608751450.0078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-20356703131.041698</v>
      </c>
      <c r="L3825" s="444">
        <f t="shared" ca="1" si="154"/>
        <v>-4905965454581.0498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-4905965454581.0498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-20441522727.42104</v>
      </c>
      <c r="L3826" s="444">
        <f t="shared" ca="1" si="154"/>
        <v>-4926406977308.4707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-4926406977308.4707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-20526695738.785294</v>
      </c>
      <c r="L3827" s="444">
        <f t="shared" ca="1" si="154"/>
        <v>-4946933673047.2559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-4946933673047.2559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-20612223637.696899</v>
      </c>
      <c r="L3828" s="444">
        <f t="shared" ca="1" si="154"/>
        <v>-4967545896684.9531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-4967545896684.9531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-20698107902.85397</v>
      </c>
      <c r="L3829" s="444">
        <f t="shared" ca="1" si="154"/>
        <v>-4988244004587.8066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-4988244004587.8066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-20784350019.11586</v>
      </c>
      <c r="L3830" s="444">
        <f t="shared" ca="1" si="154"/>
        <v>-5009028354606.9229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-5009028354606.9229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-20870951477.528847</v>
      </c>
      <c r="L3831" s="444">
        <f t="shared" ca="1" si="154"/>
        <v>-5029899306084.4521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-5029899306084.4521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-20957913775.351883</v>
      </c>
      <c r="L3832" s="444">
        <f t="shared" ca="1" si="154"/>
        <v>-5050857219859.8037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-5050857219859.8037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-21045238416.082516</v>
      </c>
      <c r="L3833" s="444">
        <f t="shared" ref="L3833:L4087" ca="1" si="159">I3833-J3833+K3833</f>
        <v>-5071902458275.8857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-5071902458275.8857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-21132926909.482857</v>
      </c>
      <c r="L3834" s="444">
        <f t="shared" ca="1" si="159"/>
        <v>-5093035385185.3682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-5093035385185.3682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-21220980771.605701</v>
      </c>
      <c r="L3835" s="444">
        <f t="shared" ca="1" si="159"/>
        <v>-5114256365956.9736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-5114256365956.9736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-21309401524.820724</v>
      </c>
      <c r="L3836" s="444">
        <f t="shared" ca="1" si="159"/>
        <v>-5135565767481.7939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-5135565767481.7939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-21398190697.840809</v>
      </c>
      <c r="L3837" s="444">
        <f t="shared" ca="1" si="159"/>
        <v>-5156963958179.6348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-5156963958179.6348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-21487349825.748478</v>
      </c>
      <c r="L3838" s="444">
        <f t="shared" ca="1" si="159"/>
        <v>-5178451308005.3828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-5178451308005.3828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-21576880450.022427</v>
      </c>
      <c r="L3839" s="444">
        <f t="shared" ca="1" si="159"/>
        <v>-5200028188455.4053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-5200028188455.4053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-21666784118.56419</v>
      </c>
      <c r="L3840" s="444">
        <f t="shared" ca="1" si="159"/>
        <v>-5221694972573.9697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-5221694972573.9697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-21757062385.724873</v>
      </c>
      <c r="L3841" s="444">
        <f t="shared" ca="1" si="159"/>
        <v>-5243452034959.6943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-5243452034959.6943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-21847716812.332058</v>
      </c>
      <c r="L3842" s="444">
        <f t="shared" ca="1" si="159"/>
        <v>-5265299751772.0264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-5265299751772.0264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-21938748965.716778</v>
      </c>
      <c r="L3843" s="444">
        <f t="shared" ca="1" si="159"/>
        <v>-5287238500737.7432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-5287238500737.7432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-22030160419.740597</v>
      </c>
      <c r="L3844" s="444">
        <f t="shared" ca="1" si="159"/>
        <v>-5309268661157.4834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-5309268661157.4834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-22121952754.822845</v>
      </c>
      <c r="L3845" s="444">
        <f t="shared" ca="1" si="159"/>
        <v>-5331390613912.3066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-5331390613912.3066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-22214127557.967945</v>
      </c>
      <c r="L3846" s="444">
        <f t="shared" ca="1" si="159"/>
        <v>-5353604741470.2744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-5353604741470.2744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-22306686422.792809</v>
      </c>
      <c r="L3847" s="444">
        <f t="shared" ca="1" si="159"/>
        <v>-5375911427893.0674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-5375911427893.0674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-22399630949.554447</v>
      </c>
      <c r="L3848" s="444">
        <f t="shared" ca="1" si="159"/>
        <v>-5398311058842.6221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-5398311058842.6221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-22492962745.177593</v>
      </c>
      <c r="L3849" s="444">
        <f t="shared" ca="1" si="159"/>
        <v>-5420804021587.7998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-5420804021587.7998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-22586683423.282497</v>
      </c>
      <c r="L3850" s="444">
        <f t="shared" ca="1" si="159"/>
        <v>-5443390705011.082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-5443390705011.082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-22680794604.212841</v>
      </c>
      <c r="L3851" s="444">
        <f t="shared" ca="1" si="159"/>
        <v>-5466071499615.2949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-5466071499615.2949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-22775297915.063728</v>
      </c>
      <c r="L3852" s="444">
        <f t="shared" ca="1" si="159"/>
        <v>-5488846797530.3584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-5488846797530.3584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-22870194989.709827</v>
      </c>
      <c r="L3853" s="444">
        <f t="shared" ca="1" si="159"/>
        <v>-5511716992520.0684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-5511716992520.0684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-22965487468.833618</v>
      </c>
      <c r="L3854" s="444">
        <f t="shared" ca="1" si="159"/>
        <v>-5534682479988.9023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-5534682479988.9023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-23061176999.953758</v>
      </c>
      <c r="L3855" s="444">
        <f t="shared" ca="1" si="159"/>
        <v>-5557743656988.8564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-5557743656988.8564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-23157265237.453568</v>
      </c>
      <c r="L3856" s="444">
        <f t="shared" ca="1" si="159"/>
        <v>-5580900922226.3096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-5580900922226.3096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-23253753842.609623</v>
      </c>
      <c r="L3857" s="444">
        <f t="shared" ca="1" si="159"/>
        <v>-5604154676068.9189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-5604154676068.9189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-23350644483.620495</v>
      </c>
      <c r="L3858" s="444">
        <f t="shared" ca="1" si="159"/>
        <v>-5627505320552.5391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-5627505320552.5391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-23447938835.635578</v>
      </c>
      <c r="L3859" s="444">
        <f t="shared" ca="1" si="159"/>
        <v>-5650953259388.1748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-5650953259388.1748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-23545638580.784061</v>
      </c>
      <c r="L3860" s="444">
        <f t="shared" ca="1" si="159"/>
        <v>-5674498897968.959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-5674498897968.959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-23643745408.203995</v>
      </c>
      <c r="L3861" s="444">
        <f t="shared" ca="1" si="159"/>
        <v>-5698142643377.1631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-5698142643377.1631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-23742261014.071514</v>
      </c>
      <c r="L3862" s="444">
        <f t="shared" ca="1" si="159"/>
        <v>-5721884904391.2344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-5721884904391.2344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-23841187101.630142</v>
      </c>
      <c r="L3863" s="444">
        <f t="shared" ca="1" si="159"/>
        <v>-5745726091492.8643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-5745726091492.8643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-23940525381.220268</v>
      </c>
      <c r="L3864" s="444">
        <f t="shared" ca="1" si="159"/>
        <v>-5769666616874.085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-5769666616874.085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-24040277570.308685</v>
      </c>
      <c r="L3865" s="444">
        <f t="shared" ca="1" si="159"/>
        <v>-5793706894444.3936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-5793706894444.3936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-24140445393.518307</v>
      </c>
      <c r="L3866" s="444">
        <f t="shared" ca="1" si="159"/>
        <v>-5817847339837.9121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-5817847339837.9121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-24241030582.657967</v>
      </c>
      <c r="L3867" s="444">
        <f t="shared" ca="1" si="159"/>
        <v>-5842088370420.5703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-5842088370420.5703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-24342034876.752377</v>
      </c>
      <c r="L3868" s="444">
        <f t="shared" ca="1" si="159"/>
        <v>-5866430405297.3223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-5866430405297.3223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-24443460022.072174</v>
      </c>
      <c r="L3869" s="444">
        <f t="shared" ca="1" si="159"/>
        <v>-5890873865319.3945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-5890873865319.3945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-24545307772.164143</v>
      </c>
      <c r="L3870" s="444">
        <f t="shared" ca="1" si="159"/>
        <v>-5915419173091.5586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-5915419173091.5586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-24647579887.881493</v>
      </c>
      <c r="L3871" s="444">
        <f t="shared" ca="1" si="159"/>
        <v>-5940066752979.4404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-5940066752979.4404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-24750278137.414333</v>
      </c>
      <c r="L3872" s="444">
        <f t="shared" ca="1" si="159"/>
        <v>-5964817031116.8545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-5964817031116.8545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-24853404296.320229</v>
      </c>
      <c r="L3873" s="444">
        <f t="shared" ca="1" si="159"/>
        <v>-5989670435413.1748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-5989670435413.1748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-24956960147.554893</v>
      </c>
      <c r="L3874" s="444">
        <f t="shared" ca="1" si="159"/>
        <v>-6014627395560.7295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-6014627395560.7295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-25060947481.50304</v>
      </c>
      <c r="L3875" s="444">
        <f t="shared" ca="1" si="159"/>
        <v>-6039688343042.2324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-6039688343042.2324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-25165368096.0093</v>
      </c>
      <c r="L3876" s="444">
        <f t="shared" ca="1" si="159"/>
        <v>-6064853711138.2422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-6064853711138.2422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-25270223796.409344</v>
      </c>
      <c r="L3877" s="444">
        <f t="shared" ca="1" si="159"/>
        <v>-6090123934934.6514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-6090123934934.6514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-25375516395.561047</v>
      </c>
      <c r="L3878" s="444">
        <f t="shared" ca="1" si="159"/>
        <v>-6115499451330.2129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-6115499451330.2129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-25481247713.875885</v>
      </c>
      <c r="L3879" s="444">
        <f t="shared" ca="1" si="159"/>
        <v>-6140980699044.0889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-6140980699044.0889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-25587419579.350368</v>
      </c>
      <c r="L3880" s="444">
        <f t="shared" ca="1" si="159"/>
        <v>-6166568118623.4395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-6166568118623.4395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-25694033827.597664</v>
      </c>
      <c r="L3881" s="444">
        <f t="shared" ca="1" si="159"/>
        <v>-6192262152451.0371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-6192262152451.0371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-25801092301.879322</v>
      </c>
      <c r="L3882" s="444">
        <f t="shared" ca="1" si="159"/>
        <v>-6218063244752.916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-6218063244752.916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-25908596853.13715</v>
      </c>
      <c r="L3883" s="444">
        <f t="shared" ca="1" si="159"/>
        <v>-6243971841606.0527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-6243971841606.0527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-26016549340.025219</v>
      </c>
      <c r="L3884" s="444">
        <f t="shared" ca="1" si="159"/>
        <v>-6269988390946.0781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-6269988390946.0781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-26124951628.941994</v>
      </c>
      <c r="L3885" s="444">
        <f t="shared" ca="1" si="159"/>
        <v>-6296113342575.0205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-6296113342575.0205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-26233805594.062584</v>
      </c>
      <c r="L3886" s="444">
        <f t="shared" ca="1" si="159"/>
        <v>-6322347148169.083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-6322347148169.083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-26343113117.371178</v>
      </c>
      <c r="L3887" s="444">
        <f t="shared" ca="1" si="159"/>
        <v>-6348690261286.4541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-6348690261286.4541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-26452876088.693558</v>
      </c>
      <c r="L3888" s="444">
        <f t="shared" ca="1" si="159"/>
        <v>-6375143137375.1475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-6375143137375.1475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-26563096405.729782</v>
      </c>
      <c r="L3889" s="444">
        <f t="shared" ca="1" si="159"/>
        <v>-6401706233780.877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-6401706233780.877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-26673775974.086987</v>
      </c>
      <c r="L3890" s="444">
        <f t="shared" ca="1" si="159"/>
        <v>-6428380009754.9639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-6428380009754.9639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-26784916707.312347</v>
      </c>
      <c r="L3891" s="444">
        <f t="shared" ca="1" si="159"/>
        <v>-6455164926462.2764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-6455164926462.2764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-26896520526.926151</v>
      </c>
      <c r="L3892" s="444">
        <f t="shared" ca="1" si="159"/>
        <v>-6482061446989.2021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-6482061446989.2021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-27008589362.455009</v>
      </c>
      <c r="L3893" s="444">
        <f t="shared" ca="1" si="159"/>
        <v>-6509070036351.6572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-6509070036351.6572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-27121125151.465237</v>
      </c>
      <c r="L3894" s="444">
        <f t="shared" ca="1" si="159"/>
        <v>-6536191161503.1221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-6536191161503.1221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-27234129839.59634</v>
      </c>
      <c r="L3895" s="444">
        <f t="shared" ca="1" si="159"/>
        <v>-6563425291342.7188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-6563425291342.7188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-27347605380.594662</v>
      </c>
      <c r="L3896" s="444">
        <f t="shared" ca="1" si="159"/>
        <v>-6590772896723.3135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-6590772896723.3135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-27461553736.347137</v>
      </c>
      <c r="L3897" s="444">
        <f t="shared" ca="1" si="159"/>
        <v>-6618234450459.6602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-6618234450459.6602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-27575976876.915249</v>
      </c>
      <c r="L3898" s="444">
        <f t="shared" ca="1" si="159"/>
        <v>-6645810427336.5752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-6645810427336.5752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-27690876780.569061</v>
      </c>
      <c r="L3899" s="444">
        <f t="shared" ca="1" si="159"/>
        <v>-6673501304117.1445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-6673501304117.1445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-27806255433.821434</v>
      </c>
      <c r="L3900" s="444">
        <f t="shared" ca="1" si="159"/>
        <v>-6701307559550.9658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-6701307559550.9658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-27922114831.462357</v>
      </c>
      <c r="L3901" s="444">
        <f t="shared" ca="1" si="159"/>
        <v>-6729229674382.4277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-6729229674382.4277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-28038456976.593449</v>
      </c>
      <c r="L3902" s="444">
        <f t="shared" ca="1" si="159"/>
        <v>-6757268131359.0215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-6757268131359.0215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-28155283880.66259</v>
      </c>
      <c r="L3903" s="444">
        <f t="shared" ca="1" si="159"/>
        <v>-6785423415239.6836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-6785423415239.6836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-28272597563.49868</v>
      </c>
      <c r="L3904" s="444">
        <f t="shared" ca="1" si="159"/>
        <v>-6813696012803.1826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-6813696012803.1826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-28390400053.346592</v>
      </c>
      <c r="L3905" s="444">
        <f t="shared" ca="1" si="159"/>
        <v>-6842086412856.5293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-6842086412856.5293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-28508693386.902206</v>
      </c>
      <c r="L3906" s="444">
        <f t="shared" ca="1" si="159"/>
        <v>-6870595106243.4316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-6870595106243.4316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-28627479609.347637</v>
      </c>
      <c r="L3907" s="444">
        <f t="shared" ca="1" si="159"/>
        <v>-6899222585852.7793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-6899222585852.7793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-28746760774.386581</v>
      </c>
      <c r="L3908" s="444">
        <f t="shared" ca="1" si="159"/>
        <v>-6927969346627.166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-6927969346627.166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-28866538944.279858</v>
      </c>
      <c r="L3909" s="444">
        <f t="shared" ca="1" si="159"/>
        <v>-6956835885571.4463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-6956835885571.4463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-28986816189.881031</v>
      </c>
      <c r="L3910" s="444">
        <f t="shared" ca="1" si="159"/>
        <v>-6985822701761.3271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-6985822701761.3271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-29107594590.672199</v>
      </c>
      <c r="L3911" s="444">
        <f t="shared" ca="1" si="159"/>
        <v>-7014930296351.999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-7014930296351.999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-29228876234.799995</v>
      </c>
      <c r="L3912" s="444">
        <f t="shared" ca="1" si="159"/>
        <v>-7044159172586.7988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-7044159172586.7988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-29350663219.111656</v>
      </c>
      <c r="L3913" s="444">
        <f t="shared" ca="1" si="159"/>
        <v>-7073509835805.9102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-7073509835805.9102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-29472957649.191288</v>
      </c>
      <c r="L3914" s="444">
        <f t="shared" ca="1" si="159"/>
        <v>-7102982793455.1016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-7102982793455.1016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-29595761639.396255</v>
      </c>
      <c r="L3915" s="444">
        <f t="shared" ca="1" si="159"/>
        <v>-7132578555094.498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-7132578555094.498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-29719077312.893742</v>
      </c>
      <c r="L3916" s="444">
        <f t="shared" ca="1" si="159"/>
        <v>-7162297632407.3916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-7162297632407.3916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-29842906801.697464</v>
      </c>
      <c r="L3917" s="444">
        <f t="shared" ca="1" si="159"/>
        <v>-7192140539209.0889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-7192140539209.0889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-29967252246.70454</v>
      </c>
      <c r="L3918" s="444">
        <f t="shared" ca="1" si="159"/>
        <v>-7222107791455.793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-7222107791455.793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-30092115797.732468</v>
      </c>
      <c r="L3919" s="444">
        <f t="shared" ca="1" si="159"/>
        <v>-7252199907253.5254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-7252199907253.5254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-30217499613.556355</v>
      </c>
      <c r="L3920" s="444">
        <f t="shared" ca="1" si="159"/>
        <v>-7282417406867.082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-7282417406867.082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-30343405861.946175</v>
      </c>
      <c r="L3921" s="444">
        <f t="shared" ca="1" si="159"/>
        <v>-7312760812729.0283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-7312760812729.0283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-30469836719.704285</v>
      </c>
      <c r="L3922" s="444">
        <f t="shared" ca="1" si="159"/>
        <v>-7343230649448.7324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-7343230649448.7324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-30596794372.703049</v>
      </c>
      <c r="L3923" s="444">
        <f t="shared" ca="1" si="159"/>
        <v>-7373827443821.4355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-7373827443821.4355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-30724281015.922649</v>
      </c>
      <c r="L3924" s="444">
        <f t="shared" ca="1" si="159"/>
        <v>-7404551724837.3584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-7404551724837.3584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-30852298853.488998</v>
      </c>
      <c r="L3925" s="444">
        <f t="shared" ca="1" si="159"/>
        <v>-7435404023690.8477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-7435404023690.8477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-30980850098.711868</v>
      </c>
      <c r="L3926" s="444">
        <f t="shared" ca="1" si="159"/>
        <v>-7466384873789.5596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-7466384873789.5596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-31109936974.123165</v>
      </c>
      <c r="L3927" s="444">
        <f t="shared" ca="1" si="159"/>
        <v>-7497494810763.6826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-7497494810763.6826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-31239561711.515343</v>
      </c>
      <c r="L3928" s="444">
        <f t="shared" ca="1" si="159"/>
        <v>-7528734372475.1982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-7528734372475.1982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-31369726551.979996</v>
      </c>
      <c r="L3929" s="444">
        <f t="shared" ca="1" si="159"/>
        <v>-7560104099027.1787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-7560104099027.1787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-31500433745.946579</v>
      </c>
      <c r="L3930" s="444">
        <f t="shared" ca="1" si="159"/>
        <v>-7591604532773.125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-7591604532773.125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-31631685553.221355</v>
      </c>
      <c r="L3931" s="444">
        <f t="shared" ca="1" si="159"/>
        <v>-7623236218326.3467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-7623236218326.3467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-31763484243.026443</v>
      </c>
      <c r="L3932" s="444">
        <f t="shared" ca="1" si="159"/>
        <v>-7654999702569.373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-7654999702569.373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-31895832094.039055</v>
      </c>
      <c r="L3933" s="444">
        <f t="shared" ca="1" si="159"/>
        <v>-7686895534663.4121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-7686895534663.4121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-32028731394.430889</v>
      </c>
      <c r="L3934" s="444">
        <f t="shared" ca="1" si="159"/>
        <v>-7718924266057.8428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-7718924266057.8428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-32162184441.907677</v>
      </c>
      <c r="L3935" s="444">
        <f t="shared" ca="1" si="159"/>
        <v>-7751086450499.75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-7751086450499.75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-32296193543.748959</v>
      </c>
      <c r="L3936" s="444">
        <f t="shared" ca="1" si="159"/>
        <v>-7783382644043.499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-7783382644043.499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-32430761016.847912</v>
      </c>
      <c r="L3937" s="444">
        <f t="shared" ca="1" si="159"/>
        <v>-7815813405060.3467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-7815813405060.3467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-32565889187.75145</v>
      </c>
      <c r="L3938" s="444">
        <f t="shared" ca="1" si="159"/>
        <v>-7848379294248.0977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-7848379294248.0977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-32701580392.700405</v>
      </c>
      <c r="L3939" s="444">
        <f t="shared" ca="1" si="159"/>
        <v>-7881080874640.7979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-7881080874640.7979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-32837836977.669991</v>
      </c>
      <c r="L3940" s="444">
        <f t="shared" ca="1" si="159"/>
        <v>-7913918711618.4678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-7913918711618.4678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-32974661298.410282</v>
      </c>
      <c r="L3941" s="444">
        <f t="shared" ca="1" si="159"/>
        <v>-7946893372916.8779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-7946893372916.8779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-33112055720.486992</v>
      </c>
      <c r="L3942" s="444">
        <f t="shared" ca="1" si="159"/>
        <v>-7980005428637.3652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-7980005428637.3652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-33250022619.322353</v>
      </c>
      <c r="L3943" s="444">
        <f t="shared" ca="1" si="159"/>
        <v>-8013255451256.6875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-8013255451256.6875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-33388564380.236198</v>
      </c>
      <c r="L3944" s="444">
        <f t="shared" ca="1" si="159"/>
        <v>-8046644015636.9238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-8046644015636.9238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-33527683398.487186</v>
      </c>
      <c r="L3945" s="444">
        <f t="shared" ca="1" si="159"/>
        <v>-8080171699035.4111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-8080171699035.4111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-33667382079.314213</v>
      </c>
      <c r="L3946" s="444">
        <f t="shared" ca="1" si="159"/>
        <v>-8113839081114.7256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-8113839081114.7256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-33807662837.978024</v>
      </c>
      <c r="L3947" s="444">
        <f t="shared" ca="1" si="159"/>
        <v>-8147646743952.7031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-8147646743952.7031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-33948528099.802929</v>
      </c>
      <c r="L3948" s="444">
        <f t="shared" ca="1" si="159"/>
        <v>-8181595272052.5059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-8181595272052.5059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-34089980300.218769</v>
      </c>
      <c r="L3949" s="444">
        <f t="shared" ca="1" si="159"/>
        <v>-8215685252352.7246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-8215685252352.7246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-34232021884.803013</v>
      </c>
      <c r="L3950" s="444">
        <f t="shared" ca="1" si="159"/>
        <v>-8249917274237.5273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-8249917274237.5273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-34374655309.323029</v>
      </c>
      <c r="L3951" s="444">
        <f t="shared" ca="1" si="159"/>
        <v>-8284291929546.8506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-8284291929546.8506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-34517883039.778542</v>
      </c>
      <c r="L3952" s="444">
        <f t="shared" ca="1" si="159"/>
        <v>-8318809812586.6289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-8318809812586.6289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-34661707552.44429</v>
      </c>
      <c r="L3953" s="444">
        <f t="shared" ca="1" si="159"/>
        <v>-8353471520139.0732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-8353471520139.0732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-34806131333.912804</v>
      </c>
      <c r="L3954" s="444">
        <f t="shared" ca="1" si="159"/>
        <v>-8388277651472.9863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-8388277651472.9863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-34951156881.137444</v>
      </c>
      <c r="L3955" s="444">
        <f t="shared" ca="1" si="159"/>
        <v>-8423228808354.124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-8423228808354.124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-35096786701.475517</v>
      </c>
      <c r="L3956" s="444">
        <f t="shared" ca="1" si="159"/>
        <v>-8458325595055.5996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-8458325595055.5996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-35243023312.731667</v>
      </c>
      <c r="L3957" s="444">
        <f t="shared" ca="1" si="159"/>
        <v>-8493568618368.3311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-8493568618368.3311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-35389869243.201378</v>
      </c>
      <c r="L3958" s="444">
        <f t="shared" ca="1" si="159"/>
        <v>-8528958487611.5322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-8528958487611.5322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-35537327031.714714</v>
      </c>
      <c r="L3959" s="444">
        <f t="shared" ca="1" si="159"/>
        <v>-8564495814643.2471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-8564495814643.2471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-35685399227.680199</v>
      </c>
      <c r="L3960" s="444">
        <f t="shared" ca="1" si="159"/>
        <v>-8600181213870.9277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-8600181213870.9277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-35834088391.12886</v>
      </c>
      <c r="L3961" s="444">
        <f t="shared" ca="1" si="159"/>
        <v>-8636015302262.0566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-8636015302262.0566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-35983397092.758575</v>
      </c>
      <c r="L3962" s="444">
        <f t="shared" ca="1" si="159"/>
        <v>-8671998699354.8154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-8671998699354.8154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-36133327913.978394</v>
      </c>
      <c r="L3963" s="444">
        <f t="shared" ca="1" si="159"/>
        <v>-8708132027268.7939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-8708132027268.7939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-36283883446.953308</v>
      </c>
      <c r="L3964" s="444">
        <f t="shared" ca="1" si="159"/>
        <v>-8744415910715.7471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-8744415910715.7471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-36435066294.648941</v>
      </c>
      <c r="L3965" s="444">
        <f t="shared" ca="1" si="159"/>
        <v>-8780850977010.3965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-8780850977010.3965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-36586879070.876648</v>
      </c>
      <c r="L3966" s="444">
        <f t="shared" ca="1" si="159"/>
        <v>-8817437856081.2734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-8817437856081.2734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-36739324400.338638</v>
      </c>
      <c r="L3967" s="444">
        <f t="shared" ca="1" si="159"/>
        <v>-8854177180481.6113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-8854177180481.6113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-36892404918.673378</v>
      </c>
      <c r="L3968" s="444">
        <f t="shared" ca="1" si="159"/>
        <v>-8891069585400.2852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-8891069585400.2852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-37046123272.50119</v>
      </c>
      <c r="L3969" s="444">
        <f t="shared" ca="1" si="159"/>
        <v>-8928115708672.7871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-8928115708672.7871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-37200482119.469948</v>
      </c>
      <c r="L3970" s="444">
        <f t="shared" ca="1" si="159"/>
        <v>-8965316190792.2578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-8965316190792.2578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-37355484128.301071</v>
      </c>
      <c r="L3971" s="444">
        <f t="shared" ca="1" si="159"/>
        <v>-9002671674920.5586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-9002671674920.5586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-37511131978.835663</v>
      </c>
      <c r="L3972" s="444">
        <f t="shared" ca="1" si="159"/>
        <v>-9040182806899.3945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-9040182806899.3945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-37667428362.080811</v>
      </c>
      <c r="L3973" s="444">
        <f t="shared" ca="1" si="159"/>
        <v>-9077850235261.4746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-9077850235261.4746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-37824375980.256142</v>
      </c>
      <c r="L3974" s="444">
        <f t="shared" ca="1" si="159"/>
        <v>-9115674611241.7305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-9115674611241.7305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-37981977546.840546</v>
      </c>
      <c r="L3975" s="444">
        <f t="shared" ca="1" si="159"/>
        <v>-9153656588788.5703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-9153656588788.5703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-38140235786.619041</v>
      </c>
      <c r="L3976" s="444">
        <f t="shared" ca="1" si="159"/>
        <v>-9191796824575.1895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-9191796824575.1895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-38299153435.729958</v>
      </c>
      <c r="L3977" s="444">
        <f t="shared" ca="1" si="159"/>
        <v>-9230095978010.9199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-9230095978010.9199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-38458733241.712166</v>
      </c>
      <c r="L3978" s="444">
        <f t="shared" ca="1" si="159"/>
        <v>-9268554711252.6328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-9268554711252.6328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-38618977963.552635</v>
      </c>
      <c r="L3979" s="444">
        <f t="shared" ca="1" si="159"/>
        <v>-9307173689216.1855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-9307173689216.1855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-38779890371.734108</v>
      </c>
      <c r="L3980" s="444">
        <f t="shared" ca="1" si="159"/>
        <v>-9345953579587.9199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-9345953579587.9199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-38941473248.282997</v>
      </c>
      <c r="L3981" s="444">
        <f t="shared" ca="1" si="159"/>
        <v>-9384895052836.2031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-9384895052836.2031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-39103729386.817513</v>
      </c>
      <c r="L3982" s="444">
        <f t="shared" ca="1" si="159"/>
        <v>-9423998782223.0215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-9423998782223.0215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-39266661592.595924</v>
      </c>
      <c r="L3983" s="444">
        <f t="shared" ca="1" si="159"/>
        <v>-9463265443815.6172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-9463265443815.6172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-39430272682.565071</v>
      </c>
      <c r="L3984" s="444">
        <f t="shared" ca="1" si="159"/>
        <v>-9502695716498.1816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-9502695716498.1816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-39594565485.409088</v>
      </c>
      <c r="L3985" s="444">
        <f t="shared" ca="1" si="159"/>
        <v>-9542290281983.5898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-9542290281983.5898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-39759542841.598289</v>
      </c>
      <c r="L3986" s="444">
        <f t="shared" ca="1" si="159"/>
        <v>-9582049824825.1875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-9582049824825.1875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-39925207603.438278</v>
      </c>
      <c r="L3987" s="444">
        <f t="shared" ca="1" si="159"/>
        <v>-9621975032428.625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-9621975032428.625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-40091562635.11927</v>
      </c>
      <c r="L3988" s="444">
        <f t="shared" ca="1" si="159"/>
        <v>-9662066595063.7441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-9662066595063.7441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-40258610812.765602</v>
      </c>
      <c r="L3989" s="444">
        <f t="shared" ca="1" si="159"/>
        <v>-9702325205876.5098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-9702325205876.5098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-40426355024.485458</v>
      </c>
      <c r="L3990" s="444">
        <f t="shared" ca="1" si="159"/>
        <v>-9742751560900.9961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-9742751560900.9961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-40594798170.420815</v>
      </c>
      <c r="L3991" s="444">
        <f t="shared" ca="1" si="159"/>
        <v>-9783346359071.416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-9783346359071.416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-40763943162.797569</v>
      </c>
      <c r="L3992" s="444">
        <f t="shared" ca="1" si="159"/>
        <v>-9824110302234.2129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-9824110302234.2129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-40933792925.975883</v>
      </c>
      <c r="L3993" s="444">
        <f t="shared" ca="1" si="159"/>
        <v>-9865044095160.1895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-9865044095160.1895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-41104350396.500786</v>
      </c>
      <c r="L3994" s="444">
        <f t="shared" ca="1" si="159"/>
        <v>-9906148445556.6895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-9906148445556.6895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-41275618523.15287</v>
      </c>
      <c r="L3995" s="444">
        <f t="shared" ca="1" si="159"/>
        <v>-9947424064079.8418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-9947424064079.8418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-41447600266.999344</v>
      </c>
      <c r="L3996" s="444">
        <f t="shared" ca="1" si="159"/>
        <v>-9988871664346.8418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-9988871664346.8418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-41620298601.445175</v>
      </c>
      <c r="L3997" s="444">
        <f t="shared" ca="1" si="159"/>
        <v>-10030491962948.287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-10030491962948.287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-41793716512.284531</v>
      </c>
      <c r="L3998" s="444">
        <f t="shared" ca="1" si="159"/>
        <v>-10072285679460.572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-10072285679460.572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-41967856997.75238</v>
      </c>
      <c r="L3999" s="444">
        <f t="shared" ca="1" si="159"/>
        <v>-10114253536458.324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-10114253536458.324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-42142723068.576347</v>
      </c>
      <c r="L4000" s="444">
        <f t="shared" ca="1" si="159"/>
        <v>-10156396259526.9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-10156396259526.9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-42318317748.028748</v>
      </c>
      <c r="L4001" s="444">
        <f t="shared" ca="1" si="159"/>
        <v>-10198714577274.93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-10198714577274.93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-42494644071.978874</v>
      </c>
      <c r="L4002" s="444">
        <f t="shared" ca="1" si="159"/>
        <v>-10241209221346.908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-10241209221346.908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-42671705088.94545</v>
      </c>
      <c r="L4003" s="444">
        <f t="shared" ca="1" si="159"/>
        <v>-10283880926435.854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-10283880926435.854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-42849503860.149391</v>
      </c>
      <c r="L4004" s="444">
        <f t="shared" ca="1" si="159"/>
        <v>-10326730430296.002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-10326730430296.002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-43028043459.566673</v>
      </c>
      <c r="L4005" s="444">
        <f t="shared" ca="1" si="159"/>
        <v>-10369758473755.568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-10369758473755.568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-43207326973.981537</v>
      </c>
      <c r="L4006" s="444">
        <f t="shared" ca="1" si="159"/>
        <v>-10412965800729.551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-10412965800729.551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-43387357503.039795</v>
      </c>
      <c r="L4007" s="444">
        <f t="shared" ca="1" si="159"/>
        <v>-10456353158232.59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-10456353158232.59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-43568138159.30246</v>
      </c>
      <c r="L4008" s="444">
        <f t="shared" ca="1" si="159"/>
        <v>-10499921296391.893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-10499921296391.893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-43749672068.299553</v>
      </c>
      <c r="L4009" s="444">
        <f t="shared" ca="1" si="159"/>
        <v>-10543670968460.191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-10543670968460.191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-43931962368.584129</v>
      </c>
      <c r="L4010" s="444">
        <f t="shared" ca="1" si="159"/>
        <v>-10587602930828.775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-10587602930828.775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-44115012211.78656</v>
      </c>
      <c r="L4011" s="444">
        <f t="shared" ca="1" si="159"/>
        <v>-10631717943040.563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-10631717943040.563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-44298824762.669006</v>
      </c>
      <c r="L4012" s="444">
        <f t="shared" ca="1" si="159"/>
        <v>-10676016767803.232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-10676016767803.232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-44483403199.180138</v>
      </c>
      <c r="L4013" s="444">
        <f t="shared" ca="1" si="159"/>
        <v>-10720500171002.412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-10720500171002.412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-44668750712.510048</v>
      </c>
      <c r="L4014" s="444">
        <f t="shared" ca="1" si="159"/>
        <v>-10765168921714.922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-10765168921714.922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-44854870507.145508</v>
      </c>
      <c r="L4015" s="444">
        <f t="shared" ca="1" si="159"/>
        <v>-10810023792222.066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-10810023792222.066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-45041765800.925278</v>
      </c>
      <c r="L4016" s="444">
        <f t="shared" ca="1" si="159"/>
        <v>-10855065558022.992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-10855065558022.992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-45229439825.095802</v>
      </c>
      <c r="L4017" s="444">
        <f t="shared" ca="1" si="159"/>
        <v>-10900294997848.088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-10900294997848.088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-45417895824.367035</v>
      </c>
      <c r="L4018" s="444">
        <f t="shared" ca="1" si="159"/>
        <v>-10945712893672.455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-10945712893672.455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-45607137056.968559</v>
      </c>
      <c r="L4019" s="444">
        <f t="shared" ca="1" si="159"/>
        <v>-10991320030729.424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-10991320030729.424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-45797166794.705933</v>
      </c>
      <c r="L4020" s="444">
        <f t="shared" ca="1" si="159"/>
        <v>-11037117197524.129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-11037117197524.129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-45987988323.017204</v>
      </c>
      <c r="L4021" s="444">
        <f t="shared" ca="1" si="159"/>
        <v>-11083105185847.146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-11083105185847.146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-46179604941.029778</v>
      </c>
      <c r="L4022" s="444">
        <f t="shared" ca="1" si="159"/>
        <v>-11129284790788.176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-11129284790788.176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-46372019961.617401</v>
      </c>
      <c r="L4023" s="444">
        <f t="shared" ca="1" si="159"/>
        <v>-11175656810749.793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-11175656810749.793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-46565236711.457474</v>
      </c>
      <c r="L4024" s="444">
        <f t="shared" ca="1" si="159"/>
        <v>-11222222047461.25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-11222222047461.25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-46759258531.088539</v>
      </c>
      <c r="L4025" s="444">
        <f t="shared" ca="1" si="159"/>
        <v>-11268981305992.338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-11268981305992.338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-46954088774.968071</v>
      </c>
      <c r="L4026" s="444">
        <f t="shared" ca="1" si="159"/>
        <v>-11315935394767.307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-11315935394767.307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-47149730811.530441</v>
      </c>
      <c r="L4027" s="444">
        <f t="shared" ca="1" si="159"/>
        <v>-11363085125578.838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-11363085125578.838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-47346188023.245155</v>
      </c>
      <c r="L4028" s="444">
        <f t="shared" ca="1" si="159"/>
        <v>-11410431313602.084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-11410431313602.084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-47543463806.675346</v>
      </c>
      <c r="L4029" s="444">
        <f t="shared" ca="1" si="159"/>
        <v>-11457974777408.76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-11457974777408.76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-47741561572.536499</v>
      </c>
      <c r="L4030" s="444">
        <f t="shared" ca="1" si="159"/>
        <v>-11505716338981.297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-11505716338981.297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-47940484745.755402</v>
      </c>
      <c r="L4031" s="444">
        <f t="shared" ca="1" si="159"/>
        <v>-11553656823727.053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-11553656823727.053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-48140236765.529388</v>
      </c>
      <c r="L4032" s="444">
        <f t="shared" ca="1" si="159"/>
        <v>-11601797060492.582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-11601797060492.582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-48340821085.385757</v>
      </c>
      <c r="L4033" s="444">
        <f t="shared" ca="1" si="159"/>
        <v>-11650137881577.969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-11650137881577.969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-48542241173.241539</v>
      </c>
      <c r="L4034" s="444">
        <f t="shared" ca="1" si="159"/>
        <v>-11698680122751.211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-11698680122751.211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-48744500511.463379</v>
      </c>
      <c r="L4035" s="444">
        <f t="shared" ca="1" si="159"/>
        <v>-11747424623262.674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-11747424623262.674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-48947602596.927811</v>
      </c>
      <c r="L4036" s="444">
        <f t="shared" ca="1" si="159"/>
        <v>-11796372225859.602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-11796372225859.602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-49151550941.081673</v>
      </c>
      <c r="L4037" s="444">
        <f t="shared" ca="1" si="159"/>
        <v>-11845523776800.684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-11845523776800.684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-49356349070.002846</v>
      </c>
      <c r="L4038" s="444">
        <f t="shared" ca="1" si="159"/>
        <v>-11894880125870.686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-11894880125870.686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-49562000524.461189</v>
      </c>
      <c r="L4039" s="444">
        <f t="shared" ca="1" si="159"/>
        <v>-11944442126395.146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-11944442126395.146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-49768508859.979774</v>
      </c>
      <c r="L4040" s="444">
        <f t="shared" ca="1" si="159"/>
        <v>-11994210635255.127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-11994210635255.127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-49975877646.896362</v>
      </c>
      <c r="L4041" s="444">
        <f t="shared" ca="1" si="159"/>
        <v>-12044186512902.023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-12044186512902.023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-50184110470.425095</v>
      </c>
      <c r="L4042" s="444">
        <f t="shared" ca="1" si="159"/>
        <v>-12094370623372.449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-12094370623372.449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-50393210930.718536</v>
      </c>
      <c r="L4043" s="444">
        <f t="shared" ca="1" si="159"/>
        <v>-12144763834303.168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-12144763834303.168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-50603182642.929863</v>
      </c>
      <c r="L4044" s="444">
        <f t="shared" ca="1" si="159"/>
        <v>-12195367016946.098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-12195367016946.098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-50814029237.275406</v>
      </c>
      <c r="L4045" s="444">
        <f t="shared" ca="1" si="159"/>
        <v>-12246181046183.373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-12246181046183.373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-51025754359.097389</v>
      </c>
      <c r="L4046" s="444">
        <f t="shared" ca="1" si="159"/>
        <v>-12297206800542.471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-12297206800542.471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-51238361668.926964</v>
      </c>
      <c r="L4047" s="444">
        <f t="shared" ca="1" si="159"/>
        <v>-12348445162211.398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-12348445162211.398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-51451854842.547493</v>
      </c>
      <c r="L4048" s="444">
        <f t="shared" ca="1" si="159"/>
        <v>-12399897017053.945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-12399897017053.945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-51666237571.058105</v>
      </c>
      <c r="L4049" s="444">
        <f t="shared" ca="1" si="159"/>
        <v>-12451563254625.004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-12451563254625.004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-51881513560.937515</v>
      </c>
      <c r="L4050" s="444">
        <f t="shared" ca="1" si="159"/>
        <v>-12503444768185.941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-12503444768185.941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-52097686534.108086</v>
      </c>
      <c r="L4051" s="444">
        <f t="shared" ca="1" si="159"/>
        <v>-12555542454720.049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-12555542454720.049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-52314760228.000206</v>
      </c>
      <c r="L4052" s="444">
        <f t="shared" ca="1" si="159"/>
        <v>-12607857214948.049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-12607857214948.049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-52532738395.616867</v>
      </c>
      <c r="L4053" s="444">
        <f t="shared" ca="1" si="159"/>
        <v>-12660389953343.666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-12660389953343.666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-52751624805.59861</v>
      </c>
      <c r="L4054" s="444">
        <f t="shared" ca="1" si="159"/>
        <v>-12713141578149.264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-12713141578149.264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-52971423242.288597</v>
      </c>
      <c r="L4055" s="444">
        <f t="shared" ca="1" si="159"/>
        <v>-12766113001391.553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-12766113001391.553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-53192137505.798134</v>
      </c>
      <c r="L4056" s="444">
        <f t="shared" ca="1" si="159"/>
        <v>-12819305138897.352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-12819305138897.352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-53413771412.072296</v>
      </c>
      <c r="L4057" s="444">
        <f t="shared" ca="1" si="159"/>
        <v>-12872718910309.424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-12872718910309.424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-53636328792.955933</v>
      </c>
      <c r="L4058" s="444">
        <f t="shared" ca="1" si="159"/>
        <v>-12926355239102.379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-12926355239102.379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-53859813496.259911</v>
      </c>
      <c r="L4059" s="444">
        <f t="shared" ca="1" si="159"/>
        <v>-12980215052598.639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-12980215052598.639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-54084229385.82766</v>
      </c>
      <c r="L4060" s="444">
        <f t="shared" ca="1" si="159"/>
        <v>-13034299281984.467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-13034299281984.467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-54309580341.601944</v>
      </c>
      <c r="L4061" s="444">
        <f t="shared" ca="1" si="159"/>
        <v>-13088608862326.068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-13088608862326.068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-54535870259.691948</v>
      </c>
      <c r="L4062" s="444">
        <f t="shared" ca="1" si="159"/>
        <v>-13143144732585.76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-13143144732585.76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-54763103052.440666</v>
      </c>
      <c r="L4063" s="444">
        <f t="shared" ca="1" si="159"/>
        <v>-13197907835638.201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-13197907835638.201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-54991282648.492508</v>
      </c>
      <c r="L4064" s="444">
        <f t="shared" ca="1" si="159"/>
        <v>-13252899118286.693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-13252899118286.693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-55220412992.861221</v>
      </c>
      <c r="L4065" s="444">
        <f t="shared" ca="1" si="159"/>
        <v>-13308119531279.555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-13308119531279.555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-55450498046.998146</v>
      </c>
      <c r="L4066" s="444">
        <f t="shared" ca="1" si="159"/>
        <v>-13363570029326.553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-13363570029326.553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-55681541788.860634</v>
      </c>
      <c r="L4067" s="444">
        <f t="shared" ca="1" si="159"/>
        <v>-13419251571115.414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-13419251571115.414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-55913548212.980888</v>
      </c>
      <c r="L4068" s="444">
        <f t="shared" ca="1" si="159"/>
        <v>-13475165119328.395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-13475165119328.395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-56146521330.534973</v>
      </c>
      <c r="L4069" s="444">
        <f t="shared" ca="1" si="159"/>
        <v>-13531311640658.93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-13531311640658.93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-56380465169.412209</v>
      </c>
      <c r="L4070" s="444">
        <f t="shared" ca="1" si="159"/>
        <v>-13587692105828.342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-13587692105828.342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-56615383774.28476</v>
      </c>
      <c r="L4071" s="444">
        <f t="shared" ca="1" si="159"/>
        <v>-13644307489602.627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-13644307489602.627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-56851281206.677612</v>
      </c>
      <c r="L4072" s="444">
        <f t="shared" ca="1" si="159"/>
        <v>-13701158770809.305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-13701158770809.305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-57088161545.038765</v>
      </c>
      <c r="L4073" s="444">
        <f t="shared" ca="1" si="159"/>
        <v>-13758246932354.344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-13758246932354.344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-57326028884.809776</v>
      </c>
      <c r="L4074" s="444">
        <f t="shared" ca="1" si="159"/>
        <v>-13815572961239.154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-13815572961239.154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-57564887338.496475</v>
      </c>
      <c r="L4075" s="444">
        <f t="shared" ca="1" si="159"/>
        <v>-13873137848577.65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-13873137848577.65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-57804741035.740211</v>
      </c>
      <c r="L4076" s="444">
        <f t="shared" ca="1" si="159"/>
        <v>-13930942589613.391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-13930942589613.391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-58045594123.38913</v>
      </c>
      <c r="L4077" s="444">
        <f t="shared" ca="1" si="159"/>
        <v>-13988988183736.779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-13988988183736.779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-58287450765.569916</v>
      </c>
      <c r="L4078" s="444">
        <f t="shared" ca="1" si="159"/>
        <v>-14047275634502.35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-14047275634502.35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-58530315143.759796</v>
      </c>
      <c r="L4079" s="444">
        <f t="shared" ca="1" si="159"/>
        <v>-14105805949646.109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-14105805949646.109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-58774191456.85878</v>
      </c>
      <c r="L4080" s="444">
        <f t="shared" ca="1" si="159"/>
        <v>-14164580141102.969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-14164580141102.969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-59019083921.26236</v>
      </c>
      <c r="L4081" s="444">
        <f t="shared" ca="1" si="159"/>
        <v>-14223599225024.23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-14223599225024.23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-59264996770.934296</v>
      </c>
      <c r="L4082" s="444">
        <f t="shared" ca="1" si="159"/>
        <v>-14282864221795.164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-14282864221795.164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-59511934257.479843</v>
      </c>
      <c r="L4083" s="444">
        <f t="shared" ca="1" si="159"/>
        <v>-14342376156052.645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-14342376156052.645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-59759900650.219345</v>
      </c>
      <c r="L4084" s="444">
        <f t="shared" ca="1" si="159"/>
        <v>-14402136056702.863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-14402136056702.863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-60008900236.261932</v>
      </c>
      <c r="L4085" s="444">
        <f t="shared" ca="1" si="159"/>
        <v>-14462144956939.125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-14462144956939.125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-60258937320.579681</v>
      </c>
      <c r="L4086" s="444">
        <f t="shared" ca="1" si="159"/>
        <v>-14522403894259.705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-14522403894259.705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-60510016226.0821</v>
      </c>
      <c r="L4087" s="444">
        <f t="shared" ca="1" si="159"/>
        <v>-14582913910485.787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-14582913910485.787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-60762141293.690788</v>
      </c>
      <c r="L4088" s="444">
        <f t="shared" ref="L4088:L4342" ca="1" si="164">I4088-J4088+K4088</f>
        <v>-14643676051779.479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-14643676051779.479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-61015316882.41449</v>
      </c>
      <c r="L4089" s="444">
        <f t="shared" ca="1" si="164"/>
        <v>-14704691368661.893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-14704691368661.893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-61269547369.424561</v>
      </c>
      <c r="L4090" s="444">
        <f t="shared" ca="1" si="164"/>
        <v>-14765960916031.316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-14765960916031.316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-61524837150.130478</v>
      </c>
      <c r="L4091" s="444">
        <f t="shared" ca="1" si="164"/>
        <v>-14827485753181.447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-14827485753181.447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-61781190638.25602</v>
      </c>
      <c r="L4092" s="444">
        <f t="shared" ca="1" si="164"/>
        <v>-14889266943819.703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-14889266943819.703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-62038612265.915428</v>
      </c>
      <c r="L4093" s="444">
        <f t="shared" ca="1" si="164"/>
        <v>-14951305556085.619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-14951305556085.619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-62297106483.690079</v>
      </c>
      <c r="L4094" s="444">
        <f t="shared" ca="1" si="164"/>
        <v>-15013602662569.309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-15013602662569.309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-62556677760.705444</v>
      </c>
      <c r="L4095" s="444">
        <f t="shared" ca="1" si="164"/>
        <v>-15076159340330.014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-15076159340330.014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-62817330584.708389</v>
      </c>
      <c r="L4096" s="444">
        <f t="shared" ca="1" si="164"/>
        <v>-15138976670914.723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-15138976670914.723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-63079069462.144684</v>
      </c>
      <c r="L4097" s="444">
        <f t="shared" ca="1" si="164"/>
        <v>-15202055740376.867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-15202055740376.867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-63341898918.236938</v>
      </c>
      <c r="L4098" s="444">
        <f t="shared" ca="1" si="164"/>
        <v>-15265397639295.104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-15265397639295.104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-63605823497.06292</v>
      </c>
      <c r="L4099" s="444">
        <f t="shared" ca="1" si="164"/>
        <v>-15329003462792.166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-15329003462792.166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-63870847761.634026</v>
      </c>
      <c r="L4100" s="444">
        <f t="shared" ca="1" si="164"/>
        <v>-15392874310553.801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-15392874310553.801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-64136976293.974159</v>
      </c>
      <c r="L4101" s="444">
        <f t="shared" ca="1" si="164"/>
        <v>-15457011286847.775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-15457011286847.775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-64404213695.199066</v>
      </c>
      <c r="L4102" s="444">
        <f t="shared" ca="1" si="164"/>
        <v>-15521415500542.975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-15521415500542.975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-64672564585.595726</v>
      </c>
      <c r="L4103" s="444">
        <f t="shared" ca="1" si="164"/>
        <v>-15586088065128.57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-15586088065128.57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-64942033604.702385</v>
      </c>
      <c r="L4104" s="444">
        <f t="shared" ca="1" si="164"/>
        <v>-15651030098733.273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-15651030098733.273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-65212625411.388641</v>
      </c>
      <c r="L4105" s="444">
        <f t="shared" ca="1" si="164"/>
        <v>-15716242724144.662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-15716242724144.662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-65484344683.936089</v>
      </c>
      <c r="L4106" s="444">
        <f t="shared" ca="1" si="164"/>
        <v>-15781727068828.598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-15781727068828.598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-65757196120.119156</v>
      </c>
      <c r="L4107" s="444">
        <f t="shared" ca="1" si="164"/>
        <v>-15847484264948.717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-15847484264948.717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-66031184437.286316</v>
      </c>
      <c r="L4108" s="444">
        <f t="shared" ca="1" si="164"/>
        <v>-15913515449386.004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-15913515449386.004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-66306314372.441681</v>
      </c>
      <c r="L4109" s="444">
        <f t="shared" ca="1" si="164"/>
        <v>-15979821763758.445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-15979821763758.445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-66582590682.326851</v>
      </c>
      <c r="L4110" s="444">
        <f t="shared" ca="1" si="164"/>
        <v>-16046404354440.771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-16046404354440.771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-66860018143.503212</v>
      </c>
      <c r="L4111" s="444">
        <f t="shared" ca="1" si="164"/>
        <v>-16113264372584.275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-16113264372584.275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-67138601552.434479</v>
      </c>
      <c r="L4112" s="444">
        <f t="shared" ca="1" si="164"/>
        <v>-16180402974136.709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-16180402974136.709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-67418345725.569618</v>
      </c>
      <c r="L4113" s="444">
        <f t="shared" ca="1" si="164"/>
        <v>-16247821319862.279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-16247821319862.279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-67699255499.42617</v>
      </c>
      <c r="L4114" s="444">
        <f t="shared" ca="1" si="164"/>
        <v>-16315520575361.705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-16315520575361.705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-67981335730.673775</v>
      </c>
      <c r="L4115" s="444">
        <f t="shared" ca="1" si="164"/>
        <v>-16383501911092.379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-16383501911092.379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-68264591296.218246</v>
      </c>
      <c r="L4116" s="444">
        <f t="shared" ca="1" si="164"/>
        <v>-16451766502388.598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-16451766502388.598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-68549027093.285812</v>
      </c>
      <c r="L4117" s="444">
        <f t="shared" ca="1" si="164"/>
        <v>-16520315529481.883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-16520315529481.883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-68834648039.507843</v>
      </c>
      <c r="L4118" s="444">
        <f t="shared" ca="1" si="164"/>
        <v>-16589150177521.391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-16589150177521.391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-69121459073.005783</v>
      </c>
      <c r="L4119" s="444">
        <f t="shared" ca="1" si="164"/>
        <v>-16658271636594.396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-16658271636594.396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-69409465152.476639</v>
      </c>
      <c r="L4120" s="444">
        <f t="shared" ca="1" si="164"/>
        <v>-16727681101746.873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-16727681101746.873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-69698671257.278641</v>
      </c>
      <c r="L4121" s="444">
        <f t="shared" ca="1" si="164"/>
        <v>-16797379773004.152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-16797379773004.152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-69989082387.517288</v>
      </c>
      <c r="L4122" s="444">
        <f t="shared" ca="1" si="164"/>
        <v>-16867368855391.67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-16867368855391.67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-70280703564.131958</v>
      </c>
      <c r="L4123" s="444">
        <f t="shared" ca="1" si="164"/>
        <v>-16937649558955.803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-16937649558955.803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-70573539828.982513</v>
      </c>
      <c r="L4124" s="444">
        <f t="shared" ca="1" si="164"/>
        <v>-17008223098784.785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-17008223098784.785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-70867596244.9366</v>
      </c>
      <c r="L4125" s="444">
        <f t="shared" ca="1" si="164"/>
        <v>-17079090695029.723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-17079090695029.723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-71162877895.957184</v>
      </c>
      <c r="L4126" s="444">
        <f t="shared" ca="1" si="164"/>
        <v>-17150253572925.68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-17150253572925.68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-71459389887.190338</v>
      </c>
      <c r="L4127" s="444">
        <f t="shared" ca="1" si="164"/>
        <v>-17221712962812.869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-17221712962812.869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-71757137345.053619</v>
      </c>
      <c r="L4128" s="444">
        <f t="shared" ca="1" si="164"/>
        <v>-17293470100157.922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-17293470100157.922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-72056125417.324677</v>
      </c>
      <c r="L4129" s="444">
        <f t="shared" ca="1" si="164"/>
        <v>-17365526225575.246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-17365526225575.246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-72356359273.230194</v>
      </c>
      <c r="L4130" s="444">
        <f t="shared" ca="1" si="164"/>
        <v>-17437882584848.477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-17437882584848.477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-72657844103.535324</v>
      </c>
      <c r="L4131" s="444">
        <f t="shared" ca="1" si="164"/>
        <v>-17510540428952.012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-17510540428952.012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-72960585120.633377</v>
      </c>
      <c r="L4132" s="444">
        <f t="shared" ca="1" si="164"/>
        <v>-17583501014072.645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-17583501014072.645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-73264587558.636017</v>
      </c>
      <c r="L4133" s="444">
        <f t="shared" ca="1" si="164"/>
        <v>-17656765601631.281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-17656765601631.281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-73569856673.463669</v>
      </c>
      <c r="L4134" s="444">
        <f t="shared" ca="1" si="164"/>
        <v>-17730335458304.746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-17730335458304.746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-73876397742.936447</v>
      </c>
      <c r="L4135" s="444">
        <f t="shared" ca="1" si="164"/>
        <v>-17804211856047.684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-17804211856047.684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-74184216066.865341</v>
      </c>
      <c r="L4136" s="444">
        <f t="shared" ca="1" si="164"/>
        <v>-17878396072114.551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-17878396072114.551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-74493316967.143967</v>
      </c>
      <c r="L4137" s="444">
        <f t="shared" ca="1" si="164"/>
        <v>-17952889389081.695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-17952889389081.695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-74803705787.840393</v>
      </c>
      <c r="L4138" s="444">
        <f t="shared" ca="1" si="164"/>
        <v>-18027693094869.535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-18027693094869.535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-75115387895.289734</v>
      </c>
      <c r="L4139" s="444">
        <f t="shared" ca="1" si="164"/>
        <v>-18102808482764.824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-18102808482764.824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-75428368678.186768</v>
      </c>
      <c r="L4140" s="444">
        <f t="shared" ca="1" si="164"/>
        <v>-18178236851443.012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-18178236851443.012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-75742653547.679214</v>
      </c>
      <c r="L4141" s="444">
        <f t="shared" ca="1" si="164"/>
        <v>-18253979504990.691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-18253979504990.691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-76058247937.461212</v>
      </c>
      <c r="L4142" s="444">
        <f t="shared" ca="1" si="164"/>
        <v>-18330037752928.152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-18330037752928.152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-76375157303.867294</v>
      </c>
      <c r="L4143" s="444">
        <f t="shared" ca="1" si="164"/>
        <v>-18406412910232.02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-18406412910232.02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-76693387125.966751</v>
      </c>
      <c r="L4144" s="444">
        <f t="shared" ca="1" si="164"/>
        <v>-18483106297357.984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-18483106297357.984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-77012942905.658264</v>
      </c>
      <c r="L4145" s="444">
        <f t="shared" ca="1" si="164"/>
        <v>-18560119240263.645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-18560119240263.645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-77333830167.765182</v>
      </c>
      <c r="L4146" s="444">
        <f t="shared" ca="1" si="164"/>
        <v>-18637453070431.41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-18637453070431.41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-77656054460.130875</v>
      </c>
      <c r="L4147" s="444">
        <f t="shared" ca="1" si="164"/>
        <v>-18715109124891.543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-18715109124891.543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-77979621353.714767</v>
      </c>
      <c r="L4148" s="444">
        <f t="shared" ca="1" si="164"/>
        <v>-18793088746245.258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-18793088746245.258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-78304536442.688568</v>
      </c>
      <c r="L4149" s="444">
        <f t="shared" ca="1" si="164"/>
        <v>-18871393282687.945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-18871393282687.945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-78630805344.533112</v>
      </c>
      <c r="L4150" s="444">
        <f t="shared" ca="1" si="164"/>
        <v>-18950024088032.477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-18950024088032.477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-78958433700.135315</v>
      </c>
      <c r="L4151" s="444">
        <f t="shared" ca="1" si="164"/>
        <v>-19028982521732.613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-19028982521732.613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-79287427173.885895</v>
      </c>
      <c r="L4152" s="444">
        <f t="shared" ca="1" si="164"/>
        <v>-19108269948906.5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-19108269948906.5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-79617791453.777084</v>
      </c>
      <c r="L4153" s="444">
        <f t="shared" ca="1" si="164"/>
        <v>-19187887740360.277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-19187887740360.277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-79949532251.50116</v>
      </c>
      <c r="L4154" s="444">
        <f t="shared" ca="1" si="164"/>
        <v>-19267837272611.777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-19267837272611.777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-80282655302.549072</v>
      </c>
      <c r="L4155" s="444">
        <f t="shared" ca="1" si="164"/>
        <v>-19348119927914.328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-19348119927914.328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-80617166366.309692</v>
      </c>
      <c r="L4156" s="444">
        <f t="shared" ca="1" si="164"/>
        <v>-19428737094280.637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-19428737094280.637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-80953071226.169312</v>
      </c>
      <c r="L4157" s="444">
        <f t="shared" ca="1" si="164"/>
        <v>-19509690165506.805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-19509690165506.805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-81290375689.611679</v>
      </c>
      <c r="L4158" s="444">
        <f t="shared" ca="1" si="164"/>
        <v>-19590980541196.418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-19590980541196.418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-81629085588.318405</v>
      </c>
      <c r="L4159" s="444">
        <f t="shared" ca="1" si="164"/>
        <v>-19672609626784.738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-19672609626784.738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-81969206778.269745</v>
      </c>
      <c r="L4160" s="444">
        <f t="shared" ca="1" si="164"/>
        <v>-19754578833563.008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-19754578833563.008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-82310745139.845871</v>
      </c>
      <c r="L4161" s="444">
        <f t="shared" ca="1" si="164"/>
        <v>-19836889578702.855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-19836889578702.855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-82653706577.928558</v>
      </c>
      <c r="L4162" s="444">
        <f t="shared" ca="1" si="164"/>
        <v>-19919543285280.785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-19919543285280.785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-82998097022.003265</v>
      </c>
      <c r="L4163" s="444">
        <f t="shared" ca="1" si="164"/>
        <v>-20002541382302.789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-20002541382302.789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-83343922426.261627</v>
      </c>
      <c r="L4164" s="444">
        <f t="shared" ca="1" si="164"/>
        <v>-20085885304729.051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-20085885304729.051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-83691188769.704376</v>
      </c>
      <c r="L4165" s="444">
        <f t="shared" ca="1" si="164"/>
        <v>-20169576493498.754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-20169576493498.754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-84039902056.244812</v>
      </c>
      <c r="L4166" s="444">
        <f t="shared" ca="1" si="164"/>
        <v>-20253616395555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-20253616395555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-84390068314.8125</v>
      </c>
      <c r="L4167" s="444">
        <f t="shared" ca="1" si="164"/>
        <v>-20338006463869.813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-20338006463869.813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-84741693599.45755</v>
      </c>
      <c r="L4168" s="444">
        <f t="shared" ca="1" si="164"/>
        <v>-20422748157469.27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-20422748157469.27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-85094783989.455292</v>
      </c>
      <c r="L4169" s="444">
        <f t="shared" ca="1" si="164"/>
        <v>-20507842941458.727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-20507842941458.727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-85449345589.411362</v>
      </c>
      <c r="L4170" s="444">
        <f t="shared" ca="1" si="164"/>
        <v>-20593292287048.137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-20593292287048.137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-85805384529.367233</v>
      </c>
      <c r="L4171" s="444">
        <f t="shared" ca="1" si="164"/>
        <v>-20679097671577.504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-20679097671577.504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-86162906964.906265</v>
      </c>
      <c r="L4172" s="444">
        <f t="shared" ca="1" si="164"/>
        <v>-20765260578542.41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-20765260578542.41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-86521919077.26004</v>
      </c>
      <c r="L4173" s="444">
        <f t="shared" ca="1" si="164"/>
        <v>-20851782497619.672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-20851782497619.672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-86882427073.415298</v>
      </c>
      <c r="L4174" s="444">
        <f t="shared" ca="1" si="164"/>
        <v>-20938664924693.086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-20938664924693.086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-87244437186.221191</v>
      </c>
      <c r="L4175" s="444">
        <f t="shared" ca="1" si="164"/>
        <v>-21025909361879.309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-21025909361879.309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-87607955674.497116</v>
      </c>
      <c r="L4176" s="444">
        <f t="shared" ca="1" si="164"/>
        <v>-21113517317553.805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-21113517317553.805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-87972988823.140854</v>
      </c>
      <c r="L4177" s="444">
        <f t="shared" ca="1" si="164"/>
        <v>-21201490306376.945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-21201490306376.945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-88339542943.237274</v>
      </c>
      <c r="L4178" s="444">
        <f t="shared" ca="1" si="164"/>
        <v>-21289829849320.184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-21289829849320.184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-88707624372.167435</v>
      </c>
      <c r="L4179" s="444">
        <f t="shared" ca="1" si="164"/>
        <v>-21378537473692.352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-21378537473692.352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-89077239473.718124</v>
      </c>
      <c r="L4180" s="444">
        <f t="shared" ca="1" si="164"/>
        <v>-21467614713166.07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-21467614713166.07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-89448394638.191956</v>
      </c>
      <c r="L4181" s="444">
        <f t="shared" ca="1" si="164"/>
        <v>-21557063107804.262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-21557063107804.262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-89821096282.517761</v>
      </c>
      <c r="L4182" s="444">
        <f t="shared" ca="1" si="164"/>
        <v>-21646884204086.781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-21646884204086.781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-90195350850.361588</v>
      </c>
      <c r="L4183" s="444">
        <f t="shared" ca="1" si="164"/>
        <v>-21737079554937.145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-21737079554937.145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-90571164812.238098</v>
      </c>
      <c r="L4184" s="444">
        <f t="shared" ca="1" si="164"/>
        <v>-21827650719749.383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-21827650719749.383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-90948544665.622421</v>
      </c>
      <c r="L4185" s="444">
        <f t="shared" ca="1" si="164"/>
        <v>-21918599264415.004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-21918599264415.004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-91327496935.062515</v>
      </c>
      <c r="L4186" s="444">
        <f t="shared" ca="1" si="164"/>
        <v>-22009926761350.066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-22009926761350.066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-91708028172.291946</v>
      </c>
      <c r="L4187" s="444">
        <f t="shared" ca="1" si="164"/>
        <v>-22101634789522.359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-22101634789522.359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-92090144956.34317</v>
      </c>
      <c r="L4188" s="444">
        <f t="shared" ca="1" si="164"/>
        <v>-22193724934478.703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-22193724934478.703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-92473853893.661255</v>
      </c>
      <c r="L4189" s="444">
        <f t="shared" ca="1" si="164"/>
        <v>-22286198788372.363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-22286198788372.363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-92859161618.218185</v>
      </c>
      <c r="L4190" s="444">
        <f t="shared" ca="1" si="164"/>
        <v>-22379057949990.582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-22379057949990.582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-93246074791.627426</v>
      </c>
      <c r="L4191" s="444">
        <f t="shared" ca="1" si="164"/>
        <v>-22472304024782.211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-22472304024782.211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-93634600103.259216</v>
      </c>
      <c r="L4192" s="444">
        <f t="shared" ca="1" si="164"/>
        <v>-22565938624885.469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-22565938624885.469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-94024744270.356125</v>
      </c>
      <c r="L4193" s="444">
        <f t="shared" ca="1" si="164"/>
        <v>-22659963369155.824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-22659963369155.824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-94416514038.149261</v>
      </c>
      <c r="L4194" s="444">
        <f t="shared" ca="1" si="164"/>
        <v>-22754379883193.973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-22754379883193.973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-94809916179.974884</v>
      </c>
      <c r="L4195" s="444">
        <f t="shared" ca="1" si="164"/>
        <v>-22849189799373.949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-22849189799373.949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-95204957497.391449</v>
      </c>
      <c r="L4196" s="444">
        <f t="shared" ca="1" si="164"/>
        <v>-22944394756871.34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-22944394756871.34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-95601644820.297241</v>
      </c>
      <c r="L4197" s="444">
        <f t="shared" ca="1" si="164"/>
        <v>-23039996401691.637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-23039996401691.637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-95999985007.048492</v>
      </c>
      <c r="L4198" s="444">
        <f t="shared" ca="1" si="164"/>
        <v>-23135996386698.684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-23135996386698.684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-96399984944.57785</v>
      </c>
      <c r="L4199" s="444">
        <f t="shared" ca="1" si="164"/>
        <v>-23232396371643.262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-23232396371643.262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-96801651548.513596</v>
      </c>
      <c r="L4200" s="444">
        <f t="shared" ca="1" si="164"/>
        <v>-23329198023191.773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-23329198023191.773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-97204991763.299057</v>
      </c>
      <c r="L4201" s="444">
        <f t="shared" ca="1" si="164"/>
        <v>-23426403014955.074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-23426403014955.074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-97610012562.312805</v>
      </c>
      <c r="L4202" s="444">
        <f t="shared" ca="1" si="164"/>
        <v>-23524013027517.387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-23524013027517.387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-98016720947.989105</v>
      </c>
      <c r="L4203" s="444">
        <f t="shared" ca="1" si="164"/>
        <v>-23622029748465.375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-23622029748465.375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-98425123951.939056</v>
      </c>
      <c r="L4204" s="444">
        <f t="shared" ca="1" si="164"/>
        <v>-23720454872417.313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-23720454872417.313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-98835228635.072128</v>
      </c>
      <c r="L4205" s="444">
        <f t="shared" ca="1" si="164"/>
        <v>-23819290101052.383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-23819290101052.383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-99247042087.718262</v>
      </c>
      <c r="L4206" s="444">
        <f t="shared" ca="1" si="164"/>
        <v>-23918537143140.102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-23918537143140.102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-99660571429.750427</v>
      </c>
      <c r="L4207" s="444">
        <f t="shared" ca="1" si="164"/>
        <v>-24018197714569.852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-24018197714569.852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-100075823810.70772</v>
      </c>
      <c r="L4208" s="444">
        <f t="shared" ca="1" si="164"/>
        <v>-24118273538380.559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-24118273538380.559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-100492806409.91899</v>
      </c>
      <c r="L4209" s="444">
        <f t="shared" ca="1" si="164"/>
        <v>-24218766344790.477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-24218766344790.477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-100911526436.62698</v>
      </c>
      <c r="L4210" s="444">
        <f t="shared" ca="1" si="164"/>
        <v>-24319677871227.105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-24319677871227.105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-101331991130.11295</v>
      </c>
      <c r="L4211" s="444">
        <f t="shared" ca="1" si="164"/>
        <v>-24421009862357.219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-24421009862357.219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-101754207759.82175</v>
      </c>
      <c r="L4212" s="444">
        <f t="shared" ca="1" si="164"/>
        <v>-24522764070117.039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-24522764070117.039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-102178183625.48766</v>
      </c>
      <c r="L4213" s="444">
        <f t="shared" ca="1" si="164"/>
        <v>-24624942253742.527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-24624942253742.527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-102603926057.26053</v>
      </c>
      <c r="L4214" s="444">
        <f t="shared" ca="1" si="164"/>
        <v>-24727546179799.789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-24727546179799.789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-103031442415.83246</v>
      </c>
      <c r="L4215" s="444">
        <f t="shared" ca="1" si="164"/>
        <v>-24830577622215.621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-24830577622215.621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-103460740092.56509</v>
      </c>
      <c r="L4216" s="444">
        <f t="shared" ca="1" si="164"/>
        <v>-24934038362308.188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-24934038362308.188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-103891826509.61745</v>
      </c>
      <c r="L4217" s="444">
        <f t="shared" ca="1" si="164"/>
        <v>-25037930188817.805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-25037930188817.805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-104324709120.07419</v>
      </c>
      <c r="L4218" s="444">
        <f t="shared" ca="1" si="164"/>
        <v>-25142254897937.879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-25142254897937.879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-104759395408.07449</v>
      </c>
      <c r="L4219" s="444">
        <f t="shared" ca="1" si="164"/>
        <v>-25247014293345.953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-25247014293345.953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-105195892888.94147</v>
      </c>
      <c r="L4220" s="444">
        <f t="shared" ca="1" si="164"/>
        <v>-25352210186234.895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-25352210186234.895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-105634209109.31206</v>
      </c>
      <c r="L4221" s="444">
        <f t="shared" ca="1" si="164"/>
        <v>-25457844395344.207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-25457844395344.207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-106074351647.26753</v>
      </c>
      <c r="L4222" s="444">
        <f t="shared" ca="1" si="164"/>
        <v>-25563918746991.473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-25563918746991.473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-106516328112.46446</v>
      </c>
      <c r="L4223" s="444">
        <f t="shared" ca="1" si="164"/>
        <v>-25670435075103.938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-25670435075103.938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-106960146146.2664</v>
      </c>
      <c r="L4224" s="444">
        <f t="shared" ca="1" si="164"/>
        <v>-25777395221250.203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-25777395221250.203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-107405813421.87584</v>
      </c>
      <c r="L4225" s="444">
        <f t="shared" ca="1" si="164"/>
        <v>-25884801034672.078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-25884801034672.078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-107853337644.467</v>
      </c>
      <c r="L4226" s="444">
        <f t="shared" ca="1" si="164"/>
        <v>-25992654372316.547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-25992654372316.547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-108302726551.31894</v>
      </c>
      <c r="L4227" s="444">
        <f t="shared" ca="1" si="164"/>
        <v>-26100957098867.867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-26100957098867.867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-108753987911.94945</v>
      </c>
      <c r="L4228" s="444">
        <f t="shared" ca="1" si="164"/>
        <v>-26209711086779.816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-26209711086779.816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-109207129528.24924</v>
      </c>
      <c r="L4229" s="444">
        <f t="shared" ca="1" si="164"/>
        <v>-26318918216308.066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-26318918216308.066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-109662159234.61694</v>
      </c>
      <c r="L4230" s="444">
        <f t="shared" ca="1" si="164"/>
        <v>-26428580375542.684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-26428580375542.684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-110119084898.09451</v>
      </c>
      <c r="L4231" s="444">
        <f t="shared" ca="1" si="164"/>
        <v>-26538699460440.777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-26538699460440.777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-110577914418.50323</v>
      </c>
      <c r="L4232" s="444">
        <f t="shared" ca="1" si="164"/>
        <v>-26649277374859.281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-26649277374859.281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-111038655728.58034</v>
      </c>
      <c r="L4233" s="444">
        <f t="shared" ca="1" si="164"/>
        <v>-26760316030587.863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-26760316030587.863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-111501316794.11609</v>
      </c>
      <c r="L4234" s="444">
        <f t="shared" ca="1" si="164"/>
        <v>-26871817347381.98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-26871817347381.98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-111965905614.09158</v>
      </c>
      <c r="L4235" s="444">
        <f t="shared" ca="1" si="164"/>
        <v>-26983783252996.07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-26983783252996.07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-112432430220.81696</v>
      </c>
      <c r="L4236" s="444">
        <f t="shared" ca="1" si="164"/>
        <v>-27096215683216.887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-27096215683216.887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-112900898680.07036</v>
      </c>
      <c r="L4237" s="444">
        <f t="shared" ca="1" si="164"/>
        <v>-27209116581896.957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-27209116581896.957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-113371319091.23732</v>
      </c>
      <c r="L4238" s="444">
        <f t="shared" ca="1" si="164"/>
        <v>-27322487900988.195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-27322487900988.195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-113843699587.45081</v>
      </c>
      <c r="L4239" s="444">
        <f t="shared" ca="1" si="164"/>
        <v>-27436331600575.645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-27436331600575.645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-114318048335.73183</v>
      </c>
      <c r="L4240" s="444">
        <f t="shared" ca="1" si="164"/>
        <v>-27550649648911.375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-27550649648911.375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-114794373537.13072</v>
      </c>
      <c r="L4241" s="444">
        <f t="shared" ca="1" si="164"/>
        <v>-27665444022448.504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-27665444022448.504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-115272683426.86876</v>
      </c>
      <c r="L4242" s="444">
        <f t="shared" ca="1" si="164"/>
        <v>-27780716705875.371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-27780716705875.371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-115752986274.48073</v>
      </c>
      <c r="L4243" s="444">
        <f t="shared" ca="1" si="164"/>
        <v>-27896469692149.852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-27896469692149.852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-116235290383.95772</v>
      </c>
      <c r="L4244" s="444">
        <f t="shared" ca="1" si="164"/>
        <v>-28012704982533.809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-28012704982533.809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-116719604093.89088</v>
      </c>
      <c r="L4245" s="444">
        <f t="shared" ca="1" si="164"/>
        <v>-28129424586627.699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-28129424586627.699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-117205935777.61542</v>
      </c>
      <c r="L4246" s="444">
        <f t="shared" ca="1" si="164"/>
        <v>-28246630522405.316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-28246630522405.316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-117694293843.35548</v>
      </c>
      <c r="L4247" s="444">
        <f t="shared" ca="1" si="164"/>
        <v>-28364324816248.672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-28364324816248.672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-118184686734.36946</v>
      </c>
      <c r="L4248" s="444">
        <f t="shared" ca="1" si="164"/>
        <v>-28482509502983.043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-28482509502983.043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-118677122929.09602</v>
      </c>
      <c r="L4249" s="444">
        <f t="shared" ca="1" si="164"/>
        <v>-28601186625912.141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-28601186625912.141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-119171610941.3006</v>
      </c>
      <c r="L4250" s="444">
        <f t="shared" ca="1" si="164"/>
        <v>-28720358236853.441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-28720358236853.441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-119668159320.22267</v>
      </c>
      <c r="L4251" s="444">
        <f t="shared" ca="1" si="164"/>
        <v>-28840026396173.664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-28840026396173.664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-120166776650.72362</v>
      </c>
      <c r="L4252" s="444">
        <f t="shared" ca="1" si="164"/>
        <v>-28960193172824.387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-28960193172824.387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-120667471553.43494</v>
      </c>
      <c r="L4253" s="444">
        <f t="shared" ca="1" si="164"/>
        <v>-29080860644377.82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-29080860644377.82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-121170252684.90756</v>
      </c>
      <c r="L4254" s="444">
        <f t="shared" ca="1" si="164"/>
        <v>-29202030897062.727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-29202030897062.727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-121675128737.76134</v>
      </c>
      <c r="L4255" s="444">
        <f t="shared" ca="1" si="164"/>
        <v>-29323706025800.488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-29323706025800.488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-122182108440.83537</v>
      </c>
      <c r="L4256" s="444">
        <f t="shared" ca="1" si="164"/>
        <v>-29445888134241.324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-29445888134241.324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-122691200559.33887</v>
      </c>
      <c r="L4257" s="444">
        <f t="shared" ca="1" si="164"/>
        <v>-29568579334800.664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-29568579334800.664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-123202413895.00276</v>
      </c>
      <c r="L4258" s="444">
        <f t="shared" ca="1" si="164"/>
        <v>-29691781748695.668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-29691781748695.668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-123715757286.23195</v>
      </c>
      <c r="L4259" s="444">
        <f t="shared" ca="1" si="164"/>
        <v>-29815497505981.898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-29815497505981.898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-124231239608.25789</v>
      </c>
      <c r="L4260" s="444">
        <f t="shared" ca="1" si="164"/>
        <v>-29939728745590.156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-29939728745590.156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-124748869773.29231</v>
      </c>
      <c r="L4261" s="444">
        <f t="shared" ca="1" si="164"/>
        <v>-30064477615363.449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-30064477615363.449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-125268656730.68103</v>
      </c>
      <c r="L4262" s="444">
        <f t="shared" ca="1" si="164"/>
        <v>-30189746272094.129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-30189746272094.129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-125790609467.05887</v>
      </c>
      <c r="L4263" s="444">
        <f t="shared" ca="1" si="164"/>
        <v>-30315536881561.188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-30315536881561.188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-126314737006.50496</v>
      </c>
      <c r="L4264" s="444">
        <f t="shared" ca="1" si="164"/>
        <v>-30441851618567.691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-30441851618567.691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-126841048410.69872</v>
      </c>
      <c r="L4265" s="444">
        <f t="shared" ca="1" si="164"/>
        <v>-30568692666978.391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-30568692666978.391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-127369552779.07661</v>
      </c>
      <c r="L4266" s="444">
        <f t="shared" ca="1" si="164"/>
        <v>-30696062219757.469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-30696062219757.469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-127900259248.98944</v>
      </c>
      <c r="L4267" s="444">
        <f t="shared" ca="1" si="164"/>
        <v>-30823962479006.457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-30823962479006.457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-128433176995.86024</v>
      </c>
      <c r="L4268" s="444">
        <f t="shared" ca="1" si="164"/>
        <v>-30952395656002.316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-30952395656002.316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-128968315233.34299</v>
      </c>
      <c r="L4269" s="444">
        <f t="shared" ca="1" si="164"/>
        <v>-31081363971235.66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-31081363971235.66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-129505683213.48192</v>
      </c>
      <c r="L4270" s="444">
        <f t="shared" ca="1" si="164"/>
        <v>-31210869654449.141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-31210869654449.141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-130045290226.87141</v>
      </c>
      <c r="L4271" s="444">
        <f t="shared" ca="1" si="164"/>
        <v>-31340914944676.012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-31340914944676.012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-130587145602.81671</v>
      </c>
      <c r="L4272" s="444">
        <f t="shared" ca="1" si="164"/>
        <v>-31471502090278.828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-31471502090278.828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-131131258709.49512</v>
      </c>
      <c r="L4273" s="444">
        <f t="shared" ca="1" si="164"/>
        <v>-31602633348988.324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-31602633348988.324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-131677638954.11801</v>
      </c>
      <c r="L4274" s="444">
        <f t="shared" ca="1" si="164"/>
        <v>-31734310987942.441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-31734310987942.441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-132226295783.09351</v>
      </c>
      <c r="L4275" s="444">
        <f t="shared" ca="1" si="164"/>
        <v>-31866537283725.535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-31866537283725.535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-132777238682.18974</v>
      </c>
      <c r="L4276" s="444">
        <f t="shared" ca="1" si="164"/>
        <v>-31999314522407.727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-31999314522407.727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-133330477176.69885</v>
      </c>
      <c r="L4277" s="444">
        <f t="shared" ca="1" si="164"/>
        <v>-32132644999584.426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-32132644999584.426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-133886020831.60178</v>
      </c>
      <c r="L4278" s="444">
        <f t="shared" ca="1" si="164"/>
        <v>-32266531020416.027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-32266531020416.027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-134443879251.73346</v>
      </c>
      <c r="L4279" s="444">
        <f t="shared" ca="1" si="164"/>
        <v>-32400974899667.762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-32400974899667.762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-135004062081.94901</v>
      </c>
      <c r="L4280" s="444">
        <f t="shared" ca="1" si="164"/>
        <v>-32535978961749.711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-32535978961749.711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-135566579007.29047</v>
      </c>
      <c r="L4281" s="444">
        <f t="shared" ca="1" si="164"/>
        <v>-32671545540757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-32671545540757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-136131439753.15416</v>
      </c>
      <c r="L4282" s="444">
        <f t="shared" ca="1" si="164"/>
        <v>-32807676980510.152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-32807676980510.152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-136698654085.45895</v>
      </c>
      <c r="L4283" s="444">
        <f t="shared" ca="1" si="164"/>
        <v>-32944375634595.609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-32944375634595.609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-137268231810.81505</v>
      </c>
      <c r="L4284" s="444">
        <f t="shared" ca="1" si="164"/>
        <v>-33081643866406.426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-33081643866406.426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-137840182776.69342</v>
      </c>
      <c r="L4285" s="444">
        <f t="shared" ca="1" si="164"/>
        <v>-33219484049183.121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-33219484049183.121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-138414516871.59634</v>
      </c>
      <c r="L4286" s="444">
        <f t="shared" ca="1" si="164"/>
        <v>-33357898566054.719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-33357898566054.719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-138991244025.228</v>
      </c>
      <c r="L4287" s="444">
        <f t="shared" ca="1" si="164"/>
        <v>-33496889810079.945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-33496889810079.945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-139570374208.66641</v>
      </c>
      <c r="L4288" s="444">
        <f t="shared" ca="1" si="164"/>
        <v>-33636460184288.613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-33636460184288.613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-140151917434.53586</v>
      </c>
      <c r="L4289" s="444">
        <f t="shared" ca="1" si="164"/>
        <v>-33776612101723.148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-33776612101723.148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-140735883757.17978</v>
      </c>
      <c r="L4290" s="444">
        <f t="shared" ca="1" si="164"/>
        <v>-33917347985480.328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-33917347985480.328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-141322283272.83469</v>
      </c>
      <c r="L4291" s="444">
        <f t="shared" ca="1" si="164"/>
        <v>-34058670268753.164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-34058670268753.164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-141911126119.80484</v>
      </c>
      <c r="L4292" s="444">
        <f t="shared" ca="1" si="164"/>
        <v>-34200581394872.969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-34200581394872.969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-142502422478.63736</v>
      </c>
      <c r="L4293" s="444">
        <f t="shared" ca="1" si="164"/>
        <v>-34343083817351.605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-34343083817351.605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-143096182572.29834</v>
      </c>
      <c r="L4294" s="444">
        <f t="shared" ca="1" si="164"/>
        <v>-34486179999923.902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-34486179999923.902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-143692416666.34958</v>
      </c>
      <c r="L4295" s="444">
        <f t="shared" ca="1" si="164"/>
        <v>-34629872416590.25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-34629872416590.25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-144291135069.12604</v>
      </c>
      <c r="L4296" s="444">
        <f t="shared" ca="1" si="164"/>
        <v>-34774163551659.375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-34774163551659.375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-144892348131.91406</v>
      </c>
      <c r="L4297" s="444">
        <f t="shared" ca="1" si="164"/>
        <v>-34919055899791.289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-34919055899791.289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-145496066249.13037</v>
      </c>
      <c r="L4298" s="444">
        <f t="shared" ca="1" si="164"/>
        <v>-35064551966040.418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-35064551966040.418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-146102299858.50177</v>
      </c>
      <c r="L4299" s="444">
        <f t="shared" ca="1" si="164"/>
        <v>-35210654265898.922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-35210654265898.922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-146711059441.24551</v>
      </c>
      <c r="L4300" s="444">
        <f t="shared" ca="1" si="164"/>
        <v>-35357365325340.164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-35357365325340.164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-147322355522.25067</v>
      </c>
      <c r="L4301" s="444">
        <f t="shared" ca="1" si="164"/>
        <v>-35504687680862.414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-35504687680862.414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-147936198670.26007</v>
      </c>
      <c r="L4302" s="444">
        <f t="shared" ca="1" si="164"/>
        <v>-35652623879532.672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-35652623879532.672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-148552599498.0528</v>
      </c>
      <c r="L4303" s="444">
        <f t="shared" ca="1" si="164"/>
        <v>-35801176479030.727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-35801176479030.727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-149171568662.62802</v>
      </c>
      <c r="L4304" s="444">
        <f t="shared" ca="1" si="164"/>
        <v>-35950348047693.352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-35950348047693.352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-149793116865.38898</v>
      </c>
      <c r="L4305" s="444">
        <f t="shared" ca="1" si="164"/>
        <v>-36100141164558.742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-36100141164558.742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-150417254852.32809</v>
      </c>
      <c r="L4306" s="444">
        <f t="shared" ca="1" si="164"/>
        <v>-36250558419411.07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-36250558419411.07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-151043993414.2128</v>
      </c>
      <c r="L4307" s="444">
        <f t="shared" ca="1" si="164"/>
        <v>-36401602412825.281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-36401602412825.281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-151673343386.772</v>
      </c>
      <c r="L4308" s="444">
        <f t="shared" ca="1" si="164"/>
        <v>-36553275756212.055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-36553275756212.055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-152305315650.88354</v>
      </c>
      <c r="L4309" s="444">
        <f t="shared" ca="1" si="164"/>
        <v>-36705581071862.938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-36705581071862.938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-152939921132.76224</v>
      </c>
      <c r="L4310" s="444">
        <f t="shared" ca="1" si="164"/>
        <v>-36858520992995.703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-36858520992995.703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-153577170804.14877</v>
      </c>
      <c r="L4311" s="444">
        <f t="shared" ca="1" si="164"/>
        <v>-37012098163799.852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-37012098163799.852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-154217075682.49939</v>
      </c>
      <c r="L4312" s="444">
        <f t="shared" ca="1" si="164"/>
        <v>-37166315239482.352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-37166315239482.352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-154859646831.17645</v>
      </c>
      <c r="L4313" s="444">
        <f t="shared" ca="1" si="164"/>
        <v>-37321174886313.531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-37321174886313.531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-155504895359.63971</v>
      </c>
      <c r="L4314" s="444">
        <f t="shared" ca="1" si="164"/>
        <v>-37476679781673.172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-37476679781673.172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-156152832423.63821</v>
      </c>
      <c r="L4315" s="444">
        <f t="shared" ca="1" si="164"/>
        <v>-37632832614096.813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-37632832614096.813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-156803469225.40338</v>
      </c>
      <c r="L4316" s="444">
        <f t="shared" ca="1" si="164"/>
        <v>-37789636083322.219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-37789636083322.219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-157456817013.84259</v>
      </c>
      <c r="L4317" s="444">
        <f t="shared" ca="1" si="164"/>
        <v>-37947092900336.063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-37947092900336.063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-158112887084.73358</v>
      </c>
      <c r="L4318" s="444">
        <f t="shared" ca="1" si="164"/>
        <v>-38105205787420.797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-38105205787420.797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-158771690780.91998</v>
      </c>
      <c r="L4319" s="444">
        <f t="shared" ca="1" si="164"/>
        <v>-38263977478201.719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-38263977478201.719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-159433239492.50717</v>
      </c>
      <c r="L4320" s="444">
        <f t="shared" ca="1" si="164"/>
        <v>-38423410717694.227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-38423410717694.227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-160097544657.05927</v>
      </c>
      <c r="L4321" s="444">
        <f t="shared" ca="1" si="164"/>
        <v>-38583508262351.289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-38583508262351.289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-160764617759.79703</v>
      </c>
      <c r="L4322" s="444">
        <f t="shared" ca="1" si="164"/>
        <v>-38744272880111.086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-38744272880111.086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-161434470333.7962</v>
      </c>
      <c r="L4323" s="444">
        <f t="shared" ca="1" si="164"/>
        <v>-38905707350444.883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-38905707350444.883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-162107113960.18701</v>
      </c>
      <c r="L4324" s="444">
        <f t="shared" ca="1" si="164"/>
        <v>-39067814464405.07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-39067814464405.07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-162782560268.35446</v>
      </c>
      <c r="L4325" s="444">
        <f t="shared" ca="1" si="164"/>
        <v>-39230597024673.422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-39230597024673.422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-163460820936.13925</v>
      </c>
      <c r="L4326" s="444">
        <f t="shared" ca="1" si="164"/>
        <v>-39394057845609.563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-39394057845609.563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-164141907690.03986</v>
      </c>
      <c r="L4327" s="444">
        <f t="shared" ca="1" si="164"/>
        <v>-39558199753299.602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-39558199753299.602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-164825832305.41501</v>
      </c>
      <c r="L4328" s="444">
        <f t="shared" ca="1" si="164"/>
        <v>-39723025585605.016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-39723025585605.016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-165512606606.68756</v>
      </c>
      <c r="L4329" s="444">
        <f t="shared" ca="1" si="164"/>
        <v>-39888538192211.703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-39888538192211.703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-166202242467.54877</v>
      </c>
      <c r="L4330" s="444">
        <f t="shared" ca="1" si="164"/>
        <v>-40054740434679.25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-40054740434679.25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-166894751811.16354</v>
      </c>
      <c r="L4331" s="444">
        <f t="shared" ca="1" si="164"/>
        <v>-40221635186490.414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-40221635186490.414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-167590146610.37671</v>
      </c>
      <c r="L4332" s="444">
        <f t="shared" ca="1" si="164"/>
        <v>-40389225333100.789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-40389225333100.789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-168288438887.91995</v>
      </c>
      <c r="L4333" s="444">
        <f t="shared" ca="1" si="164"/>
        <v>-40557513771988.711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-40557513771988.711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-168989640716.61963</v>
      </c>
      <c r="L4334" s="444">
        <f t="shared" ca="1" si="164"/>
        <v>-40726503412705.328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-40726503412705.328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-169693764219.60553</v>
      </c>
      <c r="L4335" s="444">
        <f t="shared" ca="1" si="164"/>
        <v>-40896197176924.938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-40896197176924.938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-170400821570.52057</v>
      </c>
      <c r="L4336" s="444">
        <f t="shared" ca="1" si="164"/>
        <v>-41066597998495.461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-41066597998495.461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-171110824993.73108</v>
      </c>
      <c r="L4337" s="444">
        <f t="shared" ca="1" si="164"/>
        <v>-41237708823489.195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-41237708823489.195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-171823786764.5383</v>
      </c>
      <c r="L4338" s="444">
        <f t="shared" ca="1" si="164"/>
        <v>-41409532610253.734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-41409532610253.734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-172539719209.39056</v>
      </c>
      <c r="L4339" s="444">
        <f t="shared" ca="1" si="164"/>
        <v>-41582072329463.125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-41582072329463.125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-173258634706.09634</v>
      </c>
      <c r="L4340" s="444">
        <f t="shared" ca="1" si="164"/>
        <v>-41755330964169.219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-41755330964169.219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-173980545684.03842</v>
      </c>
      <c r="L4341" s="444">
        <f t="shared" ca="1" si="164"/>
        <v>-41929311509853.258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-41929311509853.258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-174705464624.38858</v>
      </c>
      <c r="L4342" s="444">
        <f t="shared" ca="1" si="164"/>
        <v>-42104016974477.648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-42104016974477.648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-175433404060.32355</v>
      </c>
      <c r="L4343" s="444">
        <f t="shared" ref="L4343:L4597" ca="1" si="169">I4343-J4343+K4343</f>
        <v>-42279450378537.969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-42279450378537.969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-176164376577.24155</v>
      </c>
      <c r="L4344" s="444">
        <f t="shared" ca="1" si="169"/>
        <v>-42455614755115.211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-42455614755115.211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-176898394812.98004</v>
      </c>
      <c r="L4345" s="444">
        <f t="shared" ca="1" si="169"/>
        <v>-42632513149928.188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-42632513149928.188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-177635471458.03412</v>
      </c>
      <c r="L4346" s="444">
        <f t="shared" ca="1" si="169"/>
        <v>-42810148621386.219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-42810148621386.219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-178375619255.77591</v>
      </c>
      <c r="L4347" s="444">
        <f t="shared" ca="1" si="169"/>
        <v>-42988524240641.992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-42988524240641.992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-179118851002.67496</v>
      </c>
      <c r="L4348" s="444">
        <f t="shared" ca="1" si="169"/>
        <v>-43167643091644.664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-43167643091644.664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-179865179548.51944</v>
      </c>
      <c r="L4349" s="444">
        <f t="shared" ca="1" si="169"/>
        <v>-43347508271193.18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-43347508271193.18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-180614617796.63824</v>
      </c>
      <c r="L4350" s="444">
        <f t="shared" ca="1" si="169"/>
        <v>-43528122888989.82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-43528122888989.82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-181367178704.12424</v>
      </c>
      <c r="L4351" s="444">
        <f t="shared" ca="1" si="169"/>
        <v>-43709490067693.945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-43709490067693.945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-182122875282.05811</v>
      </c>
      <c r="L4352" s="444">
        <f t="shared" ca="1" si="169"/>
        <v>-43891612942976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-43891612942976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-182881720595.73334</v>
      </c>
      <c r="L4353" s="444">
        <f t="shared" ca="1" si="169"/>
        <v>-44074494663571.734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-44074494663571.734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-183643727764.88223</v>
      </c>
      <c r="L4354" s="444">
        <f t="shared" ca="1" si="169"/>
        <v>-44258138391336.617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-44258138391336.617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-184408909963.90256</v>
      </c>
      <c r="L4355" s="444">
        <f t="shared" ca="1" si="169"/>
        <v>-44442547301300.523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-44442547301300.523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-185177280422.08551</v>
      </c>
      <c r="L4356" s="444">
        <f t="shared" ca="1" si="169"/>
        <v>-44627724581722.609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-44627724581722.609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-185948852423.84421</v>
      </c>
      <c r="L4357" s="444">
        <f t="shared" ca="1" si="169"/>
        <v>-44813673434146.453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-44813673434146.453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-186723639308.94354</v>
      </c>
      <c r="L4358" s="444">
        <f t="shared" ca="1" si="169"/>
        <v>-45000397073455.398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-45000397073455.398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-187501654472.73083</v>
      </c>
      <c r="L4359" s="444">
        <f t="shared" ca="1" si="169"/>
        <v>-45187898727928.133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-45187898727928.133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-188282911366.36722</v>
      </c>
      <c r="L4360" s="444">
        <f t="shared" ca="1" si="169"/>
        <v>-45376181639294.5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-45376181639294.5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-189067423497.06042</v>
      </c>
      <c r="L4361" s="444">
        <f t="shared" ca="1" si="169"/>
        <v>-45565249062791.563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-45565249062791.563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-189855204428.29819</v>
      </c>
      <c r="L4362" s="444">
        <f t="shared" ca="1" si="169"/>
        <v>-45755104267219.859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-45755104267219.859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-190646267780.08273</v>
      </c>
      <c r="L4363" s="444">
        <f t="shared" ca="1" si="169"/>
        <v>-45945750534999.945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-45945750534999.945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-191440627229.16644</v>
      </c>
      <c r="L4364" s="444">
        <f t="shared" ca="1" si="169"/>
        <v>-46137191162229.109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-46137191162229.109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-192238296509.28796</v>
      </c>
      <c r="L4365" s="444">
        <f t="shared" ca="1" si="169"/>
        <v>-46329429458738.398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-46329429458738.398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-193039289411.41</v>
      </c>
      <c r="L4366" s="444">
        <f t="shared" ca="1" si="169"/>
        <v>-46522468748149.805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-46522468748149.805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-193843619783.95752</v>
      </c>
      <c r="L4367" s="444">
        <f t="shared" ca="1" si="169"/>
        <v>-46716312367933.766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-46716312367933.766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-194651301533.05734</v>
      </c>
      <c r="L4368" s="444">
        <f t="shared" ca="1" si="169"/>
        <v>-46910963669466.82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-46910963669466.82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-195462348622.77841</v>
      </c>
      <c r="L4369" s="444">
        <f t="shared" ca="1" si="169"/>
        <v>-47106426018089.602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-47106426018089.602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-196276775075.37335</v>
      </c>
      <c r="L4370" s="444">
        <f t="shared" ca="1" si="169"/>
        <v>-47302702793164.977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-47302702793164.977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-197094594971.52072</v>
      </c>
      <c r="L4371" s="444">
        <f t="shared" ca="1" si="169"/>
        <v>-47499797388136.5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-47499797388136.5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-197915822450.56876</v>
      </c>
      <c r="L4372" s="444">
        <f t="shared" ca="1" si="169"/>
        <v>-47697713210587.07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-47697713210587.07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-198740471710.77945</v>
      </c>
      <c r="L4373" s="444">
        <f t="shared" ca="1" si="169"/>
        <v>-47896453682297.852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-47896453682297.852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-199568557009.57437</v>
      </c>
      <c r="L4374" s="444">
        <f t="shared" ca="1" si="169"/>
        <v>-48096022239307.43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-48096022239307.43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-200400092663.78094</v>
      </c>
      <c r="L4375" s="444">
        <f t="shared" ca="1" si="169"/>
        <v>-48296422331971.211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-48296422331971.211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-201235093049.88004</v>
      </c>
      <c r="L4376" s="444">
        <f t="shared" ca="1" si="169"/>
        <v>-48497657425021.094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-48497657425021.094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-202073572604.25455</v>
      </c>
      <c r="L4377" s="444">
        <f t="shared" ca="1" si="169"/>
        <v>-48699730997625.352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-48699730997625.352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-202915545823.43896</v>
      </c>
      <c r="L4378" s="444">
        <f t="shared" ca="1" si="169"/>
        <v>-48902646543448.789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-48902646543448.789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-203761027264.36996</v>
      </c>
      <c r="L4379" s="444">
        <f t="shared" ca="1" si="169"/>
        <v>-49106407570713.156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-49106407570713.156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-204610031544.63815</v>
      </c>
      <c r="L4380" s="444">
        <f t="shared" ca="1" si="169"/>
        <v>-49311017602257.797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-49311017602257.797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-205462573342.74081</v>
      </c>
      <c r="L4381" s="444">
        <f t="shared" ca="1" si="169"/>
        <v>-49516480175600.539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-49516480175600.539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-206318667398.33557</v>
      </c>
      <c r="L4382" s="444">
        <f t="shared" ca="1" si="169"/>
        <v>-49722798842998.875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-49722798842998.875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-207178328512.4953</v>
      </c>
      <c r="L4383" s="444">
        <f t="shared" ca="1" si="169"/>
        <v>-49929977171511.367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-49929977171511.367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-208041571547.96402</v>
      </c>
      <c r="L4384" s="444">
        <f t="shared" ca="1" si="169"/>
        <v>-50138018743059.328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-50138018743059.328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-208908411429.41388</v>
      </c>
      <c r="L4385" s="444">
        <f t="shared" ca="1" si="169"/>
        <v>-50346927154488.742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-50346927154488.742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-209778863143.70309</v>
      </c>
      <c r="L4386" s="444">
        <f t="shared" ca="1" si="169"/>
        <v>-50556706017632.445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-50556706017632.445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-210652941740.13519</v>
      </c>
      <c r="L4387" s="444">
        <f t="shared" ca="1" si="169"/>
        <v>-50767358959372.578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-50767358959372.578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-211530662330.71909</v>
      </c>
      <c r="L4388" s="444">
        <f t="shared" ca="1" si="169"/>
        <v>-50978889621703.297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-50978889621703.297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-212412040090.43039</v>
      </c>
      <c r="L4389" s="444">
        <f t="shared" ca="1" si="169"/>
        <v>-51191301661793.727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-51191301661793.727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-213297090257.47385</v>
      </c>
      <c r="L4390" s="444">
        <f t="shared" ca="1" si="169"/>
        <v>-51404598752051.203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-51404598752051.203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-214185828133.54669</v>
      </c>
      <c r="L4391" s="444">
        <f t="shared" ca="1" si="169"/>
        <v>-51618784580184.75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-51618784580184.75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-215078269084.10312</v>
      </c>
      <c r="L4392" s="444">
        <f t="shared" ca="1" si="169"/>
        <v>-51833862849268.852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-51833862849268.852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-215974428538.62021</v>
      </c>
      <c r="L4393" s="444">
        <f t="shared" ca="1" si="169"/>
        <v>-52049837277807.469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-52049837277807.469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-216874321990.86444</v>
      </c>
      <c r="L4394" s="444">
        <f t="shared" ca="1" si="169"/>
        <v>-52266711599798.336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-52266711599798.336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-217777964999.15973</v>
      </c>
      <c r="L4395" s="444">
        <f t="shared" ca="1" si="169"/>
        <v>-52484489564797.492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-52484489564797.492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-218685373186.65622</v>
      </c>
      <c r="L4396" s="444">
        <f t="shared" ca="1" si="169"/>
        <v>-52703174937984.148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-52703174937984.148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-219596562241.60062</v>
      </c>
      <c r="L4397" s="444">
        <f t="shared" ca="1" si="169"/>
        <v>-52922771500225.75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-52922771500225.75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-220511547917.6073</v>
      </c>
      <c r="L4398" s="444">
        <f t="shared" ca="1" si="169"/>
        <v>-53143283048143.359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-53143283048143.359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-221430346033.93066</v>
      </c>
      <c r="L4399" s="444">
        <f t="shared" ca="1" si="169"/>
        <v>-53364713394177.289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-53364713394177.289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-222352972475.73871</v>
      </c>
      <c r="L4400" s="444">
        <f t="shared" ca="1" si="169"/>
        <v>-53587066366653.031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-53587066366653.031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-223279443194.38763</v>
      </c>
      <c r="L4401" s="444">
        <f t="shared" ca="1" si="169"/>
        <v>-53810345809847.422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-53810345809847.422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-224209774207.6976</v>
      </c>
      <c r="L4402" s="444">
        <f t="shared" ca="1" si="169"/>
        <v>-54034555584055.117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-54034555584055.117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-225143981600.22964</v>
      </c>
      <c r="L4403" s="444">
        <f t="shared" ca="1" si="169"/>
        <v>-54259699565655.344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-54259699565655.344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-226082081523.56393</v>
      </c>
      <c r="L4404" s="444">
        <f t="shared" ca="1" si="169"/>
        <v>-54485781647178.906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-54485781647178.906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-227024090196.57877</v>
      </c>
      <c r="L4405" s="444">
        <f t="shared" ca="1" si="169"/>
        <v>-54712805737375.484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-54712805737375.484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-227970023905.73117</v>
      </c>
      <c r="L4406" s="444">
        <f t="shared" ca="1" si="169"/>
        <v>-54940775761281.219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-54940775761281.219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-228919899005.33841</v>
      </c>
      <c r="L4407" s="444">
        <f t="shared" ca="1" si="169"/>
        <v>-55169695660286.555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-55169695660286.555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-229873731917.86063</v>
      </c>
      <c r="L4408" s="444">
        <f t="shared" ca="1" si="169"/>
        <v>-55399569392204.414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-55399569392204.414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-230831539134.18506</v>
      </c>
      <c r="L4409" s="444">
        <f t="shared" ca="1" si="169"/>
        <v>-55630400931338.602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-55630400931338.602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-231793337213.9108</v>
      </c>
      <c r="L4410" s="444">
        <f t="shared" ca="1" si="169"/>
        <v>-55862194268552.516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-55862194268552.516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-232759142785.63544</v>
      </c>
      <c r="L4411" s="444">
        <f t="shared" ca="1" si="169"/>
        <v>-56094953411338.148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-56094953411338.148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-233728972547.24228</v>
      </c>
      <c r="L4412" s="444">
        <f t="shared" ca="1" si="169"/>
        <v>-56328682383885.391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-56328682383885.391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-234702843266.18912</v>
      </c>
      <c r="L4413" s="444">
        <f t="shared" ca="1" si="169"/>
        <v>-56563385227151.578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-56563385227151.578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-235680771779.79825</v>
      </c>
      <c r="L4414" s="444">
        <f t="shared" ca="1" si="169"/>
        <v>-56799065998931.375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-56799065998931.375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-236662774995.54739</v>
      </c>
      <c r="L4415" s="444">
        <f t="shared" ca="1" si="169"/>
        <v>-57035728773926.922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-57035728773926.922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-237648869891.36221</v>
      </c>
      <c r="L4416" s="444">
        <f t="shared" ca="1" si="169"/>
        <v>-57273377643818.281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-57273377643818.281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-238639073515.90952</v>
      </c>
      <c r="L4417" s="444">
        <f t="shared" ca="1" si="169"/>
        <v>-57512016717334.188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-57512016717334.188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-239633402988.89243</v>
      </c>
      <c r="L4418" s="444">
        <f t="shared" ca="1" si="169"/>
        <v>-57751650120323.078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-57751650120323.078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-240631875501.34616</v>
      </c>
      <c r="L4419" s="444">
        <f t="shared" ca="1" si="169"/>
        <v>-57992281995824.422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-57992281995824.422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-241634508315.93509</v>
      </c>
      <c r="L4420" s="444">
        <f t="shared" ca="1" si="169"/>
        <v>-58233916504140.359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-58233916504140.359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-242641318767.2515</v>
      </c>
      <c r="L4421" s="444">
        <f t="shared" ca="1" si="169"/>
        <v>-58476557822907.609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-58476557822907.609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-243652324262.11502</v>
      </c>
      <c r="L4422" s="444">
        <f t="shared" ca="1" si="169"/>
        <v>-58720210147169.727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-58720210147169.727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-244667542279.87387</v>
      </c>
      <c r="L4423" s="444">
        <f t="shared" ca="1" si="169"/>
        <v>-58964877689449.602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-58964877689449.602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-245686990372.7067</v>
      </c>
      <c r="L4424" s="444">
        <f t="shared" ca="1" si="169"/>
        <v>-59210564679822.305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-59210564679822.305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-246710686165.92627</v>
      </c>
      <c r="L4425" s="444">
        <f t="shared" ca="1" si="169"/>
        <v>-59457275365988.234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-59457275365988.234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-247738647358.28433</v>
      </c>
      <c r="L4426" s="444">
        <f t="shared" ca="1" si="169"/>
        <v>-59705014013346.516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-59705014013346.516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-248770891722.27713</v>
      </c>
      <c r="L4427" s="444">
        <f t="shared" ca="1" si="169"/>
        <v>-59953784905068.789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-59953784905068.789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-249807437104.45328</v>
      </c>
      <c r="L4428" s="444">
        <f t="shared" ca="1" si="169"/>
        <v>-60203592342173.242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-60203592342173.242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-250848301425.72183</v>
      </c>
      <c r="L4429" s="444">
        <f t="shared" ca="1" si="169"/>
        <v>-60454440643598.961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-60454440643598.961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-251893502681.66229</v>
      </c>
      <c r="L4430" s="444">
        <f t="shared" ca="1" si="169"/>
        <v>-60706334146280.625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-60706334146280.625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-252943058942.83594</v>
      </c>
      <c r="L4431" s="444">
        <f t="shared" ca="1" si="169"/>
        <v>-60959277205223.461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-60959277205223.461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-253996988355.09772</v>
      </c>
      <c r="L4432" s="444">
        <f t="shared" ca="1" si="169"/>
        <v>-61213274193578.563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-61213274193578.563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-255055309139.91068</v>
      </c>
      <c r="L4433" s="444">
        <f t="shared" ca="1" si="169"/>
        <v>-61468329502718.477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-61468329502718.477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-256118039594.66031</v>
      </c>
      <c r="L4434" s="444">
        <f t="shared" ca="1" si="169"/>
        <v>-61724447542313.141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-61724447542313.141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-257185198092.97141</v>
      </c>
      <c r="L4435" s="444">
        <f t="shared" ca="1" si="169"/>
        <v>-61981632740406.109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-61981632740406.109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-258256803085.02545</v>
      </c>
      <c r="L4436" s="444">
        <f t="shared" ca="1" si="169"/>
        <v>-62239889543491.133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-62239889543491.133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-259332873097.87973</v>
      </c>
      <c r="L4437" s="444">
        <f t="shared" ca="1" si="169"/>
        <v>-62499222416589.016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-62499222416589.016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-260413426735.78757</v>
      </c>
      <c r="L4438" s="444">
        <f t="shared" ca="1" si="169"/>
        <v>-62759635843324.805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-62759635843324.805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-261498482680.52002</v>
      </c>
      <c r="L4439" s="444">
        <f t="shared" ca="1" si="169"/>
        <v>-63021134326005.328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-63021134326005.328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-262588059691.68887</v>
      </c>
      <c r="L4440" s="444">
        <f t="shared" ca="1" si="169"/>
        <v>-63283722385697.016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-63283722385697.016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-263682176607.07089</v>
      </c>
      <c r="L4441" s="444">
        <f t="shared" ca="1" si="169"/>
        <v>-63547404562304.086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-63547404562304.086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-264780852342.93369</v>
      </c>
      <c r="L4442" s="444">
        <f t="shared" ca="1" si="169"/>
        <v>-63812185414647.023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-63812185414647.023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-265884105894.36264</v>
      </c>
      <c r="L4443" s="444">
        <f t="shared" ca="1" si="169"/>
        <v>-64078069520541.383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-64078069520541.383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-266991956335.58908</v>
      </c>
      <c r="L4444" s="444">
        <f t="shared" ca="1" si="169"/>
        <v>-64345061476876.969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-64345061476876.969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-268104422820.32071</v>
      </c>
      <c r="L4445" s="444">
        <f t="shared" ca="1" si="169"/>
        <v>-64613165899697.289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-64613165899697.289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-269221524582.07199</v>
      </c>
      <c r="L4446" s="444">
        <f t="shared" ca="1" si="169"/>
        <v>-64882387424279.359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-64882387424279.359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-270343280934.49728</v>
      </c>
      <c r="L4447" s="444">
        <f t="shared" ca="1" si="169"/>
        <v>-65152730705213.859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-65152730705213.859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-271469711271.72446</v>
      </c>
      <c r="L4448" s="444">
        <f t="shared" ca="1" si="169"/>
        <v>-65424200416485.586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-65424200416485.586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-272600835068.68994</v>
      </c>
      <c r="L4449" s="444">
        <f t="shared" ca="1" si="169"/>
        <v>-65696801251554.273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-65696801251554.273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-273736671881.47614</v>
      </c>
      <c r="L4450" s="444">
        <f t="shared" ca="1" si="169"/>
        <v>-65970537923435.75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-65970537923435.75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-274877241347.64896</v>
      </c>
      <c r="L4451" s="444">
        <f t="shared" ca="1" si="169"/>
        <v>-66245415164783.398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-66245415164783.398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-276022563186.59747</v>
      </c>
      <c r="L4452" s="444">
        <f t="shared" ca="1" si="169"/>
        <v>-66521437727969.992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-66521437727969.992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-277172657199.875</v>
      </c>
      <c r="L4453" s="444">
        <f t="shared" ca="1" si="169"/>
        <v>-66798610385169.867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-66798610385169.867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-278327543271.54114</v>
      </c>
      <c r="L4454" s="444">
        <f t="shared" ca="1" si="169"/>
        <v>-67076937928441.406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-67076937928441.406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-279487241368.50586</v>
      </c>
      <c r="L4455" s="444">
        <f t="shared" ca="1" si="169"/>
        <v>-67356425169809.914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-67356425169809.914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-280651771540.87463</v>
      </c>
      <c r="L4456" s="444">
        <f t="shared" ca="1" si="169"/>
        <v>-67637076941350.789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-67637076941350.789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-281821153922.29492</v>
      </c>
      <c r="L4457" s="444">
        <f t="shared" ca="1" si="169"/>
        <v>-67918898095273.086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-67918898095273.086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-282995408730.3045</v>
      </c>
      <c r="L4458" s="444">
        <f t="shared" ca="1" si="169"/>
        <v>-68201893504003.391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-68201893504003.391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-284174556266.68079</v>
      </c>
      <c r="L4459" s="444">
        <f t="shared" ca="1" si="169"/>
        <v>-68486068060270.07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-68486068060270.07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-285358616917.79193</v>
      </c>
      <c r="L4460" s="444">
        <f t="shared" ca="1" si="169"/>
        <v>-68771426677187.859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-68771426677187.859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-286547611154.9494</v>
      </c>
      <c r="L4461" s="444">
        <f t="shared" ca="1" si="169"/>
        <v>-69057974288342.813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-69057974288342.813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-287741559534.76172</v>
      </c>
      <c r="L4462" s="444">
        <f t="shared" ca="1" si="169"/>
        <v>-69345715847877.578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-69345715847877.578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-288940482699.48987</v>
      </c>
      <c r="L4463" s="444">
        <f t="shared" ca="1" si="169"/>
        <v>-69634656330577.07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-69634656330577.07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-290144401377.40448</v>
      </c>
      <c r="L4464" s="444">
        <f t="shared" ca="1" si="169"/>
        <v>-69924800731954.477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-69924800731954.477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-291353336383.14362</v>
      </c>
      <c r="L4465" s="444">
        <f t="shared" ca="1" si="169"/>
        <v>-70216154068337.617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-70216154068337.617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-292567308618.07343</v>
      </c>
      <c r="L4466" s="444">
        <f t="shared" ca="1" si="169"/>
        <v>-70508721376955.688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-70508721376955.688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-293786339070.64868</v>
      </c>
      <c r="L4467" s="444">
        <f t="shared" ca="1" si="169"/>
        <v>-70802507716026.344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-70802507716026.344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-295010448816.77643</v>
      </c>
      <c r="L4468" s="444">
        <f t="shared" ca="1" si="169"/>
        <v>-71097518164843.125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-71097518164843.125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-296239659020.17969</v>
      </c>
      <c r="L4469" s="444">
        <f t="shared" ca="1" si="169"/>
        <v>-71393757823863.313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-71393757823863.313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-297473990932.76379</v>
      </c>
      <c r="L4470" s="444">
        <f t="shared" ca="1" si="169"/>
        <v>-71691231814796.078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-71691231814796.078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-298713465894.98364</v>
      </c>
      <c r="L4471" s="444">
        <f t="shared" ca="1" si="169"/>
        <v>-71989945280691.063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-71989945280691.063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-299958105336.21277</v>
      </c>
      <c r="L4472" s="444">
        <f t="shared" ca="1" si="169"/>
        <v>-72289903386027.281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-72289903386027.281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-301207930775.11365</v>
      </c>
      <c r="L4473" s="444">
        <f t="shared" ca="1" si="169"/>
        <v>-72591111316802.391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-72591111316802.391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-302462963820.00995</v>
      </c>
      <c r="L4474" s="444">
        <f t="shared" ca="1" si="169"/>
        <v>-72893574280622.406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-72893574280622.406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-303723226169.26001</v>
      </c>
      <c r="L4475" s="444">
        <f t="shared" ca="1" si="169"/>
        <v>-73197297506791.672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-73197297506791.672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-304988739611.63196</v>
      </c>
      <c r="L4476" s="444">
        <f t="shared" ca="1" si="169"/>
        <v>-73502286246403.297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-73502286246403.297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-306259526026.68042</v>
      </c>
      <c r="L4477" s="444">
        <f t="shared" ca="1" si="169"/>
        <v>-73808545772429.984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-73808545772429.984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-307535607385.12494</v>
      </c>
      <c r="L4478" s="444">
        <f t="shared" ca="1" si="169"/>
        <v>-74116081379815.109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-74116081379815.109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-308817005749.22961</v>
      </c>
      <c r="L4479" s="444">
        <f t="shared" ca="1" si="169"/>
        <v>-74424898385564.344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-74424898385564.344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-310103743273.18475</v>
      </c>
      <c r="L4480" s="444">
        <f t="shared" ca="1" si="169"/>
        <v>-74735002128837.531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-74735002128837.531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-311395842203.48969</v>
      </c>
      <c r="L4481" s="444">
        <f t="shared" ca="1" si="169"/>
        <v>-75046397971041.016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-75046397971041.016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-312693324879.33759</v>
      </c>
      <c r="L4482" s="444">
        <f t="shared" ca="1" si="169"/>
        <v>-75359091295920.359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-75359091295920.359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-313996213733.00146</v>
      </c>
      <c r="L4483" s="444">
        <f t="shared" ca="1" si="169"/>
        <v>-75673087509653.359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-75673087509653.359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-315304531290.22235</v>
      </c>
      <c r="L4484" s="444">
        <f t="shared" ca="1" si="169"/>
        <v>-75988392040943.578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-75988392040943.578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-316618300170.59827</v>
      </c>
      <c r="L4485" s="444">
        <f t="shared" ca="1" si="169"/>
        <v>-76305010341114.172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-76305010341114.172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-317937543087.97571</v>
      </c>
      <c r="L4486" s="444">
        <f t="shared" ca="1" si="169"/>
        <v>-76622947884202.141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-76622947884202.141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-319262282850.84222</v>
      </c>
      <c r="L4487" s="444">
        <f t="shared" ca="1" si="169"/>
        <v>-76942210167052.984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-76942210167052.984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-320592542362.72076</v>
      </c>
      <c r="L4488" s="444">
        <f t="shared" ca="1" si="169"/>
        <v>-77262802709415.703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-77262802709415.703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-321928344622.56543</v>
      </c>
      <c r="L4489" s="444">
        <f t="shared" ca="1" si="169"/>
        <v>-77584731054038.266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-77584731054038.266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-323269712725.15942</v>
      </c>
      <c r="L4490" s="444">
        <f t="shared" ca="1" si="169"/>
        <v>-77908000766763.422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-77908000766763.422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-324616669861.51428</v>
      </c>
      <c r="L4491" s="444">
        <f t="shared" ca="1" si="169"/>
        <v>-78232617436624.938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-78232617436624.938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-325969239319.27057</v>
      </c>
      <c r="L4492" s="444">
        <f t="shared" ca="1" si="169"/>
        <v>-78558586675944.203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-78558586675944.203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-327327444483.10083</v>
      </c>
      <c r="L4493" s="444">
        <f t="shared" ca="1" si="169"/>
        <v>-78885914120427.297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-78885914120427.297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-328691308835.11371</v>
      </c>
      <c r="L4494" s="444">
        <f t="shared" ca="1" si="169"/>
        <v>-79214605429262.406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-79214605429262.406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-330060855955.26001</v>
      </c>
      <c r="L4495" s="444">
        <f t="shared" ca="1" si="169"/>
        <v>-79544666285217.672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-79544666285217.672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-331436109521.7403</v>
      </c>
      <c r="L4496" s="444">
        <f t="shared" ca="1" si="169"/>
        <v>-79876102394739.406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-79876102394739.406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-332817093311.41418</v>
      </c>
      <c r="L4497" s="444">
        <f t="shared" ca="1" si="169"/>
        <v>-80208919488050.828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-80208919488050.828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-334203831200.21179</v>
      </c>
      <c r="L4498" s="444">
        <f t="shared" ca="1" si="169"/>
        <v>-80543123319251.047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-80543123319251.047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-335596347163.54602</v>
      </c>
      <c r="L4499" s="444">
        <f t="shared" ca="1" si="169"/>
        <v>-80878719666414.594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-80878719666414.594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-336994665276.72748</v>
      </c>
      <c r="L4500" s="444">
        <f t="shared" ca="1" si="169"/>
        <v>-81215714331691.328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-81215714331691.328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-338398809715.38055</v>
      </c>
      <c r="L4501" s="444">
        <f t="shared" ca="1" si="169"/>
        <v>-81554113141406.703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-81554113141406.703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-339808804755.86127</v>
      </c>
      <c r="L4502" s="444">
        <f t="shared" ca="1" si="169"/>
        <v>-81893921946162.563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-81893921946162.563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-341224674775.67737</v>
      </c>
      <c r="L4503" s="444">
        <f t="shared" ca="1" si="169"/>
        <v>-82235146620938.234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-82235146620938.234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-342646444253.9093</v>
      </c>
      <c r="L4504" s="444">
        <f t="shared" ca="1" si="169"/>
        <v>-82577793065192.141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-82577793065192.141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-344074137771.63391</v>
      </c>
      <c r="L4505" s="444">
        <f t="shared" ca="1" si="169"/>
        <v>-82921867202963.781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-82921867202963.781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-345507780012.34906</v>
      </c>
      <c r="L4506" s="444">
        <f t="shared" ca="1" si="169"/>
        <v>-83267374982976.125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-83267374982976.125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-346947395762.40051</v>
      </c>
      <c r="L4507" s="444">
        <f t="shared" ca="1" si="169"/>
        <v>-83614322378738.531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-83614322378738.531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-348393009911.41052</v>
      </c>
      <c r="L4508" s="444">
        <f t="shared" ca="1" si="169"/>
        <v>-83962715388649.938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-83962715388649.938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-349844647452.70807</v>
      </c>
      <c r="L4509" s="444">
        <f t="shared" ca="1" si="169"/>
        <v>-84312560036102.641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-84312560036102.641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-351302333483.76099</v>
      </c>
      <c r="L4510" s="444">
        <f t="shared" ca="1" si="169"/>
        <v>-84663862369586.406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-84663862369586.406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-352766093206.61005</v>
      </c>
      <c r="L4511" s="444">
        <f t="shared" ca="1" si="169"/>
        <v>-85016628462793.016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-85016628462793.016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-354235951928.3042</v>
      </c>
      <c r="L4512" s="444">
        <f t="shared" ca="1" si="169"/>
        <v>-85370864414721.313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-85370864414721.313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-355711935061.33881</v>
      </c>
      <c r="L4513" s="444">
        <f t="shared" ca="1" si="169"/>
        <v>-85726576349782.656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-85726576349782.656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-357194068124.09442</v>
      </c>
      <c r="L4514" s="444">
        <f t="shared" ca="1" si="169"/>
        <v>-86083770417906.75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-86083770417906.75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-358682376741.27814</v>
      </c>
      <c r="L4515" s="444">
        <f t="shared" ca="1" si="169"/>
        <v>-86442452794648.031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-86442452794648.031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-360176886644.36682</v>
      </c>
      <c r="L4516" s="444">
        <f t="shared" ca="1" si="169"/>
        <v>-86802629681292.391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-86802629681292.391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-361677623672.05164</v>
      </c>
      <c r="L4517" s="444">
        <f t="shared" ca="1" si="169"/>
        <v>-87164307304964.438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-87164307304964.438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-363184613770.68518</v>
      </c>
      <c r="L4518" s="444">
        <f t="shared" ca="1" si="169"/>
        <v>-87527491918735.125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-87527491918735.125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-364697882994.72968</v>
      </c>
      <c r="L4519" s="444">
        <f t="shared" ca="1" si="169"/>
        <v>-87892189801729.859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-87892189801729.859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-366217457507.20776</v>
      </c>
      <c r="L4520" s="444">
        <f t="shared" ca="1" si="169"/>
        <v>-88258407259237.063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-88258407259237.063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-367743363580.15442</v>
      </c>
      <c r="L4521" s="444">
        <f t="shared" ca="1" si="169"/>
        <v>-88626150622817.219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-88626150622817.219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-369275627595.07172</v>
      </c>
      <c r="L4522" s="444">
        <f t="shared" ca="1" si="169"/>
        <v>-88995426250412.297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-88995426250412.297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-370814276043.38458</v>
      </c>
      <c r="L4523" s="444">
        <f t="shared" ca="1" si="169"/>
        <v>-89366240526455.688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-89366240526455.688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-372359335526.89868</v>
      </c>
      <c r="L4524" s="444">
        <f t="shared" ca="1" si="169"/>
        <v>-89738599861982.594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-89738599861982.594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-373910832758.2608</v>
      </c>
      <c r="L4525" s="444">
        <f t="shared" ca="1" si="169"/>
        <v>-90112510694740.859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-90112510694740.859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-375468794561.42023</v>
      </c>
      <c r="L4526" s="444">
        <f t="shared" ca="1" si="169"/>
        <v>-90487979489302.281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-90487979489302.281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-377033247872.09283</v>
      </c>
      <c r="L4527" s="444">
        <f t="shared" ca="1" si="169"/>
        <v>-90865012737174.375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-90865012737174.375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-378604219738.22656</v>
      </c>
      <c r="L4528" s="444">
        <f t="shared" ca="1" si="169"/>
        <v>-91243616956912.594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-91243616956912.594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-380181737320.46912</v>
      </c>
      <c r="L4529" s="444">
        <f t="shared" ca="1" si="169"/>
        <v>-91623798694233.063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-91623798694233.063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-381765827892.63776</v>
      </c>
      <c r="L4530" s="444">
        <f t="shared" ca="1" si="169"/>
        <v>-92005564522125.703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-92005564522125.703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-383356518842.19043</v>
      </c>
      <c r="L4531" s="444">
        <f t="shared" ca="1" si="169"/>
        <v>-92388921040967.891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-92388921040967.891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-384953837670.69952</v>
      </c>
      <c r="L4532" s="444">
        <f t="shared" ca="1" si="169"/>
        <v>-92773874878638.594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-92773874878638.594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-386557811994.32745</v>
      </c>
      <c r="L4533" s="444">
        <f t="shared" ca="1" si="169"/>
        <v>-93160432690632.922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-93160432690632.922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-388168469544.30383</v>
      </c>
      <c r="L4534" s="444">
        <f t="shared" ca="1" si="169"/>
        <v>-93548601160177.219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-93548601160177.219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-389785838167.40509</v>
      </c>
      <c r="L4535" s="444">
        <f t="shared" ca="1" si="169"/>
        <v>-93938386998344.625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-93938386998344.625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-391409945826.43591</v>
      </c>
      <c r="L4536" s="444">
        <f t="shared" ca="1" si="169"/>
        <v>-94329796944171.063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-94329796944171.063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-393040820600.71277</v>
      </c>
      <c r="L4537" s="444">
        <f t="shared" ca="1" si="169"/>
        <v>-94722837764771.781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-94722837764771.781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-394678490686.54907</v>
      </c>
      <c r="L4538" s="444">
        <f t="shared" ca="1" si="169"/>
        <v>-95117516255458.328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-95117516255458.328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-396322984397.74304</v>
      </c>
      <c r="L4539" s="444">
        <f t="shared" ca="1" si="169"/>
        <v>-95513839239856.078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-95513839239856.078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-397974330166.06702</v>
      </c>
      <c r="L4540" s="444">
        <f t="shared" ca="1" si="169"/>
        <v>-95911813570022.141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-95911813570022.141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-399632556541.75891</v>
      </c>
      <c r="L4541" s="444">
        <f t="shared" ca="1" si="169"/>
        <v>-96311446126563.906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-96311446126563.906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-401297692194.0163</v>
      </c>
      <c r="L4542" s="444">
        <f t="shared" ca="1" si="169"/>
        <v>-96712743818757.922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-96712743818757.922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-402969765911.49133</v>
      </c>
      <c r="L4543" s="444">
        <f t="shared" ca="1" si="169"/>
        <v>-97115713584669.406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-97115713584669.406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-404648806602.78918</v>
      </c>
      <c r="L4544" s="444">
        <f t="shared" ca="1" si="169"/>
        <v>-97520362391272.203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-97520362391272.203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-406334843296.96753</v>
      </c>
      <c r="L4545" s="444">
        <f t="shared" ca="1" si="169"/>
        <v>-97926697234569.172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-97926697234569.172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-408027905144.03821</v>
      </c>
      <c r="L4546" s="444">
        <f t="shared" ca="1" si="169"/>
        <v>-98334725139713.203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-98334725139713.203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-409728021415.47168</v>
      </c>
      <c r="L4547" s="444">
        <f t="shared" ca="1" si="169"/>
        <v>-98744453161128.672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-98744453161128.672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-411435221504.70282</v>
      </c>
      <c r="L4548" s="444">
        <f t="shared" ca="1" si="169"/>
        <v>-99155888382633.375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-99155888382633.375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-413149534927.63904</v>
      </c>
      <c r="L4549" s="444">
        <f t="shared" ca="1" si="169"/>
        <v>-99569037917561.016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-99569037917561.016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-414870991323.1709</v>
      </c>
      <c r="L4550" s="444">
        <f t="shared" ca="1" si="169"/>
        <v>-99983908908884.188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-99983908908884.188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-416599620453.68408</v>
      </c>
      <c r="L4551" s="444">
        <f t="shared" ca="1" si="169"/>
        <v>-100400508529337.88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-100400508529337.88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-418335452205.57446</v>
      </c>
      <c r="L4552" s="444">
        <f t="shared" ca="1" si="169"/>
        <v>-100818843981543.45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-100818843981543.45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-420078516589.7644</v>
      </c>
      <c r="L4553" s="444">
        <f t="shared" ca="1" si="169"/>
        <v>-101238922498133.22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-101238922498133.22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-421828843742.22174</v>
      </c>
      <c r="L4554" s="444">
        <f t="shared" ca="1" si="169"/>
        <v>-101660751341875.44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-101660751341875.44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-423586463924.48096</v>
      </c>
      <c r="L4555" s="444">
        <f t="shared" ca="1" si="169"/>
        <v>-102084337805799.92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-102084337805799.92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-425351407524.16632</v>
      </c>
      <c r="L4556" s="444">
        <f t="shared" ca="1" si="169"/>
        <v>-102509689213324.09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-102509689213324.09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-427123705055.51703</v>
      </c>
      <c r="L4557" s="444">
        <f t="shared" ca="1" si="169"/>
        <v>-102936812918379.61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-102936812918379.61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-428903387159.91504</v>
      </c>
      <c r="L4558" s="444">
        <f t="shared" ca="1" si="169"/>
        <v>-103365716305539.53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-103365716305539.53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-430690484606.41473</v>
      </c>
      <c r="L4559" s="444">
        <f t="shared" ca="1" si="169"/>
        <v>-103796406790145.95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-103796406790145.95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-432485028292.27478</v>
      </c>
      <c r="L4560" s="444">
        <f t="shared" ca="1" si="169"/>
        <v>-104228891818438.23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-104228891818438.23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-434287049243.49261</v>
      </c>
      <c r="L4561" s="444">
        <f t="shared" ca="1" si="169"/>
        <v>-104663178867681.73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-104663178867681.73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-436096578615.34058</v>
      </c>
      <c r="L4562" s="444">
        <f t="shared" ca="1" si="169"/>
        <v>-105099275446297.08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-105099275446297.08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-437913647692.90448</v>
      </c>
      <c r="L4563" s="444">
        <f t="shared" ca="1" si="169"/>
        <v>-105537189093989.98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-105537189093989.98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-439738287891.62494</v>
      </c>
      <c r="L4564" s="444">
        <f t="shared" ca="1" si="169"/>
        <v>-105976927381881.61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-105976927381881.61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-441570530757.84003</v>
      </c>
      <c r="L4565" s="444">
        <f t="shared" ca="1" si="169"/>
        <v>-106418497912639.45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-106418497912639.45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-443410407969.33105</v>
      </c>
      <c r="L4566" s="444">
        <f t="shared" ca="1" si="169"/>
        <v>-106861908320608.78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-106861908320608.78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-445257951335.86993</v>
      </c>
      <c r="L4567" s="444">
        <f t="shared" ca="1" si="169"/>
        <v>-107307166271944.66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-107307166271944.66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-447113192799.76941</v>
      </c>
      <c r="L4568" s="444">
        <f t="shared" ca="1" si="169"/>
        <v>-107754279464744.42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-107754279464744.42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-448976164436.43506</v>
      </c>
      <c r="L4569" s="444">
        <f t="shared" ca="1" si="169"/>
        <v>-108203255629180.86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-108203255629180.86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-450846898454.92023</v>
      </c>
      <c r="L4570" s="444">
        <f t="shared" ca="1" si="169"/>
        <v>-108654102527635.78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-108654102527635.78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-452725427198.48242</v>
      </c>
      <c r="L4571" s="444">
        <f t="shared" ca="1" si="169"/>
        <v>-109106827954834.27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-109106827954834.27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-454611783145.14276</v>
      </c>
      <c r="L4572" s="444">
        <f t="shared" ca="1" si="169"/>
        <v>-109561439737979.41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-109561439737979.41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-456505998908.2475</v>
      </c>
      <c r="L4573" s="444">
        <f t="shared" ca="1" si="169"/>
        <v>-110017945736887.66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-110017945736887.66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-458408107237.03192</v>
      </c>
      <c r="L4574" s="444">
        <f t="shared" ca="1" si="169"/>
        <v>-110476353844124.69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-110476353844124.69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-460318141017.18622</v>
      </c>
      <c r="L4575" s="444">
        <f t="shared" ca="1" si="169"/>
        <v>-110936671985141.88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-110936671985141.88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-462236133271.42456</v>
      </c>
      <c r="L4576" s="444">
        <f t="shared" ca="1" si="169"/>
        <v>-111398908118413.3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-111398908118413.3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-464162117160.05542</v>
      </c>
      <c r="L4577" s="444">
        <f t="shared" ca="1" si="169"/>
        <v>-111863070235573.36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-111863070235573.36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-466096125981.55573</v>
      </c>
      <c r="L4578" s="444">
        <f t="shared" ca="1" si="169"/>
        <v>-112329166361554.92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-112329166361554.92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-468038193173.14557</v>
      </c>
      <c r="L4579" s="444">
        <f t="shared" ca="1" si="169"/>
        <v>-112797204554728.06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-112797204554728.06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-469988352311.36688</v>
      </c>
      <c r="L4580" s="444">
        <f t="shared" ca="1" si="169"/>
        <v>-113267192907039.42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-113267192907039.42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-471946637112.66425</v>
      </c>
      <c r="L4581" s="444">
        <f t="shared" ca="1" si="169"/>
        <v>-113739139544152.09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-113739139544152.09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-473913081433.9671</v>
      </c>
      <c r="L4582" s="444">
        <f t="shared" ca="1" si="169"/>
        <v>-114213052625586.06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-114213052625586.06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-475887719273.27521</v>
      </c>
      <c r="L4583" s="444">
        <f t="shared" ca="1" si="169"/>
        <v>-114688940344859.34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-114688940344859.34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-477870584770.24725</v>
      </c>
      <c r="L4584" s="444">
        <f t="shared" ca="1" si="169"/>
        <v>-115166810929629.59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-115166810929629.59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-479861712206.78998</v>
      </c>
      <c r="L4585" s="444">
        <f t="shared" ca="1" si="169"/>
        <v>-115646672641836.39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-115646672641836.39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-481861136007.65161</v>
      </c>
      <c r="L4586" s="444">
        <f t="shared" ca="1" si="169"/>
        <v>-116128533777844.05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-116128533777844.05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-483868890741.01691</v>
      </c>
      <c r="L4587" s="444">
        <f t="shared" ca="1" si="169"/>
        <v>-116612402668585.06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-116612402668585.06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-485885011119.10443</v>
      </c>
      <c r="L4588" s="444">
        <f t="shared" ca="1" si="169"/>
        <v>-117098287679704.17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-117098287679704.17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-487909531998.76746</v>
      </c>
      <c r="L4589" s="444">
        <f t="shared" ca="1" si="169"/>
        <v>-117586197211702.94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-117586197211702.94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-489942488382.09564</v>
      </c>
      <c r="L4590" s="444">
        <f t="shared" ca="1" si="169"/>
        <v>-118076139700085.03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-118076139700085.03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-491983915417.02087</v>
      </c>
      <c r="L4591" s="444">
        <f t="shared" ca="1" si="169"/>
        <v>-118568123615502.05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-118568123615502.05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-494033848397.92517</v>
      </c>
      <c r="L4592" s="444">
        <f t="shared" ca="1" si="169"/>
        <v>-119062157463899.97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-119062157463899.97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-496092322766.24988</v>
      </c>
      <c r="L4593" s="444">
        <f t="shared" ca="1" si="169"/>
        <v>-119558249786666.22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-119558249786666.22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-498159374111.10931</v>
      </c>
      <c r="L4594" s="444">
        <f t="shared" ca="1" si="169"/>
        <v>-120056409160777.33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-120056409160777.33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-500235038169.90558</v>
      </c>
      <c r="L4595" s="444">
        <f t="shared" ca="1" si="169"/>
        <v>-120556644198947.23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-120556644198947.23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-502319350828.94684</v>
      </c>
      <c r="L4596" s="444">
        <f t="shared" ca="1" si="169"/>
        <v>-121058963549776.19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-121058963549776.19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-504412348124.06744</v>
      </c>
      <c r="L4597" s="444">
        <f t="shared" ca="1" si="169"/>
        <v>-121563375897900.25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-121563375897900.25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-506514066241.25104</v>
      </c>
      <c r="L4598" s="444">
        <f t="shared" ref="L4598:L4852" ca="1" si="174">I4598-J4598+K4598</f>
        <v>-122069889964141.5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-122069889964141.5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-508624541517.25616</v>
      </c>
      <c r="L4599" s="444">
        <f t="shared" ca="1" si="174"/>
        <v>-122578514505658.75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-122578514505658.75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-510743810440.24481</v>
      </c>
      <c r="L4600" s="444">
        <f t="shared" ca="1" si="174"/>
        <v>-123089258316099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-123089258316099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-512871909650.41248</v>
      </c>
      <c r="L4601" s="444">
        <f t="shared" ca="1" si="174"/>
        <v>-123602130225749.41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-123602130225749.41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-515008875940.6225</v>
      </c>
      <c r="L4602" s="444">
        <f t="shared" ca="1" si="174"/>
        <v>-124117139101690.03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-124117139101690.03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-517154746257.04181</v>
      </c>
      <c r="L4603" s="444">
        <f t="shared" ca="1" si="174"/>
        <v>-124634293847947.08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-124634293847947.08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-519309557699.77942</v>
      </c>
      <c r="L4604" s="444">
        <f t="shared" ca="1" si="174"/>
        <v>-125153603405646.86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-125153603405646.86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-521473347523.52863</v>
      </c>
      <c r="L4605" s="444">
        <f t="shared" ca="1" si="174"/>
        <v>-125675076753170.39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-125675076753170.39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-523646153138.21002</v>
      </c>
      <c r="L4606" s="444">
        <f t="shared" ca="1" si="174"/>
        <v>-126198722906308.59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-126198722906308.59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-525828012109.61914</v>
      </c>
      <c r="L4607" s="444">
        <f t="shared" ca="1" si="174"/>
        <v>-126724550918418.22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-126724550918418.22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-528018962160.07593</v>
      </c>
      <c r="L4608" s="444">
        <f t="shared" ca="1" si="174"/>
        <v>-127252569880578.3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-127252569880578.3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-530219041169.07623</v>
      </c>
      <c r="L4609" s="444">
        <f t="shared" ca="1" si="174"/>
        <v>-127782788921747.38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-127782788921747.38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-532428287173.94739</v>
      </c>
      <c r="L4610" s="444">
        <f t="shared" ca="1" si="174"/>
        <v>-128315217208921.33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-128315217208921.33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-534646738370.50562</v>
      </c>
      <c r="L4611" s="444">
        <f t="shared" ca="1" si="174"/>
        <v>-128849863947291.83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-128849863947291.83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-536874433113.71594</v>
      </c>
      <c r="L4612" s="444">
        <f t="shared" ca="1" si="174"/>
        <v>-129386738380405.55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-129386738380405.55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-539111409918.35645</v>
      </c>
      <c r="L4613" s="444">
        <f t="shared" ca="1" si="174"/>
        <v>-129925849790323.91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-129925849790323.91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-541357707459.68286</v>
      </c>
      <c r="L4614" s="444">
        <f t="shared" ca="1" si="174"/>
        <v>-130467207497783.59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-130467207497783.59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-543613364574.09833</v>
      </c>
      <c r="L4615" s="444">
        <f t="shared" ca="1" si="174"/>
        <v>-131010820862357.69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-131010820862357.69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-545878420259.82367</v>
      </c>
      <c r="L4616" s="444">
        <f t="shared" ca="1" si="174"/>
        <v>-131556699282617.52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-131556699282617.52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-548152913677.573</v>
      </c>
      <c r="L4617" s="444">
        <f t="shared" ca="1" si="174"/>
        <v>-132104852196295.09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-132104852196295.09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-550436884151.22961</v>
      </c>
      <c r="L4618" s="444">
        <f t="shared" ca="1" si="174"/>
        <v>-132655289080446.33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-132655289080446.33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-552730371168.52637</v>
      </c>
      <c r="L4619" s="444">
        <f t="shared" ca="1" si="174"/>
        <v>-133208019451614.86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-133208019451614.86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-555033414381.72852</v>
      </c>
      <c r="L4620" s="444">
        <f t="shared" ca="1" si="174"/>
        <v>-133763052865996.59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-133763052865996.59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-557346053608.31909</v>
      </c>
      <c r="L4621" s="444">
        <f t="shared" ca="1" si="174"/>
        <v>-134320398919604.91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-134320398919604.91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-559668328831.68713</v>
      </c>
      <c r="L4622" s="444">
        <f t="shared" ca="1" si="174"/>
        <v>-134880067248436.59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-134880067248436.59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-562000280201.81921</v>
      </c>
      <c r="L4623" s="444">
        <f t="shared" ca="1" si="174"/>
        <v>-135442067528638.41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-135442067528638.41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-564341948035.99341</v>
      </c>
      <c r="L4624" s="444">
        <f t="shared" ca="1" si="174"/>
        <v>-136006409476674.41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-136006409476674.41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-566693372819.47681</v>
      </c>
      <c r="L4625" s="444">
        <f t="shared" ca="1" si="174"/>
        <v>-136573102849493.89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-136573102849493.89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-569054595206.22449</v>
      </c>
      <c r="L4626" s="444">
        <f t="shared" ca="1" si="174"/>
        <v>-137142157444700.11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-137142157444700.11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-571425656019.58374</v>
      </c>
      <c r="L4627" s="444">
        <f t="shared" ca="1" si="174"/>
        <v>-137713583100719.69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-137713583100719.69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-573806596252.99866</v>
      </c>
      <c r="L4628" s="444">
        <f t="shared" ca="1" si="174"/>
        <v>-138287389696972.69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-138287389696972.69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-576197457070.71948</v>
      </c>
      <c r="L4629" s="444">
        <f t="shared" ca="1" si="174"/>
        <v>-138863587154043.41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-138863587154043.41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-578598279808.51416</v>
      </c>
      <c r="L4630" s="444">
        <f t="shared" ca="1" si="174"/>
        <v>-139442185433851.92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-139442185433851.92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-581009105974.38306</v>
      </c>
      <c r="L4631" s="444">
        <f t="shared" ca="1" si="174"/>
        <v>-140023194539826.31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-140023194539826.31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-583429977249.27625</v>
      </c>
      <c r="L4632" s="444">
        <f t="shared" ca="1" si="174"/>
        <v>-140606624517075.59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-140606624517075.59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-585860935487.81506</v>
      </c>
      <c r="L4633" s="444">
        <f t="shared" ca="1" si="174"/>
        <v>-141192485452563.41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-141192485452563.41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-588302022719.01416</v>
      </c>
      <c r="L4634" s="444">
        <f t="shared" ca="1" si="174"/>
        <v>-141780787475282.41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-141780787475282.41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-590753281147.01001</v>
      </c>
      <c r="L4635" s="444">
        <f t="shared" ca="1" si="174"/>
        <v>-142371540756429.41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-142371540756429.41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-593214753151.78918</v>
      </c>
      <c r="L4636" s="444">
        <f t="shared" ca="1" si="174"/>
        <v>-142964755509581.19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-142964755509581.19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-595686481289.92163</v>
      </c>
      <c r="L4637" s="444">
        <f t="shared" ca="1" si="174"/>
        <v>-143560441990871.09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-143560441990871.09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-598168508295.29626</v>
      </c>
      <c r="L4638" s="444">
        <f t="shared" ca="1" si="174"/>
        <v>-144158610499166.38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-144158610499166.38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-600660877079.85986</v>
      </c>
      <c r="L4639" s="444">
        <f t="shared" ca="1" si="174"/>
        <v>-144759271376246.25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-144759271376246.25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-603163630734.35938</v>
      </c>
      <c r="L4640" s="444">
        <f t="shared" ca="1" si="174"/>
        <v>-145362435006980.63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-145362435006980.63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-605676812529.08594</v>
      </c>
      <c r="L4641" s="444">
        <f t="shared" ca="1" si="174"/>
        <v>-145968111819509.72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-145968111819509.72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-608200465914.62378</v>
      </c>
      <c r="L4642" s="444">
        <f t="shared" ca="1" si="174"/>
        <v>-146576312285424.34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-146576312285424.34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-610734634522.60144</v>
      </c>
      <c r="L4643" s="444">
        <f t="shared" ca="1" si="174"/>
        <v>-147187046919946.94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-147187046919946.94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-613279362166.44556</v>
      </c>
      <c r="L4644" s="444">
        <f t="shared" ca="1" si="174"/>
        <v>-147800326282113.38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-147800326282113.38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-615834692842.13904</v>
      </c>
      <c r="L4645" s="444">
        <f t="shared" ca="1" si="174"/>
        <v>-148416160974955.5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-148416160974955.5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-618400670728.9812</v>
      </c>
      <c r="L4646" s="444">
        <f t="shared" ca="1" si="174"/>
        <v>-149034561645684.47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-149034561645684.47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-620977340190.35193</v>
      </c>
      <c r="L4647" s="444">
        <f t="shared" ca="1" si="174"/>
        <v>-149655538985874.81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-149655538985874.81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-623564745774.47839</v>
      </c>
      <c r="L4648" s="444">
        <f t="shared" ca="1" si="174"/>
        <v>-150279103731649.28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-150279103731649.28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-626162932215.20532</v>
      </c>
      <c r="L4649" s="444">
        <f t="shared" ca="1" si="174"/>
        <v>-150905266663864.5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-150905266663864.5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-628771944432.7688</v>
      </c>
      <c r="L4650" s="444">
        <f t="shared" ca="1" si="174"/>
        <v>-151534038608297.28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-151534038608297.28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-631391827534.57202</v>
      </c>
      <c r="L4651" s="444">
        <f t="shared" ca="1" si="174"/>
        <v>-152165430435831.84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-152165430435831.84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-634022626815.96606</v>
      </c>
      <c r="L4652" s="444">
        <f t="shared" ca="1" si="174"/>
        <v>-152799453062647.81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-152799453062647.81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-636664387761.03259</v>
      </c>
      <c r="L4653" s="444">
        <f t="shared" ca="1" si="174"/>
        <v>-153436117450408.84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-153436117450408.84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-639317156043.37012</v>
      </c>
      <c r="L4654" s="444">
        <f t="shared" ca="1" si="174"/>
        <v>-154075434606452.22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-154075434606452.22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-641980977526.88428</v>
      </c>
      <c r="L4655" s="444">
        <f t="shared" ca="1" si="174"/>
        <v>-154717415583979.09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-154717415583979.09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-644655898266.57959</v>
      </c>
      <c r="L4656" s="444">
        <f t="shared" ca="1" si="174"/>
        <v>-155362071482245.69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-155362071482245.69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-647341964509.35706</v>
      </c>
      <c r="L4657" s="444">
        <f t="shared" ca="1" si="174"/>
        <v>-156009413446755.03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-156009413446755.03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-650039222694.81262</v>
      </c>
      <c r="L4658" s="444">
        <f t="shared" ca="1" si="174"/>
        <v>-156659452669449.84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-156659452669449.84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-652747719456.04102</v>
      </c>
      <c r="L4659" s="444">
        <f t="shared" ca="1" si="174"/>
        <v>-157312200388905.88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-157312200388905.88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-655467501620.44116</v>
      </c>
      <c r="L4660" s="444">
        <f t="shared" ca="1" si="174"/>
        <v>-157967667890526.31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-157967667890526.31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-658198616210.52625</v>
      </c>
      <c r="L4661" s="444">
        <f t="shared" ca="1" si="174"/>
        <v>-158625866506736.84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-158625866506736.84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-660941110444.73682</v>
      </c>
      <c r="L4662" s="444">
        <f t="shared" ca="1" si="174"/>
        <v>-159286807617181.59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-159286807617181.59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-663695031738.25659</v>
      </c>
      <c r="L4663" s="444">
        <f t="shared" ca="1" si="174"/>
        <v>-159950502648919.84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-159950502648919.84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-666460427703.83264</v>
      </c>
      <c r="L4664" s="444">
        <f t="shared" ca="1" si="174"/>
        <v>-160616963076623.69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-160616963076623.69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-669237346152.59863</v>
      </c>
      <c r="L4665" s="444">
        <f t="shared" ca="1" si="174"/>
        <v>-161286200422776.28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-161286200422776.28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-672025835094.90112</v>
      </c>
      <c r="L4666" s="444">
        <f t="shared" ca="1" si="174"/>
        <v>-161958226257871.19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-161958226257871.19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-674825942741.12988</v>
      </c>
      <c r="L4667" s="444">
        <f t="shared" ca="1" si="174"/>
        <v>-162633052200612.31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-162633052200612.31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-677637717502.55127</v>
      </c>
      <c r="L4668" s="444">
        <f t="shared" ca="1" si="174"/>
        <v>-163310689918114.88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-163310689918114.88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-680461207992.14526</v>
      </c>
      <c r="L4669" s="444">
        <f t="shared" ca="1" si="174"/>
        <v>-163991151126107.03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-163991151126107.03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-683296463025.44592</v>
      </c>
      <c r="L4670" s="444">
        <f t="shared" ca="1" si="174"/>
        <v>-164674447589132.47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-164674447589132.47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-686143531621.38525</v>
      </c>
      <c r="L4671" s="444">
        <f t="shared" ca="1" si="174"/>
        <v>-165360591120753.84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-165360591120753.84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-689002463003.14099</v>
      </c>
      <c r="L4672" s="444">
        <f t="shared" ca="1" si="174"/>
        <v>-166049593583757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-166049593583757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-691873306598.98755</v>
      </c>
      <c r="L4673" s="444">
        <f t="shared" ca="1" si="174"/>
        <v>-166741466890356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-166741466890356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-694756112043.15002</v>
      </c>
      <c r="L4674" s="444">
        <f t="shared" ca="1" si="174"/>
        <v>-167436223002399.16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-167436223002399.16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-697650929176.66309</v>
      </c>
      <c r="L4675" s="444">
        <f t="shared" ca="1" si="174"/>
        <v>-168133873931575.81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-168133873931575.81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-700557808048.23254</v>
      </c>
      <c r="L4676" s="444">
        <f t="shared" ca="1" si="174"/>
        <v>-168834431739624.03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-168834431739624.03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-703476798915.1001</v>
      </c>
      <c r="L4677" s="444">
        <f t="shared" ca="1" si="174"/>
        <v>-169537908538539.13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-169537908538539.13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-706407952243.91296</v>
      </c>
      <c r="L4678" s="444">
        <f t="shared" ca="1" si="174"/>
        <v>-170244316490783.03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-170244316490783.03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-709351318711.59595</v>
      </c>
      <c r="L4679" s="444">
        <f t="shared" ca="1" si="174"/>
        <v>-170953667809494.63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-170953667809494.63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-712306949206.22754</v>
      </c>
      <c r="L4680" s="444">
        <f t="shared" ca="1" si="174"/>
        <v>-171665974758700.84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-171665974758700.84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-715274894827.92017</v>
      </c>
      <c r="L4681" s="444">
        <f t="shared" ca="1" si="174"/>
        <v>-172381249653528.75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-172381249653528.75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-718255206889.70313</v>
      </c>
      <c r="L4682" s="444">
        <f t="shared" ca="1" si="174"/>
        <v>-173099504860418.44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-173099504860418.44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-721247936918.41016</v>
      </c>
      <c r="L4683" s="444">
        <f t="shared" ca="1" si="174"/>
        <v>-173820752797336.84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-173820752797336.84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-724253136655.57019</v>
      </c>
      <c r="L4684" s="444">
        <f t="shared" ca="1" si="174"/>
        <v>-174545005933992.41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-174545005933992.41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-727270858058.30164</v>
      </c>
      <c r="L4685" s="444">
        <f t="shared" ca="1" si="174"/>
        <v>-175272276792050.72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-175272276792050.72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-730301153300.2113</v>
      </c>
      <c r="L4686" s="444">
        <f t="shared" ca="1" si="174"/>
        <v>-176002577945350.94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-176002577945350.94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-733344074772.29553</v>
      </c>
      <c r="L4687" s="444">
        <f t="shared" ca="1" si="174"/>
        <v>-176735922020123.22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-176735922020123.22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-736399675083.84668</v>
      </c>
      <c r="L4688" s="444">
        <f t="shared" ca="1" si="174"/>
        <v>-177472321695207.06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-177472321695207.06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-739468007063.36279</v>
      </c>
      <c r="L4689" s="444">
        <f t="shared" ca="1" si="174"/>
        <v>-178211789702270.44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-178211789702270.44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-742549123759.46021</v>
      </c>
      <c r="L4690" s="444">
        <f t="shared" ca="1" si="174"/>
        <v>-178954338826029.91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-178954338826029.91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-745643078441.79126</v>
      </c>
      <c r="L4691" s="444">
        <f t="shared" ca="1" si="174"/>
        <v>-179699981904471.69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-179699981904471.69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-748749924601.96533</v>
      </c>
      <c r="L4692" s="444">
        <f t="shared" ca="1" si="174"/>
        <v>-180448731829073.66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-180448731829073.66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-751869715954.47351</v>
      </c>
      <c r="L4693" s="444">
        <f t="shared" ca="1" si="174"/>
        <v>-181200601545028.13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-181200601545028.13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-755002506437.61719</v>
      </c>
      <c r="L4694" s="444">
        <f t="shared" ca="1" si="174"/>
        <v>-181955604051465.75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-181955604051465.75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-758148350214.44067</v>
      </c>
      <c r="L4695" s="444">
        <f t="shared" ca="1" si="174"/>
        <v>-182713752401680.19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-182713752401680.19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-761307301673.66748</v>
      </c>
      <c r="L4696" s="444">
        <f t="shared" ca="1" si="174"/>
        <v>-183475059703353.84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-183475059703353.84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-764479415430.64099</v>
      </c>
      <c r="L4697" s="444">
        <f t="shared" ca="1" si="174"/>
        <v>-184239539118784.5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-184239539118784.5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-767664746328.2688</v>
      </c>
      <c r="L4698" s="444">
        <f t="shared" ca="1" si="174"/>
        <v>-185007203865112.78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-185007203865112.78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-770863349437.96997</v>
      </c>
      <c r="L4699" s="444">
        <f t="shared" ca="1" si="174"/>
        <v>-185778067214550.75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-185778067214550.75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-774075280060.62817</v>
      </c>
      <c r="L4700" s="444">
        <f t="shared" ca="1" si="174"/>
        <v>-186552142494611.38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-186552142494611.38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-777300593727.54736</v>
      </c>
      <c r="L4701" s="444">
        <f t="shared" ca="1" si="174"/>
        <v>-187329443088338.94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-187329443088338.94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-780539346201.41223</v>
      </c>
      <c r="L4702" s="444">
        <f t="shared" ca="1" si="174"/>
        <v>-188109982434540.34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-188109982434540.34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-783791593477.25146</v>
      </c>
      <c r="L4703" s="444">
        <f t="shared" ca="1" si="174"/>
        <v>-188893774028017.59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-188893774028017.59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-787057391783.40662</v>
      </c>
      <c r="L4704" s="444">
        <f t="shared" ca="1" si="174"/>
        <v>-189680831419801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-189680831419801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-790336797582.50415</v>
      </c>
      <c r="L4705" s="444">
        <f t="shared" ca="1" si="174"/>
        <v>-190471168217383.5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-190471168217383.5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-793629867572.43127</v>
      </c>
      <c r="L4706" s="444">
        <f t="shared" ca="1" si="174"/>
        <v>-191264798084955.94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-191264798084955.94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-796936658687.31641</v>
      </c>
      <c r="L4707" s="444">
        <f t="shared" ca="1" si="174"/>
        <v>-192061734743643.25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-192061734743643.25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-800257228098.51355</v>
      </c>
      <c r="L4708" s="444">
        <f t="shared" ca="1" si="174"/>
        <v>-192861991971741.75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-192861991971741.75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-803591633215.59058</v>
      </c>
      <c r="L4709" s="444">
        <f t="shared" ca="1" si="174"/>
        <v>-193665583604957.34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-193665583604957.34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-806939931687.32227</v>
      </c>
      <c r="L4710" s="444">
        <f t="shared" ca="1" si="174"/>
        <v>-194472523536644.66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-194472523536644.66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-810302181402.68604</v>
      </c>
      <c r="L4711" s="444">
        <f t="shared" ca="1" si="174"/>
        <v>-195282825718047.34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-195282825718047.34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-813678440491.86389</v>
      </c>
      <c r="L4712" s="444">
        <f t="shared" ca="1" si="174"/>
        <v>-196096504158539.22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-196096504158539.22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-817068767327.2467</v>
      </c>
      <c r="L4713" s="444">
        <f t="shared" ca="1" si="174"/>
        <v>-196913572925866.47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-196913572925866.47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-820473220524.4436</v>
      </c>
      <c r="L4714" s="444">
        <f t="shared" ca="1" si="174"/>
        <v>-197734046146390.91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-197734046146390.91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-823891858943.29541</v>
      </c>
      <c r="L4715" s="444">
        <f t="shared" ca="1" si="174"/>
        <v>-198557938005334.19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-198557938005334.19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-827324741688.89246</v>
      </c>
      <c r="L4716" s="444">
        <f t="shared" ca="1" si="174"/>
        <v>-199385262747023.09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-199385262747023.09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-830771928112.59619</v>
      </c>
      <c r="L4717" s="444">
        <f t="shared" ca="1" si="174"/>
        <v>-200216034675135.69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-200216034675135.69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-834233477813.06531</v>
      </c>
      <c r="L4718" s="444">
        <f t="shared" ca="1" si="174"/>
        <v>-201050268152948.75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-201050268152948.75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-837709450637.2865</v>
      </c>
      <c r="L4719" s="444">
        <f t="shared" ca="1" si="174"/>
        <v>-201887977603586.03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-201887977603586.03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-841199906681.6084</v>
      </c>
      <c r="L4720" s="444">
        <f t="shared" ca="1" si="174"/>
        <v>-202729177510267.63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-202729177510267.63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-844704906292.78174</v>
      </c>
      <c r="L4721" s="444">
        <f t="shared" ca="1" si="174"/>
        <v>-203573882416560.41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-203573882416560.41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-848224510069.00171</v>
      </c>
      <c r="L4722" s="444">
        <f t="shared" ca="1" si="174"/>
        <v>-204422106926629.41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-204422106926629.41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-851758778860.95581</v>
      </c>
      <c r="L4723" s="444">
        <f t="shared" ca="1" si="174"/>
        <v>-205273865705490.38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-205273865705490.38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-855307773772.87659</v>
      </c>
      <c r="L4724" s="444">
        <f t="shared" ca="1" si="174"/>
        <v>-206129173479263.25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-206129173479263.25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-858871556163.59692</v>
      </c>
      <c r="L4725" s="444">
        <f t="shared" ca="1" si="174"/>
        <v>-206988045035426.84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-206988045035426.84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-862450187647.61182</v>
      </c>
      <c r="L4726" s="444">
        <f t="shared" ca="1" si="174"/>
        <v>-207850495223074.47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-207850495223074.47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-866043730096.14355</v>
      </c>
      <c r="L4727" s="444">
        <f t="shared" ca="1" si="174"/>
        <v>-208716538953170.63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-208716538953170.63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-869652245638.21094</v>
      </c>
      <c r="L4728" s="444">
        <f t="shared" ca="1" si="174"/>
        <v>-209586191198808.84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-209586191198808.84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-873275796661.70349</v>
      </c>
      <c r="L4729" s="444">
        <f t="shared" ca="1" si="174"/>
        <v>-210459466995470.56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-210459466995470.56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-876914445814.46069</v>
      </c>
      <c r="L4730" s="444">
        <f t="shared" ca="1" si="174"/>
        <v>-211336381441285.03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-211336381441285.03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-880568256005.35425</v>
      </c>
      <c r="L4731" s="444">
        <f t="shared" ca="1" si="174"/>
        <v>-212216949697290.38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-212216949697290.38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-884237290405.37659</v>
      </c>
      <c r="L4732" s="444">
        <f t="shared" ca="1" si="174"/>
        <v>-213101186987695.75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-213101186987695.75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-887921612448.7323</v>
      </c>
      <c r="L4733" s="444">
        <f t="shared" ca="1" si="174"/>
        <v>-213989108600144.47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-213989108600144.47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-891621285833.9353</v>
      </c>
      <c r="L4734" s="444">
        <f t="shared" ca="1" si="174"/>
        <v>-214880729885978.41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-214880729885978.41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-895336374524.91003</v>
      </c>
      <c r="L4735" s="444">
        <f t="shared" ca="1" si="174"/>
        <v>-215776066260503.31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-215776066260503.31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-899066942752.09717</v>
      </c>
      <c r="L4736" s="444">
        <f t="shared" ca="1" si="174"/>
        <v>-216675133203255.41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-216675133203255.41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-902813055013.56421</v>
      </c>
      <c r="L4737" s="444">
        <f t="shared" ca="1" si="174"/>
        <v>-217577946258268.97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-217577946258268.97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-906574776076.12073</v>
      </c>
      <c r="L4738" s="444">
        <f t="shared" ca="1" si="174"/>
        <v>-218484521034345.09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-218484521034345.09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-910352170976.43787</v>
      </c>
      <c r="L4739" s="444">
        <f t="shared" ca="1" si="174"/>
        <v>-219394873205321.53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-219394873205321.53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-914145305022.17297</v>
      </c>
      <c r="L4740" s="444">
        <f t="shared" ca="1" si="174"/>
        <v>-220309018510343.72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-220309018510343.72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-917954243793.09875</v>
      </c>
      <c r="L4741" s="444">
        <f t="shared" ca="1" si="174"/>
        <v>-221226972754136.81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-221226972754136.81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-921779053142.23657</v>
      </c>
      <c r="L4742" s="444">
        <f t="shared" ca="1" si="174"/>
        <v>-222148751807279.06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-222148751807279.06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-925619799196.99609</v>
      </c>
      <c r="L4743" s="444">
        <f t="shared" ca="1" si="174"/>
        <v>-223074371606476.06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-223074371606476.06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-929476548360.31702</v>
      </c>
      <c r="L4744" s="444">
        <f t="shared" ca="1" si="174"/>
        <v>-224003848154836.38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-224003848154836.38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-933349367311.81824</v>
      </c>
      <c r="L4745" s="444">
        <f t="shared" ca="1" si="174"/>
        <v>-224937197522148.19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-224937197522148.19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-937238323008.95081</v>
      </c>
      <c r="L4746" s="444">
        <f t="shared" ca="1" si="174"/>
        <v>-225874435845157.13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-225874435845157.13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-941143482688.15466</v>
      </c>
      <c r="L4747" s="444">
        <f t="shared" ca="1" si="174"/>
        <v>-226815579327845.28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-226815579327845.28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-945064913866.02197</v>
      </c>
      <c r="L4748" s="444">
        <f t="shared" ca="1" si="174"/>
        <v>-227760644241711.31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-227760644241711.31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-949002684340.46375</v>
      </c>
      <c r="L4749" s="444">
        <f t="shared" ca="1" si="174"/>
        <v>-228709646926051.78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-228709646926051.78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-952956862191.88245</v>
      </c>
      <c r="L4750" s="444">
        <f t="shared" ca="1" si="174"/>
        <v>-229662603788243.66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-229662603788243.66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-956927515784.34863</v>
      </c>
      <c r="L4751" s="444">
        <f t="shared" ca="1" si="174"/>
        <v>-230619531304028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-230619531304028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-960914713766.7832</v>
      </c>
      <c r="L4752" s="444">
        <f t="shared" ca="1" si="174"/>
        <v>-231580446017794.78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-231580446017794.78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-964918525074.1449</v>
      </c>
      <c r="L4753" s="444">
        <f t="shared" ca="1" si="174"/>
        <v>-232545364542868.94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-232545364542868.94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-968939018928.62073</v>
      </c>
      <c r="L4754" s="444">
        <f t="shared" ca="1" si="174"/>
        <v>-233514303561797.56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-233514303561797.56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-972976264840.82312</v>
      </c>
      <c r="L4755" s="444">
        <f t="shared" ca="1" si="174"/>
        <v>-234487279826638.38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-234487279826638.38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-977030332610.99316</v>
      </c>
      <c r="L4756" s="444">
        <f t="shared" ca="1" si="174"/>
        <v>-235464310159249.38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-235464310159249.38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-981101292330.20569</v>
      </c>
      <c r="L4757" s="444">
        <f t="shared" ca="1" si="174"/>
        <v>-236445411451579.59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-236445411451579.59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-985189214381.58167</v>
      </c>
      <c r="L4758" s="444">
        <f t="shared" ca="1" si="174"/>
        <v>-237430600665961.19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-237430600665961.19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-989294169441.50488</v>
      </c>
      <c r="L4759" s="444">
        <f t="shared" ca="1" si="174"/>
        <v>-238419894835402.69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-238419894835402.69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-993416228480.84448</v>
      </c>
      <c r="L4760" s="444">
        <f t="shared" ca="1" si="174"/>
        <v>-239413311063883.53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-239413311063883.53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-997555462766.1814</v>
      </c>
      <c r="L4761" s="444">
        <f t="shared" ca="1" si="174"/>
        <v>-240410866526649.72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-240410866526649.72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-1001711943861.0405</v>
      </c>
      <c r="L4762" s="444">
        <f t="shared" ca="1" si="174"/>
        <v>-241412578470510.75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-241412578470510.75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-1005885743627.1281</v>
      </c>
      <c r="L4763" s="444">
        <f t="shared" ca="1" si="174"/>
        <v>-242418464214137.88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-242418464214137.88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-1010076934225.5745</v>
      </c>
      <c r="L4764" s="444">
        <f t="shared" ca="1" si="174"/>
        <v>-243428541148363.44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-243428541148363.44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-1014285588118.1812</v>
      </c>
      <c r="L4765" s="444">
        <f t="shared" ca="1" si="174"/>
        <v>-244442826736481.63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-244442826736481.63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-1018511778068.6733</v>
      </c>
      <c r="L4766" s="444">
        <f t="shared" ca="1" si="174"/>
        <v>-245461338514550.31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-245461338514550.31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-1022755577143.9595</v>
      </c>
      <c r="L4767" s="444">
        <f t="shared" ca="1" si="174"/>
        <v>-246484094091694.28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-246484094091694.28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-1027017058715.3928</v>
      </c>
      <c r="L4768" s="444">
        <f t="shared" ca="1" si="174"/>
        <v>-247511111150409.69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-247511111150409.69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-1031296296460.0405</v>
      </c>
      <c r="L4769" s="444">
        <f t="shared" ca="1" si="174"/>
        <v>-248542407446869.72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-248542407446869.72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-1035593364361.957</v>
      </c>
      <c r="L4770" s="444">
        <f t="shared" ca="1" si="174"/>
        <v>-249578000811231.69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-249578000811231.69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-1039908336713.4653</v>
      </c>
      <c r="L4771" s="444">
        <f t="shared" ca="1" si="174"/>
        <v>-250617909147945.16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-250617909147945.16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-1044241288116.4381</v>
      </c>
      <c r="L4772" s="444">
        <f t="shared" ca="1" si="174"/>
        <v>-251662150436061.59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-251662150436061.59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-1048592293483.59</v>
      </c>
      <c r="L4773" s="444">
        <f t="shared" ca="1" si="174"/>
        <v>-252710742729545.19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-252710742729545.19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-1052961428039.7716</v>
      </c>
      <c r="L4774" s="444">
        <f t="shared" ca="1" si="174"/>
        <v>-253763704157584.97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-253763704157584.97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-1057348767323.2706</v>
      </c>
      <c r="L4775" s="444">
        <f t="shared" ca="1" si="174"/>
        <v>-254821052924908.25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-254821052924908.25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-1061754387187.1176</v>
      </c>
      <c r="L4776" s="444">
        <f t="shared" ca="1" si="174"/>
        <v>-255882807312095.38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-255882807312095.38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-1066178363800.3975</v>
      </c>
      <c r="L4777" s="444">
        <f t="shared" ca="1" si="174"/>
        <v>-256948985675895.78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-256948985675895.78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-1070620773649.5658</v>
      </c>
      <c r="L4778" s="444">
        <f t="shared" ca="1" si="174"/>
        <v>-258019606449545.34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-258019606449545.34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-1075081693539.7722</v>
      </c>
      <c r="L4779" s="444">
        <f t="shared" ca="1" si="174"/>
        <v>-259094688143085.13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-259094688143085.13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-1079561200596.188</v>
      </c>
      <c r="L4780" s="444">
        <f t="shared" ca="1" si="174"/>
        <v>-260174249343681.31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-260174249343681.31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-1084059372265.3387</v>
      </c>
      <c r="L4781" s="444">
        <f t="shared" ca="1" si="174"/>
        <v>-261258308715946.66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-261258308715946.66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-1088576286316.4442</v>
      </c>
      <c r="L4782" s="444">
        <f t="shared" ca="1" si="174"/>
        <v>-262346885002263.09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-262346885002263.09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-1093112020842.7627</v>
      </c>
      <c r="L4783" s="444">
        <f t="shared" ca="1" si="174"/>
        <v>-263439997023105.84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-263439997023105.84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-1097666654262.9409</v>
      </c>
      <c r="L4784" s="444">
        <f t="shared" ca="1" si="174"/>
        <v>-264537663677368.78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-264537663677368.78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-1102240265322.3699</v>
      </c>
      <c r="L4785" s="444">
        <f t="shared" ca="1" si="174"/>
        <v>-265639903942691.16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-265639903942691.16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-1106832933094.5464</v>
      </c>
      <c r="L4786" s="444">
        <f t="shared" ca="1" si="174"/>
        <v>-266746736875785.69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-266746736875785.69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-1111444736982.4404</v>
      </c>
      <c r="L4787" s="444">
        <f t="shared" ca="1" si="174"/>
        <v>-267858181612768.13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-267858181612768.13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-1116075756719.8669</v>
      </c>
      <c r="L4788" s="444">
        <f t="shared" ca="1" si="174"/>
        <v>-268974257369488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-268974257369488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-1120726072372.8665</v>
      </c>
      <c r="L4789" s="444">
        <f t="shared" ca="1" si="174"/>
        <v>-270094983441860.88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-270094983441860.88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-1125395764341.0872</v>
      </c>
      <c r="L4790" s="444">
        <f t="shared" ca="1" si="174"/>
        <v>-271220379206201.97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-271220379206201.97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-1130084913359.1748</v>
      </c>
      <c r="L4791" s="444">
        <f t="shared" ca="1" si="174"/>
        <v>-272350464119561.16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-272350464119561.16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-1134793600498.1714</v>
      </c>
      <c r="L4792" s="444">
        <f t="shared" ca="1" si="174"/>
        <v>-273485257720059.31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-273485257720059.31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-1139521907166.9138</v>
      </c>
      <c r="L4793" s="444">
        <f t="shared" ca="1" si="174"/>
        <v>-274624779627226.22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-274624779627226.22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-1144269915113.4426</v>
      </c>
      <c r="L4794" s="444">
        <f t="shared" ca="1" si="174"/>
        <v>-275769049542339.66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-275769049542339.66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-1149037706426.4153</v>
      </c>
      <c r="L4795" s="444">
        <f t="shared" ca="1" si="174"/>
        <v>-276918087248766.06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-276918087248766.06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-1153825363536.5251</v>
      </c>
      <c r="L4796" s="444">
        <f t="shared" ca="1" si="174"/>
        <v>-278071912612302.59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-278071912612302.59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-1158632969217.9275</v>
      </c>
      <c r="L4797" s="444">
        <f t="shared" ca="1" si="174"/>
        <v>-279230545581520.53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-279230545581520.53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-1163460606589.6689</v>
      </c>
      <c r="L4798" s="444">
        <f t="shared" ca="1" si="174"/>
        <v>-280394006188110.19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-280394006188110.19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-1168308359117.1257</v>
      </c>
      <c r="L4799" s="444">
        <f t="shared" ca="1" si="174"/>
        <v>-281562314547227.31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-281562314547227.31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-1173176310613.447</v>
      </c>
      <c r="L4800" s="444">
        <f t="shared" ca="1" si="174"/>
        <v>-282735490857840.75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-282735490857840.75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-1178064545241.0032</v>
      </c>
      <c r="L4801" s="444">
        <f t="shared" ca="1" si="174"/>
        <v>-283913555403081.75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-283913555403081.75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-1182973147512.8406</v>
      </c>
      <c r="L4802" s="444">
        <f t="shared" ca="1" si="174"/>
        <v>-285096528550594.56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-285096528550594.56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-1187902202294.144</v>
      </c>
      <c r="L4803" s="444">
        <f t="shared" ca="1" si="174"/>
        <v>-286284430752888.69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-286284430752888.69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-1192851794803.7029</v>
      </c>
      <c r="L4804" s="444">
        <f t="shared" ca="1" si="174"/>
        <v>-287477282547692.38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-287477282547692.38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-1197822010615.3848</v>
      </c>
      <c r="L4805" s="444">
        <f t="shared" ca="1" si="174"/>
        <v>-288675104558307.75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-288675104558307.75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-1202812935659.6157</v>
      </c>
      <c r="L4806" s="444">
        <f t="shared" ca="1" si="174"/>
        <v>-289877917493967.38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-289877917493967.38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-1207824656224.864</v>
      </c>
      <c r="L4807" s="444">
        <f t="shared" ca="1" si="174"/>
        <v>-291085742150192.25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-291085742150192.25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-1212857258959.1343</v>
      </c>
      <c r="L4808" s="444">
        <f t="shared" ca="1" si="174"/>
        <v>-292298599409151.38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-292298599409151.38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-1217910830871.4641</v>
      </c>
      <c r="L4809" s="444">
        <f t="shared" ca="1" si="174"/>
        <v>-293516510240022.81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-293516510240022.81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-1222985459333.4285</v>
      </c>
      <c r="L4810" s="444">
        <f t="shared" ca="1" si="174"/>
        <v>-294739495699356.25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-294739495699356.25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-1228081232080.6511</v>
      </c>
      <c r="L4811" s="444">
        <f t="shared" ca="1" si="174"/>
        <v>-295967576931436.88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-295967576931436.88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-1233198237214.3203</v>
      </c>
      <c r="L4812" s="444">
        <f t="shared" ca="1" si="174"/>
        <v>-297200775168651.19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-297200775168651.19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-1238336563202.7134</v>
      </c>
      <c r="L4813" s="444">
        <f t="shared" ca="1" si="174"/>
        <v>-298439111731853.88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-298439111731853.88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-1243496298882.7244</v>
      </c>
      <c r="L4814" s="444">
        <f t="shared" ca="1" si="174"/>
        <v>-299682608030736.63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-299682608030736.63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-1248677533461.4026</v>
      </c>
      <c r="L4815" s="444">
        <f t="shared" ca="1" si="174"/>
        <v>-300931285564198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-300931285564198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-1253880356517.4917</v>
      </c>
      <c r="L4816" s="444">
        <f t="shared" ca="1" si="174"/>
        <v>-302185165920715.5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-302185165920715.5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-1259104858002.9812</v>
      </c>
      <c r="L4817" s="444">
        <f t="shared" ca="1" si="174"/>
        <v>-303444270778718.5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-303444270778718.5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-1264351128244.6604</v>
      </c>
      <c r="L4818" s="444">
        <f t="shared" ca="1" si="174"/>
        <v>-304708621906963.19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-304708621906963.19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-1269619257945.6799</v>
      </c>
      <c r="L4819" s="444">
        <f t="shared" ca="1" si="174"/>
        <v>-305978241164908.88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-305978241164908.88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-1274909338187.1204</v>
      </c>
      <c r="L4820" s="444">
        <f t="shared" ca="1" si="174"/>
        <v>-307253150503096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-307253150503096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-1280221460429.5667</v>
      </c>
      <c r="L4821" s="444">
        <f t="shared" ca="1" si="174"/>
        <v>-308533371963525.56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-308533371963525.56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-1285555716514.6899</v>
      </c>
      <c r="L4822" s="444">
        <f t="shared" ca="1" si="174"/>
        <v>-309818927680040.25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-309818927680040.25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-1290912198666.8345</v>
      </c>
      <c r="L4823" s="444">
        <f t="shared" ca="1" si="174"/>
        <v>-311109839878707.06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-311109839878707.06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-1296290999494.6128</v>
      </c>
      <c r="L4824" s="444">
        <f t="shared" ca="1" si="174"/>
        <v>-312406130878201.69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-312406130878201.69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-1301692211992.5071</v>
      </c>
      <c r="L4825" s="444">
        <f t="shared" ca="1" si="174"/>
        <v>-313707823090194.19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-313707823090194.19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-1307115929542.4758</v>
      </c>
      <c r="L4826" s="444">
        <f t="shared" ca="1" si="174"/>
        <v>-315014939019736.69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-315014939019736.69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-1312562245915.5696</v>
      </c>
      <c r="L4827" s="444">
        <f t="shared" ca="1" si="174"/>
        <v>-316327501265652.25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-316327501265652.25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-1318031255273.551</v>
      </c>
      <c r="L4828" s="444">
        <f t="shared" ca="1" si="174"/>
        <v>-317645532520925.81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-317645532520925.81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-1323523052170.5242</v>
      </c>
      <c r="L4829" s="444">
        <f t="shared" ca="1" si="174"/>
        <v>-318969055573096.31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-318969055573096.31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-1329037731554.5679</v>
      </c>
      <c r="L4830" s="444">
        <f t="shared" ca="1" si="174"/>
        <v>-320298093304650.88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-320298093304650.88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-1334575388769.3787</v>
      </c>
      <c r="L4831" s="444">
        <f t="shared" ca="1" si="174"/>
        <v>-321632668693420.25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-321632668693420.25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-1340136119555.9177</v>
      </c>
      <c r="L4832" s="444">
        <f t="shared" ca="1" si="174"/>
        <v>-322972804812976.19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-322972804812976.19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-1345720020054.0674</v>
      </c>
      <c r="L4833" s="444">
        <f t="shared" ca="1" si="174"/>
        <v>-324318524833030.25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-324318524833030.25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-1351327186804.2927</v>
      </c>
      <c r="L4834" s="444">
        <f t="shared" ca="1" si="174"/>
        <v>-325669852019834.56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-325669852019834.56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-1356957716749.3105</v>
      </c>
      <c r="L4835" s="444">
        <f t="shared" ca="1" si="174"/>
        <v>-327026809736583.88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-327026809736583.88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-1362611707235.7661</v>
      </c>
      <c r="L4836" s="444">
        <f t="shared" ca="1" si="174"/>
        <v>-328389421443819.63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-328389421443819.63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-1368289256015.915</v>
      </c>
      <c r="L4837" s="444">
        <f t="shared" ca="1" si="174"/>
        <v>-329757710699835.56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-329757710699835.56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-1373990461249.3149</v>
      </c>
      <c r="L4838" s="444">
        <f t="shared" ca="1" si="174"/>
        <v>-331131701161084.88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-331131701161084.88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-1379715421504.5203</v>
      </c>
      <c r="L4839" s="444">
        <f t="shared" ca="1" si="174"/>
        <v>-332511416582589.38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-332511416582589.38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-1385464235760.7891</v>
      </c>
      <c r="L4840" s="444">
        <f t="shared" ca="1" si="174"/>
        <v>-333896880818350.19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-333896880818350.19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-1391237003409.7925</v>
      </c>
      <c r="L4841" s="444">
        <f t="shared" ca="1" si="174"/>
        <v>-335288117821760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-335288117821760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-1397033824257.3333</v>
      </c>
      <c r="L4842" s="444">
        <f t="shared" ca="1" si="174"/>
        <v>-336685151646017.31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-336685151646017.31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-1402854798525.072</v>
      </c>
      <c r="L4843" s="444">
        <f t="shared" ca="1" si="174"/>
        <v>-338088006444542.38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-338088006444542.38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-1408700026852.2598</v>
      </c>
      <c r="L4844" s="444">
        <f t="shared" ca="1" si="174"/>
        <v>-339496706471394.63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-339496706471394.63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-1414569610297.4775</v>
      </c>
      <c r="L4845" s="444">
        <f t="shared" ca="1" si="174"/>
        <v>-340911276081692.13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-340911276081692.13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-1420463650340.3838</v>
      </c>
      <c r="L4846" s="444">
        <f t="shared" ca="1" si="174"/>
        <v>-342331739732032.5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-342331739732032.5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-1426382248883.4688</v>
      </c>
      <c r="L4847" s="444">
        <f t="shared" ca="1" si="174"/>
        <v>-343758121980916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-343758121980916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-1432325508253.8167</v>
      </c>
      <c r="L4848" s="444">
        <f t="shared" ca="1" si="174"/>
        <v>-345190447489169.81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-345190447489169.81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-1438293531204.8743</v>
      </c>
      <c r="L4849" s="444">
        <f t="shared" ca="1" si="174"/>
        <v>-346628741020374.69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-346628741020374.69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-1444286420918.2278</v>
      </c>
      <c r="L4850" s="444">
        <f t="shared" ca="1" si="174"/>
        <v>-348073027441292.94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-348073027441292.94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-1450304281005.3872</v>
      </c>
      <c r="L4851" s="444">
        <f t="shared" ca="1" si="174"/>
        <v>-349523331722298.31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-349523331722298.31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-1456347215509.5762</v>
      </c>
      <c r="L4852" s="444">
        <f t="shared" ca="1" si="174"/>
        <v>-350979678937807.88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-350979678937807.88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-1462415328907.5327</v>
      </c>
      <c r="L4853" s="444">
        <f t="shared" ref="L4853:L5107" ca="1" si="179">I4853-J4853+K4853</f>
        <v>-352442094266715.44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-352442094266715.44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-1468508726111.3142</v>
      </c>
      <c r="L4854" s="444">
        <f t="shared" ca="1" si="179"/>
        <v>-353910602992826.75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-353910602992826.75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-1474627512470.1113</v>
      </c>
      <c r="L4855" s="444">
        <f t="shared" ca="1" si="179"/>
        <v>-355385230505296.88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-355385230505296.88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-1480771793772.0703</v>
      </c>
      <c r="L4856" s="444">
        <f t="shared" ca="1" si="179"/>
        <v>-356866002299068.94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-356866002299068.94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-1486941676246.1206</v>
      </c>
      <c r="L4857" s="444">
        <f t="shared" ca="1" si="179"/>
        <v>-358352943975315.06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-358352943975315.06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-1493137266563.8127</v>
      </c>
      <c r="L4858" s="444">
        <f t="shared" ca="1" si="179"/>
        <v>-359846081241878.88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-359846081241878.88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-1499358671841.1619</v>
      </c>
      <c r="L4859" s="444">
        <f t="shared" ca="1" si="179"/>
        <v>-361345439913720.06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-361345439913720.06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-1505605999640.5002</v>
      </c>
      <c r="L4860" s="444">
        <f t="shared" ca="1" si="179"/>
        <v>-362851045913360.56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-362851045913360.56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-1511879357972.3357</v>
      </c>
      <c r="L4861" s="444">
        <f t="shared" ca="1" si="179"/>
        <v>-364362925271332.88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-364362925271332.88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-1518178855297.2202</v>
      </c>
      <c r="L4862" s="444">
        <f t="shared" ca="1" si="179"/>
        <v>-365881104126630.13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-365881104126630.13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-1524504600527.6255</v>
      </c>
      <c r="L4863" s="444">
        <f t="shared" ca="1" si="179"/>
        <v>-367405608727157.75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-367405608727157.75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-1530856703029.824</v>
      </c>
      <c r="L4864" s="444">
        <f t="shared" ca="1" si="179"/>
        <v>-368936465430187.56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-368936465430187.56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-1537235272625.7815</v>
      </c>
      <c r="L4865" s="444">
        <f t="shared" ca="1" si="179"/>
        <v>-370473700702813.38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-370473700702813.38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-1543640419595.0557</v>
      </c>
      <c r="L4866" s="444">
        <f t="shared" ca="1" si="179"/>
        <v>-372017341122408.44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-372017341122408.44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-1550072254676.7019</v>
      </c>
      <c r="L4867" s="444">
        <f t="shared" ca="1" si="179"/>
        <v>-373567413377085.13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-373567413377085.13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-1556530889071.188</v>
      </c>
      <c r="L4868" s="444">
        <f t="shared" ca="1" si="179"/>
        <v>-375123944266156.31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-375123944266156.31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-1563016434442.3179</v>
      </c>
      <c r="L4869" s="444">
        <f t="shared" ca="1" si="179"/>
        <v>-376686960700598.63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-376686960700598.63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-1569529002919.1609</v>
      </c>
      <c r="L4870" s="444">
        <f t="shared" ca="1" si="179"/>
        <v>-378256489703517.81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-378256489703517.81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-1576068707097.991</v>
      </c>
      <c r="L4871" s="444">
        <f t="shared" ca="1" si="179"/>
        <v>-379832558410615.81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-379832558410615.81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-1582635660044.2324</v>
      </c>
      <c r="L4872" s="444">
        <f t="shared" ca="1" si="179"/>
        <v>-381415194070660.06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-381415194070660.06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-1589229975294.417</v>
      </c>
      <c r="L4873" s="444">
        <f t="shared" ca="1" si="179"/>
        <v>-383004424045954.5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-383004424045954.5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-1595851766858.1438</v>
      </c>
      <c r="L4874" s="444">
        <f t="shared" ca="1" si="179"/>
        <v>-384600275812812.63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-384600275812812.63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-1602501149220.0525</v>
      </c>
      <c r="L4875" s="444">
        <f t="shared" ca="1" si="179"/>
        <v>-386202776962032.69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-386202776962032.69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-1609178237341.8027</v>
      </c>
      <c r="L4876" s="444">
        <f t="shared" ca="1" si="179"/>
        <v>-387811955199374.5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-387811955199374.5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-1615883146664.0603</v>
      </c>
      <c r="L4877" s="444">
        <f t="shared" ca="1" si="179"/>
        <v>-389427838346038.56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-389427838346038.56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-1622615993108.4939</v>
      </c>
      <c r="L4878" s="444">
        <f t="shared" ca="1" si="179"/>
        <v>-391050454339147.06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-391050454339147.06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-1629376893079.7793</v>
      </c>
      <c r="L4879" s="444">
        <f t="shared" ca="1" si="179"/>
        <v>-392679831232226.81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-392679831232226.81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-1636165963467.6118</v>
      </c>
      <c r="L4880" s="444">
        <f t="shared" ca="1" si="179"/>
        <v>-394315997195694.44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-394315997195694.44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-1642983321648.7268</v>
      </c>
      <c r="L4881" s="444">
        <f t="shared" ca="1" si="179"/>
        <v>-395958980517343.19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-395958980517343.19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-1649829085488.9299</v>
      </c>
      <c r="L4882" s="444">
        <f t="shared" ca="1" si="179"/>
        <v>-397608809602832.13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-397608809602832.13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-1656703373345.1338</v>
      </c>
      <c r="L4883" s="444">
        <f t="shared" ca="1" si="179"/>
        <v>-399265512976177.25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-399265512976177.25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-1663606304067.4053</v>
      </c>
      <c r="L4884" s="444">
        <f t="shared" ca="1" si="179"/>
        <v>-400929119280244.63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-400929119280244.63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-1670537997001.0193</v>
      </c>
      <c r="L4885" s="444">
        <f t="shared" ca="1" si="179"/>
        <v>-402599657277245.63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-402599657277245.63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-1677498571988.5234</v>
      </c>
      <c r="L4886" s="444">
        <f t="shared" ca="1" si="179"/>
        <v>-404277155849234.13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-404277155849234.13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-1684488149371.8088</v>
      </c>
      <c r="L4887" s="444">
        <f t="shared" ca="1" si="179"/>
        <v>-405961643998605.94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-405961643998605.94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-1691506849994.1914</v>
      </c>
      <c r="L4888" s="444">
        <f t="shared" ca="1" si="179"/>
        <v>-407653150848600.13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-407653150848600.13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-1698554795202.5005</v>
      </c>
      <c r="L4889" s="444">
        <f t="shared" ca="1" si="179"/>
        <v>-409351705643802.63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-409351705643802.63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-1705632106849.1775</v>
      </c>
      <c r="L4890" s="444">
        <f t="shared" ca="1" si="179"/>
        <v>-411057337750651.81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-411057337750651.81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-1712738907294.3826</v>
      </c>
      <c r="L4891" s="444">
        <f t="shared" ca="1" si="179"/>
        <v>-412770076657946.19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-412770076657946.19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-1719875319408.1091</v>
      </c>
      <c r="L4892" s="444">
        <f t="shared" ca="1" si="179"/>
        <v>-414489951977354.31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-414489951977354.31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-1727041466572.3096</v>
      </c>
      <c r="L4893" s="444">
        <f t="shared" ca="1" si="179"/>
        <v>-416216993443926.63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-416216993443926.63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-1734237472683.0276</v>
      </c>
      <c r="L4894" s="444">
        <f t="shared" ca="1" si="179"/>
        <v>-417951230916609.63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-417951230916609.63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-1741463462152.54</v>
      </c>
      <c r="L4895" s="444">
        <f t="shared" ca="1" si="179"/>
        <v>-419692694378762.19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-419692694378762.19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-1748719559911.509</v>
      </c>
      <c r="L4896" s="444">
        <f t="shared" ca="1" si="179"/>
        <v>-421441413938673.69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-421441413938673.69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-1756005891411.1404</v>
      </c>
      <c r="L4897" s="444">
        <f t="shared" ca="1" si="179"/>
        <v>-423197419830084.81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-423197419830084.81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-1763322582625.3533</v>
      </c>
      <c r="L4898" s="444">
        <f t="shared" ca="1" si="179"/>
        <v>-424960742412710.19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-424960742412710.19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-1770669760052.959</v>
      </c>
      <c r="L4899" s="444">
        <f t="shared" ca="1" si="179"/>
        <v>-426731412172763.13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-426731412172763.13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-1778047550719.8464</v>
      </c>
      <c r="L4900" s="444">
        <f t="shared" ca="1" si="179"/>
        <v>-428509459723483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-428509459723483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-1785456082181.1792</v>
      </c>
      <c r="L4901" s="444">
        <f t="shared" ca="1" si="179"/>
        <v>-430294915805664.19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-430294915805664.19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-1792895482523.6008</v>
      </c>
      <c r="L4902" s="444">
        <f t="shared" ca="1" si="179"/>
        <v>-432087811288187.81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-432087811288187.81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-1800365880367.4492</v>
      </c>
      <c r="L4903" s="444">
        <f t="shared" ca="1" si="179"/>
        <v>-433888177168555.25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-433888177168555.25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-1807867404868.9802</v>
      </c>
      <c r="L4904" s="444">
        <f t="shared" ca="1" si="179"/>
        <v>-435696044573424.25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-435696044573424.25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-1815400185722.6011</v>
      </c>
      <c r="L4905" s="444">
        <f t="shared" ca="1" si="179"/>
        <v>-437511444759146.88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-437511444759146.88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-1822964353163.1121</v>
      </c>
      <c r="L4906" s="444">
        <f t="shared" ca="1" si="179"/>
        <v>-439334409112310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-439334409112310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-1830560037967.958</v>
      </c>
      <c r="L4907" s="444">
        <f t="shared" ca="1" si="179"/>
        <v>-441164969150277.94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-441164969150277.94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-1838187371459.4915</v>
      </c>
      <c r="L4908" s="444">
        <f t="shared" ca="1" si="179"/>
        <v>-443003156521737.44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-443003156521737.44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-1845846485507.2393</v>
      </c>
      <c r="L4909" s="444">
        <f t="shared" ca="1" si="179"/>
        <v>-444849003007244.69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-444849003007244.69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-1853537512530.1863</v>
      </c>
      <c r="L4910" s="444">
        <f t="shared" ca="1" si="179"/>
        <v>-446702540519774.88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-446702540519774.88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-1861260585499.062</v>
      </c>
      <c r="L4911" s="444">
        <f t="shared" ca="1" si="179"/>
        <v>-448563801105273.94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-448563801105273.94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-1869015837938.6416</v>
      </c>
      <c r="L4912" s="444">
        <f t="shared" ca="1" si="179"/>
        <v>-450432816943212.56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-450432816943212.56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-1876803403930.0522</v>
      </c>
      <c r="L4913" s="444">
        <f t="shared" ca="1" si="179"/>
        <v>-452309620347142.63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-452309620347142.63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-1884623418113.0942</v>
      </c>
      <c r="L4914" s="444">
        <f t="shared" ca="1" si="179"/>
        <v>-454194243765255.75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-454194243765255.75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-1892476015688.5657</v>
      </c>
      <c r="L4915" s="444">
        <f t="shared" ca="1" si="179"/>
        <v>-456086719780944.31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-456086719780944.31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-1900361332420.6013</v>
      </c>
      <c r="L4916" s="444">
        <f t="shared" ca="1" si="179"/>
        <v>-457987081113364.94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-457987081113364.94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-1908279504639.0205</v>
      </c>
      <c r="L4917" s="444">
        <f t="shared" ca="1" si="179"/>
        <v>-459895360618003.94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-459895360618003.94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-1916230669241.6829</v>
      </c>
      <c r="L4918" s="444">
        <f t="shared" ca="1" si="179"/>
        <v>-461811591287245.63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-461811591287245.63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-1924214963696.8569</v>
      </c>
      <c r="L4919" s="444">
        <f t="shared" ca="1" si="179"/>
        <v>-463735806250942.5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-463735806250942.5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-1932232526045.5938</v>
      </c>
      <c r="L4920" s="444">
        <f t="shared" ca="1" si="179"/>
        <v>-465668038776988.13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-465668038776988.13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-1940283494904.1172</v>
      </c>
      <c r="L4921" s="444">
        <f t="shared" ca="1" si="179"/>
        <v>-467608322271892.25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-467608322271892.25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-1948368009466.2178</v>
      </c>
      <c r="L4922" s="444">
        <f t="shared" ca="1" si="179"/>
        <v>-469556690281358.44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-469556690281358.44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-1956486209505.6602</v>
      </c>
      <c r="L4923" s="444">
        <f t="shared" ca="1" si="179"/>
        <v>-471513176490864.13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-471513176490864.13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-1964638235378.6008</v>
      </c>
      <c r="L4924" s="444">
        <f t="shared" ca="1" si="179"/>
        <v>-473477814726242.75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-473477814726242.75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-1972824228026.0115</v>
      </c>
      <c r="L4925" s="444">
        <f t="shared" ca="1" si="179"/>
        <v>-475450638954268.75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-475450638954268.75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-1981044328976.1199</v>
      </c>
      <c r="L4926" s="444">
        <f t="shared" ca="1" si="179"/>
        <v>-477431683283244.88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-477431683283244.88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-1989298680346.8535</v>
      </c>
      <c r="L4927" s="444">
        <f t="shared" ca="1" si="179"/>
        <v>-479420981963591.75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-479420981963591.75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-1997587424848.2988</v>
      </c>
      <c r="L4928" s="444">
        <f t="shared" ca="1" si="179"/>
        <v>-481418569388440.06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-481418569388440.06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-2005910705785.167</v>
      </c>
      <c r="L4929" s="444">
        <f t="shared" ca="1" si="179"/>
        <v>-483424480094225.25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-483424480094225.25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-2014268667059.2715</v>
      </c>
      <c r="L4930" s="444">
        <f t="shared" ca="1" si="179"/>
        <v>-485438748761284.5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-485438748761284.5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-2022661453172.0188</v>
      </c>
      <c r="L4931" s="444">
        <f t="shared" ca="1" si="179"/>
        <v>-487461410214456.5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-487461410214456.5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-2031089209226.9021</v>
      </c>
      <c r="L4932" s="444">
        <f t="shared" ca="1" si="179"/>
        <v>-489492499423683.38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-489492499423683.38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-2039552080932.0139</v>
      </c>
      <c r="L4933" s="444">
        <f t="shared" ca="1" si="179"/>
        <v>-491532051504615.38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-491532051504615.38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-2048050214602.564</v>
      </c>
      <c r="L4934" s="444">
        <f t="shared" ca="1" si="179"/>
        <v>-493580101719217.94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-493580101719217.94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-2056583757163.4077</v>
      </c>
      <c r="L4935" s="444">
        <f t="shared" ca="1" si="179"/>
        <v>-495636685476381.38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-495636685476381.38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-2065152856151.5889</v>
      </c>
      <c r="L4936" s="444">
        <f t="shared" ca="1" si="179"/>
        <v>-497701838332532.94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-497701838332532.94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-2073757659718.8872</v>
      </c>
      <c r="L4937" s="444">
        <f t="shared" ca="1" si="179"/>
        <v>-499775595992251.81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-499775595992251.81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-2082398316634.3823</v>
      </c>
      <c r="L4938" s="444">
        <f t="shared" ca="1" si="179"/>
        <v>-501857994308886.19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-501857994308886.19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-2091074976287.0256</v>
      </c>
      <c r="L4939" s="444">
        <f t="shared" ca="1" si="179"/>
        <v>-503949069285173.19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-503949069285173.19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-2099787788688.2217</v>
      </c>
      <c r="L4940" s="444">
        <f t="shared" ca="1" si="179"/>
        <v>-506048857073861.44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-506048857073861.44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-2108536904474.4226</v>
      </c>
      <c r="L4941" s="444">
        <f t="shared" ca="1" si="179"/>
        <v>-508157393978335.88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-508157393978335.88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-2117322474909.7332</v>
      </c>
      <c r="L4942" s="444">
        <f t="shared" ca="1" si="179"/>
        <v>-510274716453245.63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-510274716453245.63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-2126144651888.5232</v>
      </c>
      <c r="L4943" s="444">
        <f t="shared" ca="1" si="179"/>
        <v>-512400861105134.13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-512400861105134.13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-2135003587938.0586</v>
      </c>
      <c r="L4944" s="444">
        <f t="shared" ca="1" si="179"/>
        <v>-514535864693072.19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-514535864693072.19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-2143899436221.134</v>
      </c>
      <c r="L4945" s="444">
        <f t="shared" ca="1" si="179"/>
        <v>-516679764129293.31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-516679764129293.31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-2152832350538.7222</v>
      </c>
      <c r="L4946" s="444">
        <f t="shared" ca="1" si="179"/>
        <v>-518832596479832.06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-518832596479832.06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-2161802485332.6338</v>
      </c>
      <c r="L4947" s="444">
        <f t="shared" ca="1" si="179"/>
        <v>-520994398965164.69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-520994398965164.69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-2170809995688.1865</v>
      </c>
      <c r="L4948" s="444">
        <f t="shared" ca="1" si="179"/>
        <v>-523165208960852.88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-523165208960852.88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-2179855037336.8872</v>
      </c>
      <c r="L4949" s="444">
        <f t="shared" ca="1" si="179"/>
        <v>-525345063998189.75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-525345063998189.75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-2188937766659.124</v>
      </c>
      <c r="L4950" s="444">
        <f t="shared" ca="1" si="179"/>
        <v>-527534001764848.88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-527534001764848.88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-2198058340686.8701</v>
      </c>
      <c r="L4951" s="444">
        <f t="shared" ca="1" si="179"/>
        <v>-529732060105535.75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-529732060105535.75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-2207216917106.3989</v>
      </c>
      <c r="L4952" s="444">
        <f t="shared" ca="1" si="179"/>
        <v>-531939277022642.13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-531939277022642.13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-2216413654261.0088</v>
      </c>
      <c r="L4953" s="444">
        <f t="shared" ca="1" si="179"/>
        <v>-534155690676903.13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-534155690676903.13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-2225648711153.7632</v>
      </c>
      <c r="L4954" s="444">
        <f t="shared" ca="1" si="179"/>
        <v>-536381339388056.88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-536381339388056.88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-2234922247450.2368</v>
      </c>
      <c r="L4955" s="444">
        <f t="shared" ca="1" si="179"/>
        <v>-538616261635507.13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-538616261635507.13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-2244234423481.2798</v>
      </c>
      <c r="L4956" s="444">
        <f t="shared" ca="1" si="179"/>
        <v>-540860496058988.38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-540860496058988.38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-2253585400245.7847</v>
      </c>
      <c r="L4957" s="444">
        <f t="shared" ca="1" si="179"/>
        <v>-543114081459234.19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-543114081459234.19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-2262975339413.4756</v>
      </c>
      <c r="L4958" s="444">
        <f t="shared" ca="1" si="179"/>
        <v>-545377056798647.69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-545377056798647.69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-2272404403327.6987</v>
      </c>
      <c r="L4959" s="444">
        <f t="shared" ca="1" si="179"/>
        <v>-547649461201975.38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-547649461201975.38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-2281872755008.2305</v>
      </c>
      <c r="L4960" s="444">
        <f t="shared" ca="1" si="179"/>
        <v>-549931333956983.63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-549931333956983.63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-2291380558154.0986</v>
      </c>
      <c r="L4961" s="444">
        <f t="shared" ca="1" si="179"/>
        <v>-552222714515137.75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-552222714515137.75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-2300927977146.4077</v>
      </c>
      <c r="L4962" s="444">
        <f t="shared" ca="1" si="179"/>
        <v>-554523642492284.19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-554523642492284.19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-2310515177051.1841</v>
      </c>
      <c r="L4963" s="444">
        <f t="shared" ca="1" si="179"/>
        <v>-556834157669335.38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-556834157669335.38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-2320142323622.2305</v>
      </c>
      <c r="L4964" s="444">
        <f t="shared" ca="1" si="179"/>
        <v>-559154299992957.63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-559154299992957.63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-2329809583303.9902</v>
      </c>
      <c r="L4965" s="444">
        <f t="shared" ca="1" si="179"/>
        <v>-561484109576261.63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-561484109576261.63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-2339517123234.4233</v>
      </c>
      <c r="L4966" s="444">
        <f t="shared" ca="1" si="179"/>
        <v>-563823626699496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-563823626699496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-2349265111247.8999</v>
      </c>
      <c r="L4967" s="444">
        <f t="shared" ca="1" si="179"/>
        <v>-566172891810743.88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-566172891810743.88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-2359053715878.0996</v>
      </c>
      <c r="L4968" s="444">
        <f t="shared" ca="1" si="179"/>
        <v>-568531945526622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-568531945526622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-2368883106360.9248</v>
      </c>
      <c r="L4969" s="444">
        <f t="shared" ca="1" si="179"/>
        <v>-570900828632982.88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-570900828632982.88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-2378753452637.4287</v>
      </c>
      <c r="L4970" s="444">
        <f t="shared" ca="1" si="179"/>
        <v>-573279582085620.25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-573279582085620.25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-2388664925356.751</v>
      </c>
      <c r="L4971" s="444">
        <f t="shared" ca="1" si="179"/>
        <v>-575668247010977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-575668247010977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-2398617695879.0708</v>
      </c>
      <c r="L4972" s="444">
        <f t="shared" ca="1" si="179"/>
        <v>-578066864706856.13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-578066864706856.13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-2408611936278.5674</v>
      </c>
      <c r="L4973" s="444">
        <f t="shared" ca="1" si="179"/>
        <v>-580475476643134.75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-580475476643134.75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-2418647819346.3945</v>
      </c>
      <c r="L4974" s="444">
        <f t="shared" ca="1" si="179"/>
        <v>-582894124462481.13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-582894124462481.13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-2428725518593.6714</v>
      </c>
      <c r="L4975" s="444">
        <f t="shared" ca="1" si="179"/>
        <v>-585322849981074.75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-585322849981074.75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-2438845208254.478</v>
      </c>
      <c r="L4976" s="444">
        <f t="shared" ca="1" si="179"/>
        <v>-587761695189329.25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-587761695189329.25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-2449007063288.8721</v>
      </c>
      <c r="L4977" s="444">
        <f t="shared" ca="1" si="179"/>
        <v>-590210702252618.13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-590210702252618.13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-2459211259385.9087</v>
      </c>
      <c r="L4978" s="444">
        <f t="shared" ca="1" si="179"/>
        <v>-592669913512004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-592669913512004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-2469457972966.6831</v>
      </c>
      <c r="L4979" s="444">
        <f t="shared" ca="1" si="179"/>
        <v>-595139371484970.63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-595139371484970.63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-2479747381187.3774</v>
      </c>
      <c r="L4980" s="444">
        <f t="shared" ca="1" si="179"/>
        <v>-597619118866158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-597619118866158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-2490079661942.3252</v>
      </c>
      <c r="L4981" s="444">
        <f t="shared" ca="1" si="179"/>
        <v>-600109198528100.38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-600109198528100.38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-2500454993867.085</v>
      </c>
      <c r="L4982" s="444">
        <f t="shared" ca="1" si="179"/>
        <v>-602609653521967.5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-602609653521967.5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-2510873556341.5313</v>
      </c>
      <c r="L4983" s="444">
        <f t="shared" ca="1" si="179"/>
        <v>-605120527078309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-605120527078309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-2521335529492.9541</v>
      </c>
      <c r="L4984" s="444">
        <f t="shared" ca="1" si="179"/>
        <v>-607641862607802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-607641862607802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-2531841094199.1748</v>
      </c>
      <c r="L4985" s="444">
        <f t="shared" ca="1" si="179"/>
        <v>-610173703702001.13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-610173703702001.13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-2542390432091.6714</v>
      </c>
      <c r="L4986" s="444">
        <f t="shared" ca="1" si="179"/>
        <v>-612716094134092.75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-612716094134092.75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-2552983725558.7197</v>
      </c>
      <c r="L4987" s="444">
        <f t="shared" ca="1" si="179"/>
        <v>-615269077859651.5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-615269077859651.5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-2563621157748.5479</v>
      </c>
      <c r="L4988" s="444">
        <f t="shared" ca="1" si="179"/>
        <v>-617832699017400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-617832699017400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-2574302912572.5</v>
      </c>
      <c r="L4989" s="444">
        <f t="shared" ca="1" si="179"/>
        <v>-620407001929972.5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-620407001929972.5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-2585029174708.2188</v>
      </c>
      <c r="L4990" s="444">
        <f t="shared" ca="1" si="179"/>
        <v>-622992031104680.75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-622992031104680.75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-2595800129602.8364</v>
      </c>
      <c r="L4991" s="444">
        <f t="shared" ca="1" si="179"/>
        <v>-625587831234283.63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-625587831234283.63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-2606615963476.1816</v>
      </c>
      <c r="L4992" s="444">
        <f t="shared" ca="1" si="179"/>
        <v>-628194447197759.75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-628194447197759.75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-2617476863323.999</v>
      </c>
      <c r="L4993" s="444">
        <f t="shared" ca="1" si="179"/>
        <v>-630811924061083.75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-630811924061083.75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-2628383016921.1821</v>
      </c>
      <c r="L4994" s="444">
        <f t="shared" ca="1" si="179"/>
        <v>-633440307078004.88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-633440307078004.88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-2639334612825.0205</v>
      </c>
      <c r="L4995" s="444">
        <f t="shared" ca="1" si="179"/>
        <v>-636079641690829.88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-636079641690829.88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-2650331840378.458</v>
      </c>
      <c r="L4996" s="444">
        <f t="shared" ca="1" si="179"/>
        <v>-638729973531208.38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-638729973531208.38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-2661374889713.3682</v>
      </c>
      <c r="L4997" s="444">
        <f t="shared" ca="1" si="179"/>
        <v>-641391348420921.75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-641391348420921.75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-2672463951753.8408</v>
      </c>
      <c r="L4998" s="444">
        <f t="shared" ca="1" si="179"/>
        <v>-644063812372675.63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-644063812372675.63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-2683599218219.4819</v>
      </c>
      <c r="L4999" s="444">
        <f t="shared" ca="1" si="179"/>
        <v>-646747411590895.13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-646747411590895.13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-2694780881628.7295</v>
      </c>
      <c r="L5000" s="444">
        <f t="shared" ca="1" si="179"/>
        <v>-649442192472523.88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-649442192472523.88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-2706009135302.1826</v>
      </c>
      <c r="L5001" s="444">
        <f t="shared" ca="1" si="179"/>
        <v>-652148201607826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-652148201607826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-2717284173365.9414</v>
      </c>
      <c r="L5002" s="444">
        <f t="shared" ca="1" si="179"/>
        <v>-654865485781192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-654865485781192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-2728606190754.9668</v>
      </c>
      <c r="L5003" s="444">
        <f t="shared" ca="1" si="179"/>
        <v>-657594091971947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-657594091971947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-2739975383216.4458</v>
      </c>
      <c r="L5004" s="444">
        <f t="shared" ca="1" si="179"/>
        <v>-660334067355163.5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-660334067355163.5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-2751391947313.1812</v>
      </c>
      <c r="L5005" s="444">
        <f t="shared" ca="1" si="179"/>
        <v>-663085459302476.63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-663085459302476.63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-2762856080426.9858</v>
      </c>
      <c r="L5006" s="444">
        <f t="shared" ca="1" si="179"/>
        <v>-665848315382903.63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-665848315382903.63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-2774367980762.0986</v>
      </c>
      <c r="L5007" s="444">
        <f t="shared" ca="1" si="179"/>
        <v>-668622683363665.75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-668622683363665.75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-2785927847348.6074</v>
      </c>
      <c r="L5008" s="444">
        <f t="shared" ca="1" si="179"/>
        <v>-671408611211014.38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-671408611211014.38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-2797535880045.8931</v>
      </c>
      <c r="L5009" s="444">
        <f t="shared" ca="1" si="179"/>
        <v>-674206147091060.25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-674206147091060.25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-2809192279546.0845</v>
      </c>
      <c r="L5010" s="444">
        <f t="shared" ca="1" si="179"/>
        <v>-677015339370606.38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-677015339370606.38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-2820897247377.5264</v>
      </c>
      <c r="L5011" s="444">
        <f t="shared" ca="1" si="179"/>
        <v>-679836236617983.88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-679836236617983.88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-2832650985908.2661</v>
      </c>
      <c r="L5012" s="444">
        <f t="shared" ca="1" si="179"/>
        <v>-682668887603892.13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-682668887603892.13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-2844453698349.5503</v>
      </c>
      <c r="L5013" s="444">
        <f t="shared" ca="1" si="179"/>
        <v>-685513341302241.63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-685513341302241.63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-2856305588759.3398</v>
      </c>
      <c r="L5014" s="444">
        <f t="shared" ca="1" si="179"/>
        <v>-688369646891001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-688369646891001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-2868206862045.8374</v>
      </c>
      <c r="L5015" s="444">
        <f t="shared" ca="1" si="179"/>
        <v>-691237853753046.88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-691237853753046.88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-2880157723971.0288</v>
      </c>
      <c r="L5016" s="444">
        <f t="shared" ca="1" si="179"/>
        <v>-694118011477017.88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-694118011477017.88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-2892158381154.2412</v>
      </c>
      <c r="L5017" s="444">
        <f t="shared" ca="1" si="179"/>
        <v>-697010169858172.13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-697010169858172.13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-2904209041075.7173</v>
      </c>
      <c r="L5018" s="444">
        <f t="shared" ca="1" si="179"/>
        <v>-699914378899247.88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-699914378899247.88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-2916309912080.1992</v>
      </c>
      <c r="L5019" s="444">
        <f t="shared" ca="1" si="179"/>
        <v>-702830688811328.13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-702830688811328.13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-2928461203380.5337</v>
      </c>
      <c r="L5020" s="444">
        <f t="shared" ca="1" si="179"/>
        <v>-705759150014708.63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-705759150014708.63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-2940663125061.2861</v>
      </c>
      <c r="L5021" s="444">
        <f t="shared" ca="1" si="179"/>
        <v>-708699813139769.88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-708699813139769.88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-2952915888082.3745</v>
      </c>
      <c r="L5022" s="444">
        <f t="shared" ca="1" si="179"/>
        <v>-711652729027852.25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-711652729027852.25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-2965219704282.7178</v>
      </c>
      <c r="L5023" s="444">
        <f t="shared" ca="1" si="179"/>
        <v>-714617948732135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-714617948732135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-2977574786383.896</v>
      </c>
      <c r="L5024" s="444">
        <f t="shared" ca="1" si="179"/>
        <v>-717595523518518.88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-717595523518518.88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-2989981347993.8286</v>
      </c>
      <c r="L5025" s="444">
        <f t="shared" ca="1" si="179"/>
        <v>-720585504866512.75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-720585504866512.75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-3002439603610.4697</v>
      </c>
      <c r="L5026" s="444">
        <f t="shared" ca="1" si="179"/>
        <v>-723587944470123.25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-723587944470123.25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-3014949768625.5137</v>
      </c>
      <c r="L5027" s="444">
        <f t="shared" ca="1" si="179"/>
        <v>-726602894238748.75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-726602894238748.75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-3027512059328.1196</v>
      </c>
      <c r="L5028" s="444">
        <f t="shared" ca="1" si="179"/>
        <v>-729630406298076.88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-729630406298076.88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-3040126692908.6538</v>
      </c>
      <c r="L5029" s="444">
        <f t="shared" ca="1" si="179"/>
        <v>-732670532990985.5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-732670532990985.5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-3052793887462.4395</v>
      </c>
      <c r="L5030" s="444">
        <f t="shared" ca="1" si="179"/>
        <v>-735723326878448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-735723326878448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-3065513861993.5332</v>
      </c>
      <c r="L5031" s="444">
        <f t="shared" ca="1" si="179"/>
        <v>-738788840740441.5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-738788840740441.5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-3078286836418.5063</v>
      </c>
      <c r="L5032" s="444">
        <f t="shared" ca="1" si="179"/>
        <v>-741867127576860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-741867127576860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-3091113031570.25</v>
      </c>
      <c r="L5033" s="444">
        <f t="shared" ca="1" si="179"/>
        <v>-744958240608430.25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-744958240608430.25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-3103992669201.7925</v>
      </c>
      <c r="L5034" s="444">
        <f t="shared" ca="1" si="179"/>
        <v>-748062233277632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-748062233277632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-3116925971990.1333</v>
      </c>
      <c r="L5035" s="444">
        <f t="shared" ca="1" si="179"/>
        <v>-751179159249622.13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-751179159249622.13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-3129913163540.0923</v>
      </c>
      <c r="L5036" s="444">
        <f t="shared" ca="1" si="179"/>
        <v>-754309072413162.25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-754309072413162.25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-3142954468388.1758</v>
      </c>
      <c r="L5037" s="444">
        <f t="shared" ca="1" si="179"/>
        <v>-757452026881550.38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-757452026881550.38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-3156050112006.46</v>
      </c>
      <c r="L5038" s="444">
        <f t="shared" ca="1" si="179"/>
        <v>-760608076993556.88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-760608076993556.88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-3169200320806.4868</v>
      </c>
      <c r="L5039" s="444">
        <f t="shared" ca="1" si="179"/>
        <v>-763777277314363.38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-763777277314363.38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-3182405322143.1807</v>
      </c>
      <c r="L5040" s="444">
        <f t="shared" ca="1" si="179"/>
        <v>-766959682636506.5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-766959682636506.5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-3195665344318.7769</v>
      </c>
      <c r="L5041" s="444">
        <f t="shared" ca="1" si="179"/>
        <v>-770155347980825.25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-770155347980825.25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-3208980616586.772</v>
      </c>
      <c r="L5042" s="444">
        <f t="shared" ca="1" si="179"/>
        <v>-773364328597412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-773364328597412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-3222351369155.8833</v>
      </c>
      <c r="L5043" s="444">
        <f t="shared" ca="1" si="179"/>
        <v>-776586679966567.88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-776586679966567.88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-3235777833194.0327</v>
      </c>
      <c r="L5044" s="444">
        <f t="shared" ca="1" si="179"/>
        <v>-779822457799761.88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-779822457799761.88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-3249260240832.3413</v>
      </c>
      <c r="L5045" s="444">
        <f t="shared" ca="1" si="179"/>
        <v>-783071718040594.25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-783071718040594.25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-3262798825169.1426</v>
      </c>
      <c r="L5046" s="444">
        <f t="shared" ca="1" si="179"/>
        <v>-786334516865763.38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-786334516865763.38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-3276393820274.0142</v>
      </c>
      <c r="L5047" s="444">
        <f t="shared" ca="1" si="179"/>
        <v>-789610910686037.38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-789610910686037.38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-3290045461191.8223</v>
      </c>
      <c r="L5048" s="444">
        <f t="shared" ca="1" si="179"/>
        <v>-792900956147229.25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-792900956147229.25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-3303753983946.7886</v>
      </c>
      <c r="L5049" s="444">
        <f t="shared" ca="1" si="179"/>
        <v>-796204710131176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-796204710131176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-3317519625546.5664</v>
      </c>
      <c r="L5050" s="444">
        <f t="shared" ca="1" si="179"/>
        <v>-799522229756722.63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-799522229756722.63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-3331342623986.3442</v>
      </c>
      <c r="L5051" s="444">
        <f t="shared" ca="1" si="179"/>
        <v>-802853572380709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-802853572380709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-3345223218252.9541</v>
      </c>
      <c r="L5052" s="444">
        <f t="shared" ca="1" si="179"/>
        <v>-806198795598962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-806198795598962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-3359161648329.0083</v>
      </c>
      <c r="L5053" s="444">
        <f t="shared" ca="1" si="179"/>
        <v>-809557957247291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-809557957247291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-3373158155197.0459</v>
      </c>
      <c r="L5054" s="444">
        <f t="shared" ca="1" si="179"/>
        <v>-812931115402488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-812931115402488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-3387212980843.7002</v>
      </c>
      <c r="L5055" s="444">
        <f t="shared" ca="1" si="179"/>
        <v>-816318328383331.75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-816318328383331.75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-3401326368263.8823</v>
      </c>
      <c r="L5056" s="444">
        <f t="shared" ca="1" si="179"/>
        <v>-819719654751595.63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-819719654751595.63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-3415498561464.9819</v>
      </c>
      <c r="L5057" s="444">
        <f t="shared" ca="1" si="179"/>
        <v>-823135153313060.63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-823135153313060.63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-3429729805471.0859</v>
      </c>
      <c r="L5058" s="444">
        <f t="shared" ca="1" si="179"/>
        <v>-826564883118531.75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-826564883118531.75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-3444020346327.2158</v>
      </c>
      <c r="L5059" s="444">
        <f t="shared" ca="1" si="179"/>
        <v>-830008903464859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-830008903464859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-3458370431103.5791</v>
      </c>
      <c r="L5060" s="444">
        <f t="shared" ca="1" si="179"/>
        <v>-833467273895962.63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-833467273895962.63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-3472780307899.8442</v>
      </c>
      <c r="L5061" s="444">
        <f t="shared" ca="1" si="179"/>
        <v>-836940054203862.5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-836940054203862.5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-3487250225849.4272</v>
      </c>
      <c r="L5062" s="444">
        <f t="shared" ca="1" si="179"/>
        <v>-840427304429711.88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-840427304429711.88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-3501780435123.7993</v>
      </c>
      <c r="L5063" s="444">
        <f t="shared" ca="1" si="179"/>
        <v>-843929084864835.63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-843929084864835.63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-3516371186936.8149</v>
      </c>
      <c r="L5064" s="444">
        <f t="shared" ca="1" si="179"/>
        <v>-847445456051772.5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-847445456051772.5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-3531022733549.0522</v>
      </c>
      <c r="L5065" s="444">
        <f t="shared" ca="1" si="179"/>
        <v>-850976478785321.5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-850976478785321.5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-3545735328272.1729</v>
      </c>
      <c r="L5066" s="444">
        <f t="shared" ca="1" si="179"/>
        <v>-854522214113593.63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-854522214113593.63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-3560509225473.3066</v>
      </c>
      <c r="L5067" s="444">
        <f t="shared" ca="1" si="179"/>
        <v>-858082723339066.88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-858082723339066.88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-3575344680579.4453</v>
      </c>
      <c r="L5068" s="444">
        <f t="shared" ca="1" si="179"/>
        <v>-861658068019646.38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-861658068019646.38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-3590241950081.8599</v>
      </c>
      <c r="L5069" s="444">
        <f t="shared" ca="1" si="179"/>
        <v>-865248309969728.25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-865248309969728.25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-3605201291540.5342</v>
      </c>
      <c r="L5070" s="444">
        <f t="shared" ca="1" si="179"/>
        <v>-868853511261268.75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-868853511261268.75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-3620222963588.6196</v>
      </c>
      <c r="L5071" s="444">
        <f t="shared" ca="1" si="179"/>
        <v>-872473734224857.38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-872473734224857.38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-3635307225936.9058</v>
      </c>
      <c r="L5072" s="444">
        <f t="shared" ca="1" si="179"/>
        <v>-876109041450794.25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-876109041450794.25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-3650454339378.3091</v>
      </c>
      <c r="L5073" s="444">
        <f t="shared" ca="1" si="179"/>
        <v>-879759495790172.5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-879759495790172.5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-3665664565792.3853</v>
      </c>
      <c r="L5074" s="444">
        <f t="shared" ca="1" si="179"/>
        <v>-883425160355964.88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-883425160355964.88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-3680938168149.8535</v>
      </c>
      <c r="L5075" s="444">
        <f t="shared" ca="1" si="179"/>
        <v>-887106098524114.75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-887106098524114.75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-3696275410517.1445</v>
      </c>
      <c r="L5076" s="444">
        <f t="shared" ca="1" si="179"/>
        <v>-890802373934631.88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-890802373934631.88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-3711676558060.9663</v>
      </c>
      <c r="L5077" s="444">
        <f t="shared" ca="1" si="179"/>
        <v>-894514050492692.88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-894514050492692.88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-3727141877052.8867</v>
      </c>
      <c r="L5078" s="444">
        <f t="shared" ca="1" si="179"/>
        <v>-898241192369745.75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-898241192369745.75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-3742671634873.9409</v>
      </c>
      <c r="L5079" s="444">
        <f t="shared" ca="1" si="179"/>
        <v>-901983864004619.75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-901983864004619.75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-3758266100019.249</v>
      </c>
      <c r="L5080" s="444">
        <f t="shared" ca="1" si="179"/>
        <v>-905742130104639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-905742130104639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-3773925542102.6631</v>
      </c>
      <c r="L5081" s="444">
        <f t="shared" ca="1" si="179"/>
        <v>-909516055646741.63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-909516055646741.63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-3789650231861.4229</v>
      </c>
      <c r="L5082" s="444">
        <f t="shared" ca="1" si="179"/>
        <v>-913305705878603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-913305705878603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-3805440441160.8452</v>
      </c>
      <c r="L5083" s="444">
        <f t="shared" ca="1" si="179"/>
        <v>-917111146319763.88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-917111146319763.88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-3821296442999.0161</v>
      </c>
      <c r="L5084" s="444">
        <f t="shared" ca="1" si="179"/>
        <v>-920932442762762.88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-920932442762762.88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-3837218511511.5117</v>
      </c>
      <c r="L5085" s="444">
        <f t="shared" ca="1" si="179"/>
        <v>-924769661274274.38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-924769661274274.38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-3853206921976.1436</v>
      </c>
      <c r="L5086" s="444">
        <f t="shared" ca="1" si="179"/>
        <v>-928622868196250.5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-928622868196250.5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-3869261950817.7109</v>
      </c>
      <c r="L5087" s="444">
        <f t="shared" ca="1" si="179"/>
        <v>-932492130147068.25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-932492130147068.25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-3885383875612.7842</v>
      </c>
      <c r="L5088" s="444">
        <f t="shared" ca="1" si="179"/>
        <v>-936377514022681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-936377514022681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-3901572975094.5039</v>
      </c>
      <c r="L5089" s="444">
        <f t="shared" ca="1" si="179"/>
        <v>-940279086997775.5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-940279086997775.5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-3917829529157.3979</v>
      </c>
      <c r="L5090" s="444">
        <f t="shared" ca="1" si="179"/>
        <v>-944196916526932.88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-944196916526932.88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-3934153818862.2197</v>
      </c>
      <c r="L5091" s="444">
        <f t="shared" ca="1" si="179"/>
        <v>-948131070345795.13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-948131070345795.13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-3950546126440.813</v>
      </c>
      <c r="L5092" s="444">
        <f t="shared" ca="1" si="179"/>
        <v>-952081616472236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-952081616472236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-3967006735300.9829</v>
      </c>
      <c r="L5093" s="444">
        <f t="shared" ca="1" si="179"/>
        <v>-956048623207537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-956048623207537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-3983535930031.4043</v>
      </c>
      <c r="L5094" s="444">
        <f t="shared" ca="1" si="179"/>
        <v>-960032159137568.38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-960032159137568.38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-4000133996406.5347</v>
      </c>
      <c r="L5095" s="444">
        <f t="shared" ca="1" si="179"/>
        <v>-964032293133974.88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-964032293133974.88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-4016801221391.5625</v>
      </c>
      <c r="L5096" s="444">
        <f t="shared" ca="1" si="179"/>
        <v>-968049094355366.5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-968049094355366.5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-4033537893147.3604</v>
      </c>
      <c r="L5097" s="444">
        <f t="shared" ca="1" si="179"/>
        <v>-972082632248513.88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-972082632248513.88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-4050344301035.4741</v>
      </c>
      <c r="L5098" s="444">
        <f t="shared" ca="1" si="179"/>
        <v>-976132976549549.38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-976132976549549.38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-4067220735623.123</v>
      </c>
      <c r="L5099" s="444">
        <f t="shared" ca="1" si="179"/>
        <v>-980200197285172.5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-980200197285172.5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-4084167488688.2192</v>
      </c>
      <c r="L5100" s="444">
        <f t="shared" ca="1" si="179"/>
        <v>-984284364773860.75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-984284364773860.75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-4101184853224.4199</v>
      </c>
      <c r="L5101" s="444">
        <f t="shared" ca="1" si="179"/>
        <v>-988385549627085.13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-988385549627085.13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-4118273123446.188</v>
      </c>
      <c r="L5102" s="444">
        <f t="shared" ca="1" si="179"/>
        <v>-992503822750531.38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-992503822750531.38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-4135432594793.8804</v>
      </c>
      <c r="L5103" s="444">
        <f t="shared" ca="1" si="179"/>
        <v>-996639255345325.25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-996639255345325.25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-4152663563938.8545</v>
      </c>
      <c r="L5104" s="444">
        <f t="shared" ca="1" si="179"/>
        <v>-1000791918909264.1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-1000791918909264.1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-4169966328788.6006</v>
      </c>
      <c r="L5105" s="444">
        <f t="shared" ca="1" si="179"/>
        <v>-1004961885238052.8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-1004961885238052.8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-4187341188491.8867</v>
      </c>
      <c r="L5106" s="444">
        <f t="shared" ca="1" si="179"/>
        <v>-1009149226426544.6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-1009149226426544.6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-4204788443443.9365</v>
      </c>
      <c r="L5107" s="444">
        <f t="shared" ca="1" si="179"/>
        <v>-1013354014869988.5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-1013354014869988.5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-4222308395291.6182</v>
      </c>
      <c r="L5108" s="444">
        <f t="shared" ref="L5108:L5362" ca="1" si="184">I5108-J5108+K5108</f>
        <v>-1017576323265280.1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-1017576323265280.1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-4239901346938.6675</v>
      </c>
      <c r="L5109" s="444">
        <f t="shared" ca="1" si="184"/>
        <v>-1021816224612218.8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-1021816224612218.8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-4257567602550.9116</v>
      </c>
      <c r="L5110" s="444">
        <f t="shared" ca="1" si="184"/>
        <v>-1026073792214769.6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-1026073792214769.6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-4275307467561.54</v>
      </c>
      <c r="L5111" s="444">
        <f t="shared" ca="1" si="184"/>
        <v>-1030349099682331.1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-1030349099682331.1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-4293121248676.3794</v>
      </c>
      <c r="L5112" s="444">
        <f t="shared" ca="1" si="184"/>
        <v>-1034642220931007.5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-1034642220931007.5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-4311009253879.1982</v>
      </c>
      <c r="L5113" s="444">
        <f t="shared" ca="1" si="184"/>
        <v>-1038953230184886.8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-1038953230184886.8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-4328971792437.0273</v>
      </c>
      <c r="L5114" s="444">
        <f t="shared" ca="1" si="184"/>
        <v>-1043282201977323.8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-1043282201977323.8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-4347009174905.5156</v>
      </c>
      <c r="L5115" s="444">
        <f t="shared" ca="1" si="184"/>
        <v>-1047629211152229.3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-1047629211152229.3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-4365121713134.2886</v>
      </c>
      <c r="L5116" s="444">
        <f t="shared" ca="1" si="184"/>
        <v>-1051994332865363.5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-1051994332865363.5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-4383309720272.3477</v>
      </c>
      <c r="L5117" s="444">
        <f t="shared" ca="1" si="184"/>
        <v>-1056377642585635.9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-1056377642585635.9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-4401573510773.4824</v>
      </c>
      <c r="L5118" s="444">
        <f t="shared" ca="1" si="184"/>
        <v>-1060779216096409.4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-1060779216096409.4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-4419913400401.7061</v>
      </c>
      <c r="L5119" s="444">
        <f t="shared" ca="1" si="184"/>
        <v>-1065199129496811.1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-1065199129496811.1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-4438329706236.7129</v>
      </c>
      <c r="L5120" s="444">
        <f t="shared" ca="1" si="184"/>
        <v>-1069637459203047.9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-1069637459203047.9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-4456822746679.3652</v>
      </c>
      <c r="L5121" s="444">
        <f t="shared" ca="1" si="184"/>
        <v>-1074094281949727.3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-1074094281949727.3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-4475392841457.1973</v>
      </c>
      <c r="L5122" s="444">
        <f t="shared" ca="1" si="184"/>
        <v>-1078569674791184.5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-1078569674791184.5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-4494040311629.9346</v>
      </c>
      <c r="L5123" s="444">
        <f t="shared" ca="1" si="184"/>
        <v>-1083063715102814.4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-1083063715102814.4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-4512765479595.0596</v>
      </c>
      <c r="L5124" s="444">
        <f t="shared" ca="1" si="184"/>
        <v>-1087576480582409.4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-1087576480582409.4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-4531568669093.3721</v>
      </c>
      <c r="L5125" s="444">
        <f t="shared" ca="1" si="184"/>
        <v>-1092108049251502.8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-1092108049251502.8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-4550450205214.5947</v>
      </c>
      <c r="L5126" s="444">
        <f t="shared" ca="1" si="184"/>
        <v>-1096658499456717.4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-1096658499456717.4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-4569410414402.9883</v>
      </c>
      <c r="L5127" s="444">
        <f t="shared" ca="1" si="184"/>
        <v>-1101227909871120.4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-1101227909871120.4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-4588449624463.002</v>
      </c>
      <c r="L5128" s="444">
        <f t="shared" ca="1" si="184"/>
        <v>-1105816359495583.4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-1105816359495583.4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-4607568164564.9297</v>
      </c>
      <c r="L5129" s="444">
        <f t="shared" ca="1" si="184"/>
        <v>-1110423927660148.3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-1110423927660148.3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-4626766365250.6172</v>
      </c>
      <c r="L5130" s="444">
        <f t="shared" ca="1" si="184"/>
        <v>-1115050694025398.9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-1115050694025398.9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-4646044558439.1621</v>
      </c>
      <c r="L5131" s="444">
        <f t="shared" ca="1" si="184"/>
        <v>-1119696738583838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-1119696738583838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-4665403077432.6582</v>
      </c>
      <c r="L5132" s="444">
        <f t="shared" ca="1" si="184"/>
        <v>-1124362141661270.6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-1124362141661270.6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-4684842256921.96</v>
      </c>
      <c r="L5133" s="444">
        <f t="shared" ca="1" si="184"/>
        <v>-1129046983918192.5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-1129046983918192.5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-4704362432992.4688</v>
      </c>
      <c r="L5134" s="444">
        <f t="shared" ca="1" si="184"/>
        <v>-1133751346351185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-1133751346351185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-4723963943129.9375</v>
      </c>
      <c r="L5135" s="444">
        <f t="shared" ca="1" si="184"/>
        <v>-1138475310294315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-1138475310294315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-4743647126226.3125</v>
      </c>
      <c r="L5136" s="444">
        <f t="shared" ca="1" si="184"/>
        <v>-1143218957420541.3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-1143218957420541.3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-4763412322585.5889</v>
      </c>
      <c r="L5137" s="444">
        <f t="shared" ca="1" si="184"/>
        <v>-1147982369743126.8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-1147982369743126.8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-4783259873929.6943</v>
      </c>
      <c r="L5138" s="444">
        <f t="shared" ca="1" si="184"/>
        <v>-1152765629617056.5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-1152765629617056.5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-4803190123404.4023</v>
      </c>
      <c r="L5139" s="444">
        <f t="shared" ca="1" si="184"/>
        <v>-1157568819740461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-1157568819740461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-4823203415585.2539</v>
      </c>
      <c r="L5140" s="444">
        <f t="shared" ca="1" si="184"/>
        <v>-1162392023156046.3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-1162392023156046.3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-4843300096483.5264</v>
      </c>
      <c r="L5141" s="444">
        <f t="shared" ca="1" si="184"/>
        <v>-1167235323252529.8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-1167235323252529.8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-4863480513552.207</v>
      </c>
      <c r="L5142" s="444">
        <f t="shared" ca="1" si="184"/>
        <v>-1172098803766082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-1172098803766082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-4883745015692.0078</v>
      </c>
      <c r="L5143" s="444">
        <f t="shared" ca="1" si="184"/>
        <v>-1176982548781774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-1176982548781774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-4904093953257.3916</v>
      </c>
      <c r="L5144" s="444">
        <f t="shared" ca="1" si="184"/>
        <v>-1181886642735031.5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-1181886642735031.5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-4924527678062.6309</v>
      </c>
      <c r="L5145" s="444">
        <f t="shared" ca="1" si="184"/>
        <v>-1186811170413094.3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-1186811170413094.3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-4945046543387.8926</v>
      </c>
      <c r="L5146" s="444">
        <f t="shared" ca="1" si="184"/>
        <v>-1191756216956482.3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-1191756216956482.3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-4965650903985.3428</v>
      </c>
      <c r="L5147" s="444">
        <f t="shared" ca="1" si="184"/>
        <v>-1196721867860467.5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-1196721867860467.5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-4986341116085.2813</v>
      </c>
      <c r="L5148" s="444">
        <f t="shared" ca="1" si="184"/>
        <v>-1201708208976552.8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-1201708208976552.8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-5007117537402.3027</v>
      </c>
      <c r="L5149" s="444">
        <f t="shared" ca="1" si="184"/>
        <v>-1206715326513955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-1206715326513955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-5027980527141.4795</v>
      </c>
      <c r="L5150" s="444">
        <f t="shared" ca="1" si="184"/>
        <v>-1211743307041096.5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-1211743307041096.5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-5048930446004.5684</v>
      </c>
      <c r="L5151" s="444">
        <f t="shared" ca="1" si="184"/>
        <v>-1216792237487101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-1216792237487101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-5069967656196.2539</v>
      </c>
      <c r="L5152" s="444">
        <f t="shared" ca="1" si="184"/>
        <v>-1221862205143297.3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-1221862205143297.3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-5091092521430.4053</v>
      </c>
      <c r="L5153" s="444">
        <f t="shared" ca="1" si="184"/>
        <v>-1226953297664727.8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-1226953297664727.8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-5112305406936.3652</v>
      </c>
      <c r="L5154" s="444">
        <f t="shared" ca="1" si="184"/>
        <v>-1232065603071664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-1232065603071664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-5133606679465.2666</v>
      </c>
      <c r="L5155" s="444">
        <f t="shared" ca="1" si="184"/>
        <v>-1237199209751129.3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-1237199209751129.3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-5154996707296.3721</v>
      </c>
      <c r="L5156" s="444">
        <f t="shared" ca="1" si="184"/>
        <v>-1242354206458425.5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-1242354206458425.5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-5176475860243.4395</v>
      </c>
      <c r="L5157" s="444">
        <f t="shared" ca="1" si="184"/>
        <v>-1247530682318669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-1247530682318669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-5198044509661.1211</v>
      </c>
      <c r="L5158" s="444">
        <f t="shared" ca="1" si="184"/>
        <v>-1252728726828330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-1252728726828330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-5219703028451.375</v>
      </c>
      <c r="L5159" s="444">
        <f t="shared" ca="1" si="184"/>
        <v>-1257948429856781.5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-1257948429856781.5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-5241451791069.9229</v>
      </c>
      <c r="L5160" s="444">
        <f t="shared" ca="1" si="184"/>
        <v>-1263189881647851.5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-1263189881647851.5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-5263291173532.7148</v>
      </c>
      <c r="L5161" s="444">
        <f t="shared" ca="1" si="184"/>
        <v>-1268453172821384.3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-1268453172821384.3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-5285221553422.4346</v>
      </c>
      <c r="L5162" s="444">
        <f t="shared" ca="1" si="184"/>
        <v>-1273738394374806.8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-1273738394374806.8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-5307243309895.0283</v>
      </c>
      <c r="L5163" s="444">
        <f t="shared" ca="1" si="184"/>
        <v>-1279045637684701.8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-1279045637684701.8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-5329356823686.2568</v>
      </c>
      <c r="L5164" s="444">
        <f t="shared" ca="1" si="184"/>
        <v>-1284374994508388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-1284374994508388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-5351562477118.2832</v>
      </c>
      <c r="L5165" s="444">
        <f t="shared" ca="1" si="184"/>
        <v>-1289726556985506.3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-1289726556985506.3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-5373860654106.2764</v>
      </c>
      <c r="L5166" s="444">
        <f t="shared" ca="1" si="184"/>
        <v>-1295100417639612.5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-1295100417639612.5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-5396251740165.0518</v>
      </c>
      <c r="L5167" s="444">
        <f t="shared" ca="1" si="184"/>
        <v>-1300496669379777.5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-1300496669379777.5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-5418736122415.7393</v>
      </c>
      <c r="L5168" s="444">
        <f t="shared" ca="1" si="184"/>
        <v>-1305915405502193.3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-1305915405502193.3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-5441314189592.4717</v>
      </c>
      <c r="L5169" s="444">
        <f t="shared" ca="1" si="184"/>
        <v>-1311356719691785.8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-1311356719691785.8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-5463986332049.1074</v>
      </c>
      <c r="L5170" s="444">
        <f t="shared" ca="1" si="184"/>
        <v>-1316820706023834.8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-1316820706023834.8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-5486752941765.9785</v>
      </c>
      <c r="L5171" s="444">
        <f t="shared" ca="1" si="184"/>
        <v>-1322307458965600.8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-1322307458965600.8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-5509614412356.6699</v>
      </c>
      <c r="L5172" s="444">
        <f t="shared" ca="1" si="184"/>
        <v>-1327817073377957.5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-1327817073377957.5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-5532571139074.8232</v>
      </c>
      <c r="L5173" s="444">
        <f t="shared" ca="1" si="184"/>
        <v>-1333349644517032.3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-1333349644517032.3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-5555623518820.9678</v>
      </c>
      <c r="L5174" s="444">
        <f t="shared" ca="1" si="184"/>
        <v>-1338905268035853.3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-1338905268035853.3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-5578771950149.3887</v>
      </c>
      <c r="L5175" s="444">
        <f t="shared" ca="1" si="184"/>
        <v>-1344484039986002.8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-1344484039986002.8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-5602016833275.0117</v>
      </c>
      <c r="L5176" s="444">
        <f t="shared" ca="1" si="184"/>
        <v>-1350086056819277.8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-1350086056819277.8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-5625358570080.3242</v>
      </c>
      <c r="L5177" s="444">
        <f t="shared" ca="1" si="184"/>
        <v>-1355711415389358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-1355711415389358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-5648797564122.3252</v>
      </c>
      <c r="L5178" s="444">
        <f t="shared" ca="1" si="184"/>
        <v>-1361360212953480.3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-1361360212953480.3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-5672334220639.501</v>
      </c>
      <c r="L5179" s="444">
        <f t="shared" ca="1" si="184"/>
        <v>-1367032547174119.8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-1367032547174119.8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-5695968946558.832</v>
      </c>
      <c r="L5180" s="444">
        <f t="shared" ca="1" si="184"/>
        <v>-1372728516120678.5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-1372728516120678.5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-5719702150502.8271</v>
      </c>
      <c r="L5181" s="444">
        <f t="shared" ca="1" si="184"/>
        <v>-1378448218271181.3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-1378448218271181.3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-5743534242796.5889</v>
      </c>
      <c r="L5182" s="444">
        <f t="shared" ca="1" si="184"/>
        <v>-1384191752513977.8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-1384191752513977.8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-5767465635474.9072</v>
      </c>
      <c r="L5183" s="444">
        <f t="shared" ca="1" si="184"/>
        <v>-1389959218149452.8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-1389959218149452.8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-5791496742289.3867</v>
      </c>
      <c r="L5184" s="444">
        <f t="shared" ca="1" si="184"/>
        <v>-1395750714891742.3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-1395750714891742.3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-5815627978715.5928</v>
      </c>
      <c r="L5185" s="444">
        <f t="shared" ca="1" si="184"/>
        <v>-1401566342870457.8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-1401566342870457.8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-5839859761960.2402</v>
      </c>
      <c r="L5186" s="444">
        <f t="shared" ca="1" si="184"/>
        <v>-1407406202632418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-1407406202632418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-5864192510968.4082</v>
      </c>
      <c r="L5187" s="444">
        <f t="shared" ca="1" si="184"/>
        <v>-1413270395143386.5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-1413270395143386.5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-5888626646430.7773</v>
      </c>
      <c r="L5188" s="444">
        <f t="shared" ca="1" si="184"/>
        <v>-1419159021789817.3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-1419159021789817.3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-5913162590790.9053</v>
      </c>
      <c r="L5189" s="444">
        <f t="shared" ca="1" si="184"/>
        <v>-1425072184380608.3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-1425072184380608.3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-5937800768252.5342</v>
      </c>
      <c r="L5190" s="444">
        <f t="shared" ca="1" si="184"/>
        <v>-1431009985148860.8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-1431009985148860.8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-5962541604786.9199</v>
      </c>
      <c r="L5191" s="444">
        <f t="shared" ca="1" si="184"/>
        <v>-1436972526753647.8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-1436972526753647.8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-5987385528140.1992</v>
      </c>
      <c r="L5192" s="444">
        <f t="shared" ca="1" si="184"/>
        <v>-1442959912281788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-1442959912281788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-6012332967840.7832</v>
      </c>
      <c r="L5193" s="444">
        <f t="shared" ca="1" si="184"/>
        <v>-1448972245249628.8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-1448972245249628.8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-6037384355206.7861</v>
      </c>
      <c r="L5194" s="444">
        <f t="shared" ca="1" si="184"/>
        <v>-1455009629604835.5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-1455009629604835.5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-6062540123353.4814</v>
      </c>
      <c r="L5195" s="444">
        <f t="shared" ca="1" si="184"/>
        <v>-1461072169728189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-1461072169728189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-6087800707200.7871</v>
      </c>
      <c r="L5196" s="444">
        <f t="shared" ca="1" si="184"/>
        <v>-1467159970435389.8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-1467159970435389.8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-6113166543480.791</v>
      </c>
      <c r="L5197" s="444">
        <f t="shared" ca="1" si="184"/>
        <v>-1473273136978870.5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-1473273136978870.5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-6138638070745.2939</v>
      </c>
      <c r="L5198" s="444">
        <f t="shared" ca="1" si="184"/>
        <v>-1479411775049615.8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-1479411775049615.8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-6164215729373.3984</v>
      </c>
      <c r="L5199" s="444">
        <f t="shared" ca="1" si="184"/>
        <v>-1485575990778989.3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-1485575990778989.3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-6189899961579.1221</v>
      </c>
      <c r="L5200" s="444">
        <f t="shared" ca="1" si="184"/>
        <v>-1491765890740568.3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-1491765890740568.3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-6215691211419.0342</v>
      </c>
      <c r="L5201" s="444">
        <f t="shared" ca="1" si="184"/>
        <v>-1497981581951987.3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-1497981581951987.3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-6241589924799.9473</v>
      </c>
      <c r="L5202" s="444">
        <f t="shared" ca="1" si="184"/>
        <v>-1504223171876787.3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-1504223171876787.3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-6267596549486.6133</v>
      </c>
      <c r="L5203" s="444">
        <f t="shared" ca="1" si="184"/>
        <v>-1510490768426273.8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-1510490768426273.8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-6293711535109.4736</v>
      </c>
      <c r="L5204" s="444">
        <f t="shared" ca="1" si="184"/>
        <v>-1516784479961383.3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-1516784479961383.3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-6319935333172.4297</v>
      </c>
      <c r="L5205" s="444">
        <f t="shared" ca="1" si="184"/>
        <v>-1523104415294555.8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-1523104415294555.8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-6346268397060.6484</v>
      </c>
      <c r="L5206" s="444">
        <f t="shared" ca="1" si="184"/>
        <v>-1529450683691616.5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-1529450683691616.5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-6372711182048.4023</v>
      </c>
      <c r="L5207" s="444">
        <f t="shared" ca="1" si="184"/>
        <v>-1535823394873665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-1535823394873665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-6399264145306.9375</v>
      </c>
      <c r="L5208" s="444">
        <f t="shared" ca="1" si="184"/>
        <v>-1542222659018972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-1542222659018972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-6425927745912.3828</v>
      </c>
      <c r="L5209" s="444">
        <f t="shared" ca="1" si="184"/>
        <v>-1548648586764884.5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-1548648586764884.5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-6452702444853.6855</v>
      </c>
      <c r="L5210" s="444">
        <f t="shared" ca="1" si="184"/>
        <v>-1555101289209738.3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-1555101289209738.3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-6479588705040.5762</v>
      </c>
      <c r="L5211" s="444">
        <f t="shared" ca="1" si="184"/>
        <v>-1561580877914778.8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-1561580877914778.8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-6506586991311.5781</v>
      </c>
      <c r="L5212" s="444">
        <f t="shared" ca="1" si="184"/>
        <v>-1568087464906090.3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-1568087464906090.3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-6533697770442.043</v>
      </c>
      <c r="L5213" s="444">
        <f t="shared" ca="1" si="184"/>
        <v>-1574621162676532.3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-1574621162676532.3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-6560921511152.2178</v>
      </c>
      <c r="L5214" s="444">
        <f t="shared" ca="1" si="184"/>
        <v>-1581182084187684.5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-1581182084187684.5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-6588258684115.3516</v>
      </c>
      <c r="L5215" s="444">
        <f t="shared" ca="1" si="184"/>
        <v>-1587770342871799.8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-1587770342871799.8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-6615709761965.832</v>
      </c>
      <c r="L5216" s="444">
        <f t="shared" ca="1" si="184"/>
        <v>-1594386052633765.5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-1594386052633765.5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-6643275219307.3564</v>
      </c>
      <c r="L5217" s="444">
        <f t="shared" ca="1" si="184"/>
        <v>-1601029327853072.8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-1601029327853072.8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-6670955532721.1367</v>
      </c>
      <c r="L5218" s="444">
        <f t="shared" ca="1" si="184"/>
        <v>-1607700283385794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-1607700283385794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-6698751180774.1416</v>
      </c>
      <c r="L5219" s="444">
        <f t="shared" ca="1" si="184"/>
        <v>-1614399034566568.3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-1614399034566568.3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-6726662644027.3672</v>
      </c>
      <c r="L5220" s="444">
        <f t="shared" ca="1" si="184"/>
        <v>-1621125697210595.5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-1621125697210595.5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-6754690405044.1475</v>
      </c>
      <c r="L5221" s="444">
        <f t="shared" ca="1" si="184"/>
        <v>-1627880387615639.8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-1627880387615639.8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-6782834948398.499</v>
      </c>
      <c r="L5222" s="444">
        <f t="shared" ca="1" si="184"/>
        <v>-1634663222564038.3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-1634663222564038.3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-6811096760683.4922</v>
      </c>
      <c r="L5223" s="444">
        <f t="shared" ca="1" si="184"/>
        <v>-1641474319324721.8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-1641474319324721.8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-6839476330519.6738</v>
      </c>
      <c r="L5224" s="444">
        <f t="shared" ca="1" si="184"/>
        <v>-1648313795655241.5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-1648313795655241.5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-6867974148563.5059</v>
      </c>
      <c r="L5225" s="444">
        <f t="shared" ca="1" si="184"/>
        <v>-1655181769803805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-1655181769803805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-6896590707515.8545</v>
      </c>
      <c r="L5226" s="444">
        <f t="shared" ca="1" si="184"/>
        <v>-1662078360511320.8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-1662078360511320.8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-6925326502130.5029</v>
      </c>
      <c r="L5227" s="444">
        <f t="shared" ca="1" si="184"/>
        <v>-1669003687013451.3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-1669003687013451.3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-6954182029222.7139</v>
      </c>
      <c r="L5228" s="444">
        <f t="shared" ca="1" si="184"/>
        <v>-1675957869042674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-1675957869042674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-6983157787677.8086</v>
      </c>
      <c r="L5229" s="444">
        <f t="shared" ca="1" si="184"/>
        <v>-1682941026830351.8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-1682941026830351.8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-7012254278459.7988</v>
      </c>
      <c r="L5230" s="444">
        <f t="shared" ca="1" si="184"/>
        <v>-1689953281108811.5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-1689953281108811.5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-7041472004620.0479</v>
      </c>
      <c r="L5231" s="444">
        <f t="shared" ca="1" si="184"/>
        <v>-1696994753113431.5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-1696994753113431.5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-7070811471305.9648</v>
      </c>
      <c r="L5232" s="444">
        <f t="shared" ca="1" si="184"/>
        <v>-1704065564584737.5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-1704065564584737.5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-7100273185769.7393</v>
      </c>
      <c r="L5233" s="444">
        <f t="shared" ca="1" si="184"/>
        <v>-1711165837770507.3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-1711165837770507.3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-7129857657377.1133</v>
      </c>
      <c r="L5234" s="444">
        <f t="shared" ca="1" si="184"/>
        <v>-1718295695427884.3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-1718295695427884.3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-7159565397616.1846</v>
      </c>
      <c r="L5235" s="444">
        <f t="shared" ca="1" si="184"/>
        <v>-1725455260825500.5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-1725455260825500.5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-7189396920106.252</v>
      </c>
      <c r="L5236" s="444">
        <f t="shared" ca="1" si="184"/>
        <v>-1732644657745606.8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-1732644657745606.8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-7219352740606.6943</v>
      </c>
      <c r="L5237" s="444">
        <f t="shared" ca="1" si="184"/>
        <v>-1739864010486213.5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-1739864010486213.5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-7249433377025.8896</v>
      </c>
      <c r="L5238" s="444">
        <f t="shared" ca="1" si="184"/>
        <v>-1747113443863239.5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-1747113443863239.5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-7279639349430.1641</v>
      </c>
      <c r="L5239" s="444">
        <f t="shared" ca="1" si="184"/>
        <v>-1754393083212669.8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-1754393083212669.8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-7309971180052.79</v>
      </c>
      <c r="L5240" s="444">
        <f t="shared" ca="1" si="184"/>
        <v>-1761703054392722.5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-1761703054392722.5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-7340429393303.0107</v>
      </c>
      <c r="L5241" s="444">
        <f t="shared" ca="1" si="184"/>
        <v>-1769043483786025.5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-1769043483786025.5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-7371014515775.1064</v>
      </c>
      <c r="L5242" s="444">
        <f t="shared" ca="1" si="184"/>
        <v>-1776414498301800.5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-1776414498301800.5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-7401727076257.502</v>
      </c>
      <c r="L5243" s="444">
        <f t="shared" ca="1" si="184"/>
        <v>-1783816225378058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-1783816225378058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-7432567605741.9082</v>
      </c>
      <c r="L5244" s="444">
        <f t="shared" ca="1" si="184"/>
        <v>-1791248792983800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-1791248792983800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-7463536637432.501</v>
      </c>
      <c r="L5245" s="444">
        <f t="shared" ca="1" si="184"/>
        <v>-1798712329621232.5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-1798712329621232.5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-7494634706755.1338</v>
      </c>
      <c r="L5246" s="444">
        <f t="shared" ca="1" si="184"/>
        <v>-1806206964327987.8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-1806206964327987.8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-7525862351366.6152</v>
      </c>
      <c r="L5247" s="444">
        <f t="shared" ca="1" si="184"/>
        <v>-1813732826679354.3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-1813732826679354.3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-7557220111163.9756</v>
      </c>
      <c r="L5248" s="444">
        <f t="shared" ca="1" si="184"/>
        <v>-1821290046790518.3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-1821290046790518.3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-7588708528293.8262</v>
      </c>
      <c r="L5249" s="444">
        <f t="shared" ca="1" si="184"/>
        <v>-1828878755318812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-1828878755318812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-7620328147161.7168</v>
      </c>
      <c r="L5250" s="444">
        <f t="shared" ca="1" si="184"/>
        <v>-1836499083465973.8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-1836499083465973.8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-7652079514441.5586</v>
      </c>
      <c r="L5251" s="444">
        <f t="shared" ca="1" si="184"/>
        <v>-1844151162980415.3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-1844151162980415.3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-7683963179085.0635</v>
      </c>
      <c r="L5252" s="444">
        <f t="shared" ca="1" si="184"/>
        <v>-1851835126159500.3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-1851835126159500.3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-7715979692331.25</v>
      </c>
      <c r="L5253" s="444">
        <f t="shared" ca="1" si="184"/>
        <v>-1859551105851831.5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-1859551105851831.5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-7748129607715.9648</v>
      </c>
      <c r="L5254" s="444">
        <f t="shared" ca="1" si="184"/>
        <v>-1867299235459547.5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-1867299235459547.5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-7780413481081.4482</v>
      </c>
      <c r="L5255" s="444">
        <f t="shared" ca="1" si="184"/>
        <v>-1875079648940629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-1875079648940629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-7812831870585.9541</v>
      </c>
      <c r="L5256" s="444">
        <f t="shared" ca="1" si="184"/>
        <v>-1882892480811215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-1882892480811215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-7845385336713.3945</v>
      </c>
      <c r="L5257" s="444">
        <f t="shared" ca="1" si="184"/>
        <v>-1890737866147928.5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-1890737866147928.5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-7878074442283.0352</v>
      </c>
      <c r="L5258" s="444">
        <f t="shared" ca="1" si="184"/>
        <v>-1898615940590211.5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-1898615940590211.5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-7910899752459.2158</v>
      </c>
      <c r="L5259" s="444">
        <f t="shared" ca="1" si="184"/>
        <v>-1906526840342670.8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-1906526840342670.8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-7943861834761.1279</v>
      </c>
      <c r="L5260" s="444">
        <f t="shared" ca="1" si="184"/>
        <v>-1914470702177432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-1914470702177432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-7976961259072.6338</v>
      </c>
      <c r="L5261" s="444">
        <f t="shared" ca="1" si="184"/>
        <v>-1922447663436504.8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-1922447663436504.8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-8010198597652.1025</v>
      </c>
      <c r="L5262" s="444">
        <f t="shared" ca="1" si="184"/>
        <v>-1930457862034156.8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-1930457862034156.8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-8043574425142.3193</v>
      </c>
      <c r="L5263" s="444">
        <f t="shared" ca="1" si="184"/>
        <v>-1938501436459299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-1938501436459299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-8077089318580.4121</v>
      </c>
      <c r="L5264" s="444">
        <f t="shared" ca="1" si="184"/>
        <v>-1946578525777879.5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-1946578525777879.5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-8110743857407.8301</v>
      </c>
      <c r="L5265" s="444">
        <f t="shared" ca="1" si="184"/>
        <v>-1954689269635287.3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-1954689269635287.3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-8144538623480.3633</v>
      </c>
      <c r="L5266" s="444">
        <f t="shared" ca="1" si="184"/>
        <v>-1962833808258767.5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-1962833808258767.5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-8178474201078.1992</v>
      </c>
      <c r="L5267" s="444">
        <f t="shared" ca="1" si="184"/>
        <v>-1971012282459845.8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-1971012282459845.8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-8212551176916.0234</v>
      </c>
      <c r="L5268" s="444">
        <f t="shared" ca="1" si="184"/>
        <v>-1979224833636761.8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-1979224833636761.8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-8246770140153.1738</v>
      </c>
      <c r="L5269" s="444">
        <f t="shared" ca="1" si="184"/>
        <v>-1987471603776915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-1987471603776915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-8281131682403.8125</v>
      </c>
      <c r="L5270" s="444">
        <f t="shared" ca="1" si="184"/>
        <v>-1995752735459318.8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-1995752735459318.8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-8315636397747.1621</v>
      </c>
      <c r="L5271" s="444">
        <f t="shared" ca="1" si="184"/>
        <v>-2004068371857066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-2004068371857066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-8350284882737.7734</v>
      </c>
      <c r="L5272" s="444">
        <f t="shared" ca="1" si="184"/>
        <v>-2012418656739803.8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-2012418656739803.8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-8385077736415.8486</v>
      </c>
      <c r="L5273" s="444">
        <f t="shared" ca="1" si="184"/>
        <v>-2020803734476219.5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-2020803734476219.5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-8420015560317.5811</v>
      </c>
      <c r="L5274" s="444">
        <f t="shared" ca="1" si="184"/>
        <v>-2029223750036537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-2029223750036537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-8455098958485.5693</v>
      </c>
      <c r="L5275" s="444">
        <f t="shared" ca="1" si="184"/>
        <v>-2037678848995022.5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-2037678848995022.5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-8490328537479.2617</v>
      </c>
      <c r="L5276" s="444">
        <f t="shared" ca="1" si="184"/>
        <v>-2046169177532501.8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-2046169177532501.8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-8525704906385.4238</v>
      </c>
      <c r="L5277" s="444">
        <f t="shared" ca="1" si="184"/>
        <v>-2054694882438887.3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-2054694882438887.3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-8561228676828.6953</v>
      </c>
      <c r="L5278" s="444">
        <f t="shared" ca="1" si="184"/>
        <v>-2063256111115716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-2063256111115716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-8596900462982.1494</v>
      </c>
      <c r="L5279" s="444">
        <f t="shared" ca="1" si="184"/>
        <v>-2071853011578698.3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-2071853011578698.3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-8632720881577.9102</v>
      </c>
      <c r="L5280" s="444">
        <f t="shared" ca="1" si="184"/>
        <v>-2080485732460276.3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-2080485732460276.3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-8668690551917.8174</v>
      </c>
      <c r="L5281" s="444">
        <f t="shared" ca="1" si="184"/>
        <v>-2089154423012194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-2089154423012194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-8704810095884.1426</v>
      </c>
      <c r="L5282" s="444">
        <f t="shared" ca="1" si="184"/>
        <v>-2097859233108078.3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-2097859233108078.3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-8741080137950.3262</v>
      </c>
      <c r="L5283" s="444">
        <f t="shared" ca="1" si="184"/>
        <v>-2106600313246028.5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-2106600313246028.5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-8777501305191.7852</v>
      </c>
      <c r="L5284" s="444">
        <f t="shared" ca="1" si="184"/>
        <v>-2115377814551220.3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-2115377814551220.3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-8814074227296.752</v>
      </c>
      <c r="L5285" s="444">
        <f t="shared" ca="1" si="184"/>
        <v>-2124191888778517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-2124191888778517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-8850799536577.1543</v>
      </c>
      <c r="L5286" s="444">
        <f t="shared" ca="1" si="184"/>
        <v>-2133042688315094.3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-2133042688315094.3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-8887677867979.5586</v>
      </c>
      <c r="L5287" s="444">
        <f t="shared" ca="1" si="184"/>
        <v>-2141930366183073.8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-2141930366183073.8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-8924709859096.1387</v>
      </c>
      <c r="L5288" s="444">
        <f t="shared" ca="1" si="184"/>
        <v>-2150855076042170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-2150855076042170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-8961896150175.709</v>
      </c>
      <c r="L5289" s="444">
        <f t="shared" ca="1" si="184"/>
        <v>-2159816972192345.8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-2159816972192345.8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-8999237384134.7754</v>
      </c>
      <c r="L5290" s="444">
        <f t="shared" ca="1" si="184"/>
        <v>-2168816209576480.5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-2168816209576480.5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-9036734206568.668</v>
      </c>
      <c r="L5291" s="444">
        <f t="shared" ca="1" si="184"/>
        <v>-2177852943783049.3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-2177852943783049.3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-9074387265762.7031</v>
      </c>
      <c r="L5292" s="444">
        <f t="shared" ca="1" si="184"/>
        <v>-2186927331048812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-2186927331048812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-9112197212703.3828</v>
      </c>
      <c r="L5293" s="444">
        <f t="shared" ca="1" si="184"/>
        <v>-2196039528261515.5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-2196039528261515.5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-9150164701089.6484</v>
      </c>
      <c r="L5294" s="444">
        <f t="shared" ca="1" si="184"/>
        <v>-2205189692962605.3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-2205189692962605.3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-9188290387344.1875</v>
      </c>
      <c r="L5295" s="444">
        <f t="shared" ca="1" si="184"/>
        <v>-2214377983349949.5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-2214377983349949.5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-9226574930624.7891</v>
      </c>
      <c r="L5296" s="444">
        <f t="shared" ca="1" si="184"/>
        <v>-2223604558280574.3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-2223604558280574.3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-9265018992835.7266</v>
      </c>
      <c r="L5297" s="444">
        <f t="shared" ca="1" si="184"/>
        <v>-2232869577273410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-2232869577273410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-9303623238639.207</v>
      </c>
      <c r="L5298" s="444">
        <f t="shared" ca="1" si="184"/>
        <v>-2242173200512049.3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-2242173200512049.3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-9342388335466.8711</v>
      </c>
      <c r="L5299" s="444">
        <f t="shared" ca="1" si="184"/>
        <v>-2251515588847516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-2251515588847516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-9381314953531.3164</v>
      </c>
      <c r="L5300" s="444">
        <f t="shared" ca="1" si="184"/>
        <v>-2260896903801047.5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-2260896903801047.5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-9420403765837.6973</v>
      </c>
      <c r="L5301" s="444">
        <f t="shared" ca="1" si="184"/>
        <v>-2270317307566885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-2270317307566885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-9459655448195.3535</v>
      </c>
      <c r="L5302" s="444">
        <f t="shared" ca="1" si="184"/>
        <v>-2279776963015080.5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-2279776963015080.5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-9499070679229.502</v>
      </c>
      <c r="L5303" s="444">
        <f t="shared" ca="1" si="184"/>
        <v>-2289276033694310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-2289276033694310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-9538650140392.959</v>
      </c>
      <c r="L5304" s="444">
        <f t="shared" ca="1" si="184"/>
        <v>-2298814683834703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-2298814683834703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-9578394515977.9297</v>
      </c>
      <c r="L5305" s="444">
        <f t="shared" ca="1" si="184"/>
        <v>-2308393078350681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-2308393078350681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-9618304493127.8379</v>
      </c>
      <c r="L5306" s="444">
        <f t="shared" ca="1" si="184"/>
        <v>-2318011382843809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-2318011382843809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-9658380761849.2031</v>
      </c>
      <c r="L5307" s="444">
        <f t="shared" ca="1" si="184"/>
        <v>-2327669763605658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-2327669763605658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-9698624015023.5742</v>
      </c>
      <c r="L5308" s="444">
        <f t="shared" ca="1" si="184"/>
        <v>-2337368387620681.5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-2337368387620681.5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-9739034948419.5059</v>
      </c>
      <c r="L5309" s="444">
        <f t="shared" ca="1" si="184"/>
        <v>-2347107422569101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-2347107422569101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-9779614260704.5879</v>
      </c>
      <c r="L5310" s="444">
        <f t="shared" ca="1" si="184"/>
        <v>-2356887036829805.5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-2356887036829805.5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-9820362653457.5234</v>
      </c>
      <c r="L5311" s="444">
        <f t="shared" ca="1" si="184"/>
        <v>-2366707399483263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-2366707399483263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-9861280831180.2617</v>
      </c>
      <c r="L5312" s="444">
        <f t="shared" ca="1" si="184"/>
        <v>-2376568680314443.5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-2376568680314443.5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-9902369501310.1816</v>
      </c>
      <c r="L5313" s="444">
        <f t="shared" ca="1" si="184"/>
        <v>-2386471049815753.5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-2386471049815753.5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-9943629374232.3066</v>
      </c>
      <c r="L5314" s="444">
        <f t="shared" ca="1" si="184"/>
        <v>-2396414679189986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-2396414679189986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-9985061163291.6074</v>
      </c>
      <c r="L5315" s="444">
        <f t="shared" ca="1" si="184"/>
        <v>-2406399740353277.5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-2406399740353277.5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-10026665584805.322</v>
      </c>
      <c r="L5316" s="444">
        <f t="shared" ca="1" si="184"/>
        <v>-2416426405938083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-2416426405938083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-10068443358075.346</v>
      </c>
      <c r="L5317" s="444">
        <f t="shared" ca="1" si="184"/>
        <v>-2426494849296158.5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-2426494849296158.5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-10110395205400.66</v>
      </c>
      <c r="L5318" s="444">
        <f t="shared" ca="1" si="184"/>
        <v>-2436605244501559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-2436605244501559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-10152521852089.828</v>
      </c>
      <c r="L5319" s="444">
        <f t="shared" ca="1" si="184"/>
        <v>-2446757766353649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-2446757766353649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-10194824026473.537</v>
      </c>
      <c r="L5320" s="444">
        <f t="shared" ca="1" si="184"/>
        <v>-2456952590380122.5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-2456952590380122.5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-10237302459917.178</v>
      </c>
      <c r="L5321" s="444">
        <f t="shared" ca="1" si="184"/>
        <v>-2467189892840039.5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-2467189892840039.5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-10279957886833.498</v>
      </c>
      <c r="L5322" s="444">
        <f t="shared" ca="1" si="184"/>
        <v>-2477469850726873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-2477469850726873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-10322791044695.305</v>
      </c>
      <c r="L5323" s="444">
        <f t="shared" ca="1" si="184"/>
        <v>-2487792641771568.5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-2487792641771568.5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-10365802674048.201</v>
      </c>
      <c r="L5324" s="444">
        <f t="shared" ca="1" si="184"/>
        <v>-2498158444445616.5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-2498158444445616.5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-10408993518523.402</v>
      </c>
      <c r="L5325" s="444">
        <f t="shared" ca="1" si="184"/>
        <v>-2508567437964140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-2508567437964140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-10452364324850.584</v>
      </c>
      <c r="L5326" s="444">
        <f t="shared" ca="1" si="184"/>
        <v>-2519019802288990.5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-2519019802288990.5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-10495915842870.793</v>
      </c>
      <c r="L5327" s="444">
        <f t="shared" ca="1" si="184"/>
        <v>-2529515718131861.5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-2529515718131861.5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-10539648825549.422</v>
      </c>
      <c r="L5328" s="444">
        <f t="shared" ca="1" si="184"/>
        <v>-2540055366957411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-2540055366957411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-10583564028989.213</v>
      </c>
      <c r="L5329" s="444">
        <f t="shared" ca="1" si="184"/>
        <v>-2550638930986400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-2550638930986400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-10627662212443.334</v>
      </c>
      <c r="L5330" s="444">
        <f t="shared" ca="1" si="184"/>
        <v>-2561266593198843.5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-2561266593198843.5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-10671944138328.514</v>
      </c>
      <c r="L5331" s="444">
        <f t="shared" ca="1" si="184"/>
        <v>-2571938537337172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-2571938537337172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-10716410572238.217</v>
      </c>
      <c r="L5332" s="444">
        <f t="shared" ca="1" si="184"/>
        <v>-2582654947909410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-2582654947909410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-10761062282955.875</v>
      </c>
      <c r="L5333" s="444">
        <f t="shared" ca="1" si="184"/>
        <v>-2593416010192366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-2593416010192366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-10805900042468.191</v>
      </c>
      <c r="L5334" s="444">
        <f t="shared" ca="1" si="184"/>
        <v>-2604221910234834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-2604221910234834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-10850924625978.475</v>
      </c>
      <c r="L5335" s="444">
        <f t="shared" ca="1" si="184"/>
        <v>-2615072834860812.5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-2615072834860812.5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-10896136811920.053</v>
      </c>
      <c r="L5336" s="444">
        <f t="shared" ca="1" si="184"/>
        <v>-2625968971672732.5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-2625968971672732.5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-10941537381969.719</v>
      </c>
      <c r="L5337" s="444">
        <f t="shared" ca="1" si="184"/>
        <v>-2636910509054702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-2636910509054702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-10987127121061.258</v>
      </c>
      <c r="L5338" s="444">
        <f t="shared" ca="1" si="184"/>
        <v>-2647897636175763.5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-2647897636175763.5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-11032906817399.014</v>
      </c>
      <c r="L5339" s="444">
        <f t="shared" ca="1" si="184"/>
        <v>-2658930542993162.5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-2658930542993162.5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-11078877262471.51</v>
      </c>
      <c r="L5340" s="444">
        <f t="shared" ca="1" si="184"/>
        <v>-2670009420255634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-2670009420255634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-11125039251065.141</v>
      </c>
      <c r="L5341" s="444">
        <f t="shared" ca="1" si="184"/>
        <v>-2681134459506699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-2681134459506699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-11171393581277.912</v>
      </c>
      <c r="L5342" s="444">
        <f t="shared" ca="1" si="184"/>
        <v>-2692305853087977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-2692305853087977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-11217941054533.238</v>
      </c>
      <c r="L5343" s="444">
        <f t="shared" ca="1" si="184"/>
        <v>-2703523794142510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-2703523794142510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-11264682475593.791</v>
      </c>
      <c r="L5344" s="444">
        <f t="shared" ca="1" si="184"/>
        <v>-2714788476618104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-2714788476618104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-11311618652575.434</v>
      </c>
      <c r="L5345" s="444">
        <f t="shared" ca="1" si="184"/>
        <v>-2726100095270679.5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-2726100095270679.5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-11358750396961.164</v>
      </c>
      <c r="L5346" s="444">
        <f t="shared" ca="1" si="184"/>
        <v>-2737458845667640.5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-2737458845667640.5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-11406078523615.168</v>
      </c>
      <c r="L5347" s="444">
        <f t="shared" ca="1" si="184"/>
        <v>-2748864924191255.5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-2748864924191255.5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-11453603850796.898</v>
      </c>
      <c r="L5348" s="444">
        <f t="shared" ca="1" si="184"/>
        <v>-2760318528042052.5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-2760318528042052.5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-11501327200175.219</v>
      </c>
      <c r="L5349" s="444">
        <f t="shared" ca="1" si="184"/>
        <v>-2771819855242227.5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-2771819855242227.5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-11549249396842.615</v>
      </c>
      <c r="L5350" s="444">
        <f t="shared" ca="1" si="184"/>
        <v>-2783369104639070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-2783369104639070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-11597371269329.459</v>
      </c>
      <c r="L5351" s="444">
        <f t="shared" ca="1" si="184"/>
        <v>-2794966475908399.5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-2794966475908399.5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-11645693649618.332</v>
      </c>
      <c r="L5352" s="444">
        <f t="shared" ca="1" si="184"/>
        <v>-2806612169558018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-2806612169558018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-11694217373158.408</v>
      </c>
      <c r="L5353" s="444">
        <f t="shared" ca="1" si="184"/>
        <v>-2818306386931176.5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-2818306386931176.5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-11742943278879.902</v>
      </c>
      <c r="L5354" s="444">
        <f t="shared" ca="1" si="184"/>
        <v>-2830049330210056.5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-2830049330210056.5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-11791872209208.568</v>
      </c>
      <c r="L5355" s="444">
        <f t="shared" ca="1" si="184"/>
        <v>-2841841202419265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-2841841202419265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-11841005010080.271</v>
      </c>
      <c r="L5356" s="444">
        <f t="shared" ca="1" si="184"/>
        <v>-2853682207429345.5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-2853682207429345.5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-11890342530955.605</v>
      </c>
      <c r="L5357" s="444">
        <f t="shared" ca="1" si="184"/>
        <v>-2865572549960301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-2865572549960301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-11939885624834.588</v>
      </c>
      <c r="L5358" s="444">
        <f t="shared" ca="1" si="184"/>
        <v>-2877512435585135.5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-2877512435585135.5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-11989635148271.398</v>
      </c>
      <c r="L5359" s="444">
        <f t="shared" ca="1" si="184"/>
        <v>-2889502070733407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-2889502070733407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-12039591961389.195</v>
      </c>
      <c r="L5360" s="444">
        <f t="shared" ca="1" si="184"/>
        <v>-2901541662694796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-2901541662694796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-12089756927894.982</v>
      </c>
      <c r="L5361" s="444">
        <f t="shared" ca="1" si="184"/>
        <v>-2913631419622691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-2913631419622691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-12140130915094.545</v>
      </c>
      <c r="L5362" s="444">
        <f t="shared" ca="1" si="184"/>
        <v>-2925771550537785.5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-2925771550537785.5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-12190714793907.439</v>
      </c>
      <c r="L5363" s="444">
        <f t="shared" ref="L5363:L5617" ca="1" si="189">I5363-J5363+K5363</f>
        <v>-2937962265331693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-2937962265331693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-12241509438882.055</v>
      </c>
      <c r="L5364" s="444">
        <f t="shared" ca="1" si="189"/>
        <v>-2950203774770575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-2950203774770575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-12292515728210.729</v>
      </c>
      <c r="L5365" s="444">
        <f t="shared" ca="1" si="189"/>
        <v>-2962496290498785.5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-2962496290498785.5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-12343734543744.939</v>
      </c>
      <c r="L5366" s="444">
        <f t="shared" ca="1" si="189"/>
        <v>-2974840025042530.5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-2974840025042530.5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-12395166771010.543</v>
      </c>
      <c r="L5367" s="444">
        <f t="shared" ca="1" si="189"/>
        <v>-2987235191813541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-2987235191813541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-12446813299223.088</v>
      </c>
      <c r="L5368" s="444">
        <f t="shared" ca="1" si="189"/>
        <v>-2999682005112764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-2999682005112764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-12498675021303.184</v>
      </c>
      <c r="L5369" s="444">
        <f t="shared" ca="1" si="189"/>
        <v>-3012180680134067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-3012180680134067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-12550752833891.945</v>
      </c>
      <c r="L5370" s="444">
        <f t="shared" ca="1" si="189"/>
        <v>-3024731432967959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-3024731432967959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-12603047637366.496</v>
      </c>
      <c r="L5371" s="444">
        <f t="shared" ca="1" si="189"/>
        <v>-3037334480605325.5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-3037334480605325.5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-12655560335855.523</v>
      </c>
      <c r="L5372" s="444">
        <f t="shared" ca="1" si="189"/>
        <v>-3049990040941181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-3049990040941181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-12708291837254.92</v>
      </c>
      <c r="L5373" s="444">
        <f t="shared" ca="1" si="189"/>
        <v>-3062698332778436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-3062698332778436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-12761243053243.482</v>
      </c>
      <c r="L5374" s="444">
        <f t="shared" ca="1" si="189"/>
        <v>-3075459575831679.5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-3075459575831679.5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-12814414899298.664</v>
      </c>
      <c r="L5375" s="444">
        <f t="shared" ca="1" si="189"/>
        <v>-3088273990730978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-3088273990730978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-12867808294712.408</v>
      </c>
      <c r="L5376" s="444">
        <f t="shared" ca="1" si="189"/>
        <v>-3101141799025690.5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-3101141799025690.5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-12921424162607.043</v>
      </c>
      <c r="L5377" s="444">
        <f t="shared" ca="1" si="189"/>
        <v>-3114063223188297.5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-3114063223188297.5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-12975263429951.24</v>
      </c>
      <c r="L5378" s="444">
        <f t="shared" ca="1" si="189"/>
        <v>-3127038486618248.5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-3127038486618248.5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-13029327027576.035</v>
      </c>
      <c r="L5379" s="444">
        <f t="shared" ca="1" si="189"/>
        <v>-3140067813645824.5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-3140067813645824.5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-13083615890190.936</v>
      </c>
      <c r="L5380" s="444">
        <f t="shared" ca="1" si="189"/>
        <v>-3153151429536015.5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-3153151429536015.5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-13138130956400.064</v>
      </c>
      <c r="L5381" s="444">
        <f t="shared" ca="1" si="189"/>
        <v>-3166289560492415.5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-3166289560492415.5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-13192873168718.398</v>
      </c>
      <c r="L5382" s="444">
        <f t="shared" ca="1" si="189"/>
        <v>-3179482433661134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-3179482433661134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-13247843473588.059</v>
      </c>
      <c r="L5383" s="444">
        <f t="shared" ca="1" si="189"/>
        <v>-3192730277134722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-3192730277134722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-13303042821394.676</v>
      </c>
      <c r="L5384" s="444">
        <f t="shared" ca="1" si="189"/>
        <v>-3206033319956116.5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-3206033319956116.5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-13358472166483.818</v>
      </c>
      <c r="L5385" s="444">
        <f t="shared" ca="1" si="189"/>
        <v>-3219391792122600.5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-3219391792122600.5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-13414132467177.502</v>
      </c>
      <c r="L5386" s="444">
        <f t="shared" ca="1" si="189"/>
        <v>-3232805924589778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-3232805924589778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-13470024685790.742</v>
      </c>
      <c r="L5387" s="444">
        <f t="shared" ca="1" si="189"/>
        <v>-3246275949275568.5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-3246275949275568.5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-13526149788648.201</v>
      </c>
      <c r="L5388" s="444">
        <f t="shared" ca="1" si="189"/>
        <v>-3259802099064216.5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-3259802099064216.5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-13582508746100.902</v>
      </c>
      <c r="L5389" s="444">
        <f t="shared" ca="1" si="189"/>
        <v>-3273384607810317.5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-3273384607810317.5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-13639102532542.99</v>
      </c>
      <c r="L5390" s="444">
        <f t="shared" ca="1" si="189"/>
        <v>-3287023710342860.5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-3287023710342860.5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-13695932126428.586</v>
      </c>
      <c r="L5391" s="444">
        <f t="shared" ca="1" si="189"/>
        <v>-3300719642469289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-3300719642469289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-13752998510288.703</v>
      </c>
      <c r="L5392" s="444">
        <f t="shared" ca="1" si="189"/>
        <v>-3314472640979577.5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-3314472640979577.5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-13810302670748.24</v>
      </c>
      <c r="L5393" s="444">
        <f t="shared" ca="1" si="189"/>
        <v>-3328282943650325.5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-3328282943650325.5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-13867845598543.023</v>
      </c>
      <c r="L5394" s="444">
        <f t="shared" ca="1" si="189"/>
        <v>-3342150789248868.5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-3342150789248868.5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-13925628288536.951</v>
      </c>
      <c r="L5395" s="444">
        <f t="shared" ca="1" si="189"/>
        <v>-3356076417537405.5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-3356076417537405.5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-13983651739739.189</v>
      </c>
      <c r="L5396" s="444">
        <f t="shared" ca="1" si="189"/>
        <v>-3370060069277144.5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-3370060069277144.5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-14041916955321.436</v>
      </c>
      <c r="L5397" s="444">
        <f t="shared" ca="1" si="189"/>
        <v>-3384101986232466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-3384101986232466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-14100424942635.275</v>
      </c>
      <c r="L5398" s="444">
        <f t="shared" ca="1" si="189"/>
        <v>-3398202411175101.5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-3398202411175101.5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-14159176713229.59</v>
      </c>
      <c r="L5399" s="444">
        <f t="shared" ca="1" si="189"/>
        <v>-3412361587888331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-3412361587888331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-14218173282868.045</v>
      </c>
      <c r="L5400" s="444">
        <f t="shared" ca="1" si="189"/>
        <v>-3426579761171199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-3426579761171199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-14277415671546.662</v>
      </c>
      <c r="L5401" s="444">
        <f t="shared" ca="1" si="189"/>
        <v>-3440857176842745.5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-3440857176842745.5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-14336904903511.439</v>
      </c>
      <c r="L5402" s="444">
        <f t="shared" ca="1" si="189"/>
        <v>-3455194081746257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-3455194081746257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-14396642007276.07</v>
      </c>
      <c r="L5403" s="444">
        <f t="shared" ca="1" si="189"/>
        <v>-3469590723753533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-3469590723753533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-14456628015639.721</v>
      </c>
      <c r="L5404" s="444">
        <f t="shared" ca="1" si="189"/>
        <v>-3484047351769172.5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-3484047351769172.5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-14516863965704.885</v>
      </c>
      <c r="L5405" s="444">
        <f t="shared" ca="1" si="189"/>
        <v>-3498564215734877.5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-3498564215734877.5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-14577350898895.322</v>
      </c>
      <c r="L5406" s="444">
        <f t="shared" ca="1" si="189"/>
        <v>-3513141566633773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-3513141566633773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-14638089860974.055</v>
      </c>
      <c r="L5407" s="444">
        <f t="shared" ca="1" si="189"/>
        <v>-3527779656494747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-3527779656494747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-14699081902061.445</v>
      </c>
      <c r="L5408" s="444">
        <f t="shared" ca="1" si="189"/>
        <v>-3542478738396808.5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-3542478738396808.5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-14760328076653.369</v>
      </c>
      <c r="L5409" s="444">
        <f t="shared" ca="1" si="189"/>
        <v>-3557239066473462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-3557239066473462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-14821829443639.428</v>
      </c>
      <c r="L5410" s="444">
        <f t="shared" ca="1" si="189"/>
        <v>-3572060895917101.5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-3572060895917101.5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-14883587066321.258</v>
      </c>
      <c r="L5411" s="444">
        <f t="shared" ca="1" si="189"/>
        <v>-3586944482983423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-3586944482983423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-14945602012430.928</v>
      </c>
      <c r="L5412" s="444">
        <f t="shared" ca="1" si="189"/>
        <v>-3601890084995854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-3601890084995854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-15007875354149.389</v>
      </c>
      <c r="L5413" s="444">
        <f t="shared" ca="1" si="189"/>
        <v>-3616897960350003.5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-3616897960350003.5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-15070408168125.012</v>
      </c>
      <c r="L5414" s="444">
        <f t="shared" ca="1" si="189"/>
        <v>-3631968368518128.5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-3631968368518128.5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-15133201535492.199</v>
      </c>
      <c r="L5415" s="444">
        <f t="shared" ca="1" si="189"/>
        <v>-3647101570053620.5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-3647101570053620.5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-15196256541890.086</v>
      </c>
      <c r="L5416" s="444">
        <f t="shared" ca="1" si="189"/>
        <v>-3662297826595510.5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-3662297826595510.5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-15259574277481.293</v>
      </c>
      <c r="L5417" s="444">
        <f t="shared" ca="1" si="189"/>
        <v>-3677557400872992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-3677557400872992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-15323155836970.803</v>
      </c>
      <c r="L5418" s="444">
        <f t="shared" ca="1" si="189"/>
        <v>-3692880556709963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-3692880556709963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-15387002319624.848</v>
      </c>
      <c r="L5419" s="444">
        <f t="shared" ca="1" si="189"/>
        <v>-3708267559029588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-3708267559029588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-15451114829289.951</v>
      </c>
      <c r="L5420" s="444">
        <f t="shared" ca="1" si="189"/>
        <v>-3723718673858878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-3723718673858878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-15515494474411.992</v>
      </c>
      <c r="L5421" s="444">
        <f t="shared" ca="1" si="189"/>
        <v>-3739234168333290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-3739234168333290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-15580142368055.373</v>
      </c>
      <c r="L5422" s="444">
        <f t="shared" ca="1" si="189"/>
        <v>-3754814310701345.5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-3754814310701345.5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-15645059627922.273</v>
      </c>
      <c r="L5423" s="444">
        <f t="shared" ca="1" si="189"/>
        <v>-3770459370329268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-3770459370329268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-15710247376371.949</v>
      </c>
      <c r="L5424" s="444">
        <f t="shared" ca="1" si="189"/>
        <v>-3786169617705640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-3786169617705640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-15775706740440.166</v>
      </c>
      <c r="L5425" s="444">
        <f t="shared" ca="1" si="189"/>
        <v>-3801945324446080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-3801945324446080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-15841438851858.666</v>
      </c>
      <c r="L5426" s="444">
        <f t="shared" ca="1" si="189"/>
        <v>-3817786763297938.5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-3817786763297938.5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-15907444847074.744</v>
      </c>
      <c r="L5427" s="444">
        <f t="shared" ca="1" si="189"/>
        <v>-3833694208145013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-3833694208145013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-15973725867270.887</v>
      </c>
      <c r="L5428" s="444">
        <f t="shared" ca="1" si="189"/>
        <v>-3849667934012284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-3849667934012284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-16040283058384.516</v>
      </c>
      <c r="L5429" s="444">
        <f t="shared" ca="1" si="189"/>
        <v>-3865708217070668.5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-3865708217070668.5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-16107117571127.785</v>
      </c>
      <c r="L5430" s="444">
        <f t="shared" ca="1" si="189"/>
        <v>-3881815334641796.5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-3881815334641796.5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-16174230561007.482</v>
      </c>
      <c r="L5431" s="444">
        <f t="shared" ca="1" si="189"/>
        <v>-3897989565202804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-3897989565202804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-16241623188345.016</v>
      </c>
      <c r="L5432" s="444">
        <f t="shared" ca="1" si="189"/>
        <v>-3914231188391149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-3914231188391149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-16309296618296.453</v>
      </c>
      <c r="L5433" s="444">
        <f t="shared" ca="1" si="189"/>
        <v>-3930540485009445.5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-3930540485009445.5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-16377252020872.689</v>
      </c>
      <c r="L5434" s="444">
        <f t="shared" ca="1" si="189"/>
        <v>-3946917737030318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-3946917737030318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-16445490570959.66</v>
      </c>
      <c r="L5435" s="444">
        <f t="shared" ca="1" si="189"/>
        <v>-3963363227601277.5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-3963363227601277.5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-16514013448338.656</v>
      </c>
      <c r="L5436" s="444">
        <f t="shared" ca="1" si="189"/>
        <v>-3979877241049616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-3979877241049616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-16582821837706.732</v>
      </c>
      <c r="L5437" s="444">
        <f t="shared" ca="1" si="189"/>
        <v>-3996460062887322.5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-3996460062887322.5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-16651916928697.178</v>
      </c>
      <c r="L5438" s="444">
        <f t="shared" ca="1" si="189"/>
        <v>-4013111979816019.5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-4013111979816019.5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-16721299915900.078</v>
      </c>
      <c r="L5439" s="444">
        <f t="shared" ca="1" si="189"/>
        <v>-4029833279731919.5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-4029833279731919.5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-16790971998882.998</v>
      </c>
      <c r="L5440" s="444">
        <f t="shared" ca="1" si="189"/>
        <v>-4046624251730802.5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-4046624251730802.5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-16860934382211.674</v>
      </c>
      <c r="L5441" s="444">
        <f t="shared" ca="1" si="189"/>
        <v>-4063485186113014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-4063485186113014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-16931188275470.891</v>
      </c>
      <c r="L5442" s="444">
        <f t="shared" ca="1" si="189"/>
        <v>-4080416374388485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-4080416374388485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-17001734893285.355</v>
      </c>
      <c r="L5443" s="444">
        <f t="shared" ca="1" si="189"/>
        <v>-4097418109281770.5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-4097418109281770.5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-17072575455340.711</v>
      </c>
      <c r="L5444" s="444">
        <f t="shared" ca="1" si="189"/>
        <v>-4114490684737111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-4114490684737111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-17143711186404.629</v>
      </c>
      <c r="L5445" s="444">
        <f t="shared" ca="1" si="189"/>
        <v>-4131634395923515.5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-4131634395923515.5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-17215143316347.98</v>
      </c>
      <c r="L5446" s="444">
        <f t="shared" ca="1" si="189"/>
        <v>-4148849539239863.5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-4148849539239863.5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-17286873080166.098</v>
      </c>
      <c r="L5447" s="444">
        <f t="shared" ca="1" si="189"/>
        <v>-4166136412320029.5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-4166136412320029.5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-17358901718000.125</v>
      </c>
      <c r="L5448" s="444">
        <f t="shared" ca="1" si="189"/>
        <v>-4183495314038029.5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-4183495314038029.5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-17431230475158.455</v>
      </c>
      <c r="L5449" s="444">
        <f t="shared" ca="1" si="189"/>
        <v>-4200926544513188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-4200926544513188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-17503860602138.281</v>
      </c>
      <c r="L5450" s="444">
        <f t="shared" ca="1" si="189"/>
        <v>-4218430405115326.5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-4218430405115326.5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-17576793354647.193</v>
      </c>
      <c r="L5451" s="444">
        <f t="shared" ca="1" si="189"/>
        <v>-4236007198469973.5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-4236007198469973.5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-17650029993624.891</v>
      </c>
      <c r="L5452" s="444">
        <f t="shared" ca="1" si="189"/>
        <v>-4253657228463598.5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-4253657228463598.5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-17723571785264.992</v>
      </c>
      <c r="L5453" s="444">
        <f t="shared" ca="1" si="189"/>
        <v>-4271380800248863.5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-4271380800248863.5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-17797420001036.93</v>
      </c>
      <c r="L5454" s="444">
        <f t="shared" ca="1" si="189"/>
        <v>-4289178220249900.5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-4289178220249900.5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-17871575917707.918</v>
      </c>
      <c r="L5455" s="444">
        <f t="shared" ca="1" si="189"/>
        <v>-4307049796167608.5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-4307049796167608.5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-17946040817365.035</v>
      </c>
      <c r="L5456" s="444">
        <f t="shared" ca="1" si="189"/>
        <v>-4324995836984973.5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-4324995836984973.5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-18020815987437.391</v>
      </c>
      <c r="L5457" s="444">
        <f t="shared" ca="1" si="189"/>
        <v>-4343016652972411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-4343016652972411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-18095902720718.379</v>
      </c>
      <c r="L5458" s="444">
        <f t="shared" ca="1" si="189"/>
        <v>-4361112555693129.5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-4361112555693129.5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-18171302315388.039</v>
      </c>
      <c r="L5459" s="444">
        <f t="shared" ca="1" si="189"/>
        <v>-4379283858008517.5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-4379283858008517.5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-18247016075035.488</v>
      </c>
      <c r="L5460" s="444">
        <f t="shared" ca="1" si="189"/>
        <v>-4397530874083553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-4397530874083553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-18323045308681.473</v>
      </c>
      <c r="L5461" s="444">
        <f t="shared" ca="1" si="189"/>
        <v>-4415853919392234.5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-4415853919392234.5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-18399391330800.98</v>
      </c>
      <c r="L5462" s="444">
        <f t="shared" ca="1" si="189"/>
        <v>-4434253310723035.5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-4434253310723035.5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-18476055461345.98</v>
      </c>
      <c r="L5463" s="444">
        <f t="shared" ca="1" si="189"/>
        <v>-4452729366184381.5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-4452729366184381.5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-18553039025768.254</v>
      </c>
      <c r="L5464" s="444">
        <f t="shared" ca="1" si="189"/>
        <v>-4471282405210150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-4471282405210150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-18630343355042.293</v>
      </c>
      <c r="L5465" s="444">
        <f t="shared" ca="1" si="189"/>
        <v>-4489912748565192.5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-4489912748565192.5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-18707969785688.305</v>
      </c>
      <c r="L5466" s="444">
        <f t="shared" ca="1" si="189"/>
        <v>-4508620718350881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-4508620718350881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-18785919659795.336</v>
      </c>
      <c r="L5467" s="444">
        <f t="shared" ca="1" si="189"/>
        <v>-4527406638010676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-4527406638010676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-18864194325044.484</v>
      </c>
      <c r="L5468" s="444">
        <f t="shared" ca="1" si="189"/>
        <v>-4546270832335720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-4546270832335720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-18942795134732.168</v>
      </c>
      <c r="L5469" s="444">
        <f t="shared" ca="1" si="189"/>
        <v>-4565213627470452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-4565213627470452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-19021723447793.551</v>
      </c>
      <c r="L5470" s="444">
        <f t="shared" ca="1" si="189"/>
        <v>-4584235350918246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-4584235350918246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-19100980628826.023</v>
      </c>
      <c r="L5471" s="444">
        <f t="shared" ca="1" si="189"/>
        <v>-4603336331547072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-4603336331547072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-19180568048112.801</v>
      </c>
      <c r="L5472" s="444">
        <f t="shared" ca="1" si="189"/>
        <v>-4622516899595185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-4622516899595185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-19260487081646.605</v>
      </c>
      <c r="L5473" s="444">
        <f t="shared" ca="1" si="189"/>
        <v>-4641777386676832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-4641777386676832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-19340739111153.465</v>
      </c>
      <c r="L5474" s="444">
        <f t="shared" ca="1" si="189"/>
        <v>-4661118125787985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-4661118125787985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-19421325524116.605</v>
      </c>
      <c r="L5475" s="444">
        <f t="shared" ca="1" si="189"/>
        <v>-4680539451312102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-4680539451312102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-19502247713800.426</v>
      </c>
      <c r="L5476" s="444">
        <f t="shared" ca="1" si="189"/>
        <v>-4700041699025902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-4700041699025902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-19583507079274.59</v>
      </c>
      <c r="L5477" s="444">
        <f t="shared" ca="1" si="189"/>
        <v>-4719625206105177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-4719625206105177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-19665105025438.238</v>
      </c>
      <c r="L5478" s="444">
        <f t="shared" ca="1" si="189"/>
        <v>-4739290311130615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-4739290311130615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-19747042963044.23</v>
      </c>
      <c r="L5479" s="444">
        <f t="shared" ca="1" si="189"/>
        <v>-4759037354093659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-4759037354093659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-19829322308723.578</v>
      </c>
      <c r="L5480" s="444">
        <f t="shared" ca="1" si="189"/>
        <v>-4778866676402383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-4778866676402383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-19911944485009.93</v>
      </c>
      <c r="L5481" s="444">
        <f t="shared" ca="1" si="189"/>
        <v>-4798778620887393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-4798778620887393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-19994910920364.137</v>
      </c>
      <c r="L5482" s="444">
        <f t="shared" ca="1" si="189"/>
        <v>-4818773531807757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-4818773531807757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-20078223049198.988</v>
      </c>
      <c r="L5483" s="444">
        <f t="shared" ca="1" si="189"/>
        <v>-4838851754856956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-4838851754856956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-20161882311903.984</v>
      </c>
      <c r="L5484" s="444">
        <f t="shared" ca="1" si="189"/>
        <v>-4859013637168860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-4859013637168860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-20245890154870.25</v>
      </c>
      <c r="L5485" s="444">
        <f t="shared" ca="1" si="189"/>
        <v>-4879259527323730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-4879259527323730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-20330248030515.543</v>
      </c>
      <c r="L5486" s="444">
        <f t="shared" ca="1" si="189"/>
        <v>-4899589775354246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-4899589775354246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-20414957397309.359</v>
      </c>
      <c r="L5487" s="444">
        <f t="shared" ca="1" si="189"/>
        <v>-4920004732751555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-4920004732751555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-20500019719798.145</v>
      </c>
      <c r="L5488" s="444">
        <f t="shared" ca="1" si="189"/>
        <v>-4940504752471353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-4940504752471353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-20585436468630.637</v>
      </c>
      <c r="L5489" s="444">
        <f t="shared" ca="1" si="189"/>
        <v>-4961090188939984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-4961090188939984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-20671209120583.266</v>
      </c>
      <c r="L5490" s="444">
        <f t="shared" ca="1" si="189"/>
        <v>-4981761398060567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-4981761398060567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-20757339158585.695</v>
      </c>
      <c r="L5491" s="444">
        <f t="shared" ca="1" si="189"/>
        <v>-5002518737219153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-5002518737219153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-20843828071746.469</v>
      </c>
      <c r="L5492" s="444">
        <f t="shared" ca="1" si="189"/>
        <v>-5023362565290899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-5023362565290899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-20930677355378.746</v>
      </c>
      <c r="L5493" s="444">
        <f t="shared" ca="1" si="189"/>
        <v>-5044293242646278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-5044293242646278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-21017888511026.156</v>
      </c>
      <c r="L5494" s="444">
        <f t="shared" ca="1" si="189"/>
        <v>-5065311131157304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-5065311131157304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-21105463046488.766</v>
      </c>
      <c r="L5495" s="444">
        <f t="shared" ca="1" si="189"/>
        <v>-5086416594203793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-5086416594203793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-21193402475849.137</v>
      </c>
      <c r="L5496" s="444">
        <f t="shared" ca="1" si="189"/>
        <v>-5107609996679642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-5107609996679642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-21281708319498.508</v>
      </c>
      <c r="L5497" s="444">
        <f t="shared" ca="1" si="189"/>
        <v>-5128891704999141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-5128891704999141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-21370382104163.086</v>
      </c>
      <c r="L5498" s="444">
        <f t="shared" ca="1" si="189"/>
        <v>-5150262087103304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-5150262087103304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-21459425362930.434</v>
      </c>
      <c r="L5499" s="444">
        <f t="shared" ca="1" si="189"/>
        <v>-5171721512466234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-5171721512466234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-21548839635275.977</v>
      </c>
      <c r="L5500" s="444">
        <f t="shared" ca="1" si="189"/>
        <v>-5193270352101510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-5193270352101510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-21638626467089.625</v>
      </c>
      <c r="L5501" s="444">
        <f t="shared" ca="1" si="189"/>
        <v>-5214908978568600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-5214908978568600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-21728787410702.5</v>
      </c>
      <c r="L5502" s="444">
        <f t="shared" ca="1" si="189"/>
        <v>-5236637765979302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-5236637765979302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-21819324024913.758</v>
      </c>
      <c r="L5503" s="444">
        <f t="shared" ca="1" si="189"/>
        <v>-5258457090004216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-5258457090004216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-21910237875017.566</v>
      </c>
      <c r="L5504" s="444">
        <f t="shared" ca="1" si="189"/>
        <v>-5280367327879234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-5280367327879234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-22001530532830.141</v>
      </c>
      <c r="L5505" s="444">
        <f t="shared" ca="1" si="189"/>
        <v>-5302368858412064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-5302368858412064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-22093203576716.934</v>
      </c>
      <c r="L5506" s="444">
        <f t="shared" ca="1" si="189"/>
        <v>-5324462061988781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-5324462061988781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-22185258591619.922</v>
      </c>
      <c r="L5507" s="444">
        <f t="shared" ca="1" si="189"/>
        <v>-5346647320580401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-5346647320580401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-22277697169085.004</v>
      </c>
      <c r="L5508" s="444">
        <f t="shared" ca="1" si="189"/>
        <v>-5368925017749486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-5368925017749486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-22370520907289.523</v>
      </c>
      <c r="L5509" s="444">
        <f t="shared" ca="1" si="189"/>
        <v>-5391295538656776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-5391295538656776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-22463731411069.898</v>
      </c>
      <c r="L5510" s="444">
        <f t="shared" ca="1" si="189"/>
        <v>-5413759270067846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-5413759270067846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-22557330291949.359</v>
      </c>
      <c r="L5511" s="444">
        <f t="shared" ca="1" si="189"/>
        <v>-5436316600359795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-5436316600359795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-22651319168165.813</v>
      </c>
      <c r="L5512" s="444">
        <f t="shared" ca="1" si="189"/>
        <v>-5458967919527961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-5458967919527961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-22745699664699.836</v>
      </c>
      <c r="L5513" s="444">
        <f t="shared" ca="1" si="189"/>
        <v>-5481713619192661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-5481713619192661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-22840473413302.754</v>
      </c>
      <c r="L5514" s="444">
        <f t="shared" ca="1" si="189"/>
        <v>-5504554092605964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-5504554092605964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-22935642052524.852</v>
      </c>
      <c r="L5515" s="444">
        <f t="shared" ca="1" si="189"/>
        <v>-5527489734658489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-5527489734658489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-23031207227743.703</v>
      </c>
      <c r="L5516" s="444">
        <f t="shared" ca="1" si="189"/>
        <v>-5550520941886233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-5550520941886233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-23127170591192.637</v>
      </c>
      <c r="L5517" s="444">
        <f t="shared" ca="1" si="189"/>
        <v>-5573648112477426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-5573648112477426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-23223533801989.273</v>
      </c>
      <c r="L5518" s="444">
        <f t="shared" ca="1" si="189"/>
        <v>-5596871646279415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-5596871646279415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-23320298526164.23</v>
      </c>
      <c r="L5519" s="444">
        <f t="shared" ca="1" si="189"/>
        <v>-5620191944805579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-5620191944805579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-23417466436689.914</v>
      </c>
      <c r="L5520" s="444">
        <f t="shared" ca="1" si="189"/>
        <v>-5643609411242269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-5643609411242269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-23515039213509.453</v>
      </c>
      <c r="L5521" s="444">
        <f t="shared" ca="1" si="189"/>
        <v>-5667124450455778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-5667124450455778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-23613018543565.742</v>
      </c>
      <c r="L5522" s="444">
        <f t="shared" ca="1" si="189"/>
        <v>-5690737468999344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-5690737468999344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-23711406120830.602</v>
      </c>
      <c r="L5523" s="444">
        <f t="shared" ca="1" si="189"/>
        <v>-5714448875120175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-5714448875120175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-23810203646334.063</v>
      </c>
      <c r="L5524" s="444">
        <f t="shared" ca="1" si="189"/>
        <v>-5738259078766509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-5738259078766509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-23909412828193.789</v>
      </c>
      <c r="L5525" s="444">
        <f t="shared" ca="1" si="189"/>
        <v>-5762168491594703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-5762168491594703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-24009035381644.594</v>
      </c>
      <c r="L5526" s="444">
        <f t="shared" ca="1" si="189"/>
        <v>-5786177526976348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-5786177526976348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-24109073029068.117</v>
      </c>
      <c r="L5527" s="444">
        <f t="shared" ca="1" si="189"/>
        <v>-5810286600005416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-5810286600005416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-24209527500022.566</v>
      </c>
      <c r="L5528" s="444">
        <f t="shared" ca="1" si="189"/>
        <v>-5834496127505439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-5834496127505439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-24310400531272.664</v>
      </c>
      <c r="L5529" s="444">
        <f t="shared" ca="1" si="189"/>
        <v>-5858806528036712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-5858806528036712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-24411693866819.633</v>
      </c>
      <c r="L5530" s="444">
        <f t="shared" ca="1" si="189"/>
        <v>-5883218221903532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-5883218221903532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-24513409257931.383</v>
      </c>
      <c r="L5531" s="444">
        <f t="shared" ca="1" si="189"/>
        <v>-5907731631161463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-5907731631161463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-24615548463172.762</v>
      </c>
      <c r="L5532" s="444">
        <f t="shared" ca="1" si="189"/>
        <v>-5932347179624636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-5932347179624636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-24718113248435.984</v>
      </c>
      <c r="L5533" s="444">
        <f t="shared" ca="1" si="189"/>
        <v>-5957065292873072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-5957065292873072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-24821105386971.133</v>
      </c>
      <c r="L5534" s="444">
        <f t="shared" ca="1" si="189"/>
        <v>-5981886398260043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-5981886398260043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-24924526659416.844</v>
      </c>
      <c r="L5535" s="444">
        <f t="shared" ca="1" si="189"/>
        <v>-6006810924919460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-6006810924919460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-25028378853831.082</v>
      </c>
      <c r="L5536" s="444">
        <f t="shared" ca="1" si="189"/>
        <v>-6031839303773291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-6031839303773291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-25132663765722.047</v>
      </c>
      <c r="L5537" s="444">
        <f t="shared" ca="1" si="189"/>
        <v>-6056971967539013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-6056971967539013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-25237383198079.219</v>
      </c>
      <c r="L5538" s="444">
        <f t="shared" ca="1" si="189"/>
        <v>-6082209350737092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-6082209350737092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-25342538961404.551</v>
      </c>
      <c r="L5539" s="444">
        <f t="shared" ca="1" si="189"/>
        <v>-6107551889698497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-6107551889698497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-25448132873743.738</v>
      </c>
      <c r="L5540" s="444">
        <f t="shared" ca="1" si="189"/>
        <v>-6133000022572241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-6133000022572241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-25554166760717.672</v>
      </c>
      <c r="L5541" s="444">
        <f t="shared" ca="1" si="189"/>
        <v>-6158554189332959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-6158554189332959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-25660642455553.996</v>
      </c>
      <c r="L5542" s="444">
        <f t="shared" ca="1" si="189"/>
        <v>-6184214831788513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-6184214831788513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-25767561799118.805</v>
      </c>
      <c r="L5543" s="444">
        <f t="shared" ca="1" si="189"/>
        <v>-6209982393587632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-6209982393587632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-25874926639948.465</v>
      </c>
      <c r="L5544" s="444">
        <f t="shared" ca="1" si="189"/>
        <v>-6235857320227580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-6235857320227580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-25982738834281.582</v>
      </c>
      <c r="L5545" s="444">
        <f t="shared" ca="1" si="189"/>
        <v>-6261840059061862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-6261840059061862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-26091000246091.09</v>
      </c>
      <c r="L5546" s="444">
        <f t="shared" ca="1" si="189"/>
        <v>-6287931059307953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-6287931059307953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-26199712747116.469</v>
      </c>
      <c r="L5547" s="444">
        <f t="shared" ca="1" si="189"/>
        <v>-6314130772055069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-6314130772055069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-26308878216896.121</v>
      </c>
      <c r="L5548" s="444">
        <f t="shared" ca="1" si="189"/>
        <v>-6340439650271965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-6340439650271965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-26418498542799.855</v>
      </c>
      <c r="L5549" s="444">
        <f t="shared" ca="1" si="189"/>
        <v>-6366858148814765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-6366858148814765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-26528575620061.52</v>
      </c>
      <c r="L5550" s="444">
        <f t="shared" ca="1" si="189"/>
        <v>-6393386724434827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-6393386724434827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-26639111351811.777</v>
      </c>
      <c r="L5551" s="444">
        <f t="shared" ca="1" si="189"/>
        <v>-6420025835786639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-6420025835786639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-26750107649110.996</v>
      </c>
      <c r="L5552" s="444">
        <f t="shared" ca="1" si="189"/>
        <v>-6446775943435750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-6446775943435750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-26861566430982.293</v>
      </c>
      <c r="L5553" s="444">
        <f t="shared" ca="1" si="189"/>
        <v>-6473637509866732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-6473637509866732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-26973489624444.715</v>
      </c>
      <c r="L5554" s="444">
        <f t="shared" ca="1" si="189"/>
        <v>-6500610999491177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-6500610999491177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-27085879164546.57</v>
      </c>
      <c r="L5555" s="444">
        <f t="shared" ca="1" si="189"/>
        <v>-6527696878655724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-6527696878655724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-27198736994398.852</v>
      </c>
      <c r="L5556" s="444">
        <f t="shared" ca="1" si="189"/>
        <v>-6554895615650123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-6554895615650123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-27312065065208.844</v>
      </c>
      <c r="L5557" s="444">
        <f t="shared" ca="1" si="189"/>
        <v>-6582207680715332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-6582207680715332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-27425865336313.883</v>
      </c>
      <c r="L5558" s="444">
        <f t="shared" ca="1" si="189"/>
        <v>-6609633546051646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-6609633546051646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-27540139775215.191</v>
      </c>
      <c r="L5559" s="444">
        <f t="shared" ca="1" si="189"/>
        <v>-6637173685826861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-6637173685826861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-27654890357611.922</v>
      </c>
      <c r="L5560" s="444">
        <f t="shared" ca="1" si="189"/>
        <v>-6664828576184473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-6664828576184473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-27770119067435.305</v>
      </c>
      <c r="L5561" s="444">
        <f t="shared" ca="1" si="189"/>
        <v>-6692598695251908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-6692598695251908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-27885827896882.949</v>
      </c>
      <c r="L5562" s="444">
        <f t="shared" ca="1" si="189"/>
        <v>-6720484523148791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-6720484523148791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-28002018846453.297</v>
      </c>
      <c r="L5563" s="444">
        <f t="shared" ca="1" si="189"/>
        <v>-6748486541995244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-6748486541995244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-28118693924980.184</v>
      </c>
      <c r="L5564" s="444">
        <f t="shared" ca="1" si="189"/>
        <v>-6776605235920224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-6776605235920224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-28235855149667.598</v>
      </c>
      <c r="L5565" s="444">
        <f t="shared" ca="1" si="189"/>
        <v>-6804841091069892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-6804841091069892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-28353504546124.551</v>
      </c>
      <c r="L5566" s="444">
        <f t="shared" ca="1" si="189"/>
        <v>-6833194595616017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-6833194595616017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-28471644148400.07</v>
      </c>
      <c r="L5567" s="444">
        <f t="shared" ca="1" si="189"/>
        <v>-6861666239764417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-6861666239764417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-28590275999018.402</v>
      </c>
      <c r="L5568" s="444">
        <f t="shared" ca="1" si="189"/>
        <v>-6890256515763435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-6890256515763435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-28709402149014.313</v>
      </c>
      <c r="L5569" s="444">
        <f t="shared" ca="1" si="189"/>
        <v>-6918965917912449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-6918965917912449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-28829024657968.535</v>
      </c>
      <c r="L5570" s="444">
        <f t="shared" ca="1" si="189"/>
        <v>-6947794942570418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-6947794942570418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-28949145594043.406</v>
      </c>
      <c r="L5571" s="444">
        <f t="shared" ca="1" si="189"/>
        <v>-6976744088164461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-6976744088164461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-29069767034018.586</v>
      </c>
      <c r="L5572" s="444">
        <f t="shared" ca="1" si="189"/>
        <v>-7005813855198480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-7005813855198480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-29190891063327</v>
      </c>
      <c r="L5573" s="444">
        <f t="shared" ca="1" si="189"/>
        <v>-7035004746261807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-7035004746261807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-29312519776090.863</v>
      </c>
      <c r="L5574" s="444">
        <f t="shared" ca="1" si="189"/>
        <v>-7064317266037898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-7064317266037898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-29434655275157.902</v>
      </c>
      <c r="L5575" s="444">
        <f t="shared" ca="1" si="189"/>
        <v>-7093751921313056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-7093751921313056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-29557299672137.738</v>
      </c>
      <c r="L5576" s="444">
        <f t="shared" ca="1" si="189"/>
        <v>-7123309220985194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-7123309220985194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-29680455087438.309</v>
      </c>
      <c r="L5577" s="444">
        <f t="shared" ca="1" si="189"/>
        <v>-7152989676072632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-7152989676072632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-29804123650302.633</v>
      </c>
      <c r="L5578" s="444">
        <f t="shared" ca="1" si="189"/>
        <v>-7182793799722935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-7182793799722935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-29928307498845.563</v>
      </c>
      <c r="L5579" s="444">
        <f t="shared" ca="1" si="189"/>
        <v>-7212722107221781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-7212722107221781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-30053008780090.758</v>
      </c>
      <c r="L5580" s="444">
        <f t="shared" ca="1" si="189"/>
        <v>-7242775116001872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-7242775116001872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-30178229650007.801</v>
      </c>
      <c r="L5581" s="444">
        <f t="shared" ca="1" si="189"/>
        <v>-7272953345651880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-7272953345651880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-30303972273549.5</v>
      </c>
      <c r="L5582" s="444">
        <f t="shared" ca="1" si="189"/>
        <v>-7303257317925430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-7303257317925430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-30430238824689.293</v>
      </c>
      <c r="L5583" s="444">
        <f t="shared" ca="1" si="189"/>
        <v>-7333687556750119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-7333687556750119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-30557031486458.832</v>
      </c>
      <c r="L5584" s="444">
        <f t="shared" ca="1" si="189"/>
        <v>-7364244588236578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-7364244588236578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-30684352450985.738</v>
      </c>
      <c r="L5585" s="444">
        <f t="shared" ca="1" si="189"/>
        <v>-7394928940687564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-7394928940687564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-30812203919531.52</v>
      </c>
      <c r="L5586" s="444">
        <f t="shared" ca="1" si="189"/>
        <v>-7425741144607096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-7425741144607096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-30940588102529.566</v>
      </c>
      <c r="L5587" s="444">
        <f t="shared" ca="1" si="189"/>
        <v>-7456681732709626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-7456681732709626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-31069507219623.441</v>
      </c>
      <c r="L5588" s="444">
        <f t="shared" ca="1" si="189"/>
        <v>-7487751239929249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-7487751239929249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-31198963499705.203</v>
      </c>
      <c r="L5589" s="444">
        <f t="shared" ca="1" si="189"/>
        <v>-7518950203428954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-7518950203428954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-31328959180953.969</v>
      </c>
      <c r="L5590" s="444">
        <f t="shared" ca="1" si="189"/>
        <v>-7550279162609908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-7550279162609908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-31459496510874.617</v>
      </c>
      <c r="L5591" s="444">
        <f t="shared" ca="1" si="189"/>
        <v>-7581738659120783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-7581738659120783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-31590577746336.594</v>
      </c>
      <c r="L5592" s="444">
        <f t="shared" ca="1" si="189"/>
        <v>-7613329236867120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-7613329236867120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-31722205153612.996</v>
      </c>
      <c r="L5593" s="444">
        <f t="shared" ca="1" si="189"/>
        <v>-7645051442020733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-7645051442020733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-31854381008419.719</v>
      </c>
      <c r="L5594" s="444">
        <f t="shared" ca="1" si="189"/>
        <v>-7676905823029153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-7676905823029153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-31987107595954.805</v>
      </c>
      <c r="L5595" s="444">
        <f t="shared" ca="1" si="189"/>
        <v>-7708892930625108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-7708892930625108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-32120387210937.945</v>
      </c>
      <c r="L5596" s="444">
        <f t="shared" ca="1" si="189"/>
        <v>-7741013317836046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-7741013317836046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-32254222157650.191</v>
      </c>
      <c r="L5597" s="444">
        <f t="shared" ca="1" si="189"/>
        <v>-7773267539993696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-7773267539993696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-32388614749973.738</v>
      </c>
      <c r="L5598" s="444">
        <f t="shared" ca="1" si="189"/>
        <v>-7805656154743670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-7805656154743670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-32523567311431.957</v>
      </c>
      <c r="L5599" s="444">
        <f t="shared" ca="1" si="189"/>
        <v>-7838179722055102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-7838179722055102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-32659082175229.59</v>
      </c>
      <c r="L5600" s="444">
        <f t="shared" ca="1" si="189"/>
        <v>-7870838804230332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-7870838804230332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-32795161684293.051</v>
      </c>
      <c r="L5601" s="444">
        <f t="shared" ca="1" si="189"/>
        <v>-7903633965914625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-7903633965914625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-32931808191310.938</v>
      </c>
      <c r="L5602" s="444">
        <f t="shared" ca="1" si="189"/>
        <v>-7936565774105936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-7936565774105936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-33069024058774.734</v>
      </c>
      <c r="L5603" s="444">
        <f t="shared" ca="1" si="189"/>
        <v>-7969634798164711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-7969634798164711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-33206811659019.633</v>
      </c>
      <c r="L5604" s="444">
        <f t="shared" ca="1" si="189"/>
        <v>-8002841609823731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-8002841609823731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-33345173374265.547</v>
      </c>
      <c r="L5605" s="444">
        <f t="shared" ca="1" si="189"/>
        <v>-8036186783197997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-8036186783197997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-33484111596658.32</v>
      </c>
      <c r="L5606" s="444">
        <f t="shared" ca="1" si="189"/>
        <v>-8069670894794655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-8069670894794655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-33623628728311.063</v>
      </c>
      <c r="L5607" s="444">
        <f t="shared" ca="1" si="189"/>
        <v>-8103294523522966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-8103294523522966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-33763727181345.691</v>
      </c>
      <c r="L5608" s="444">
        <f t="shared" ca="1" si="189"/>
        <v>-8137058250704312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-8137058250704312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-33904409377934.633</v>
      </c>
      <c r="L5609" s="444">
        <f t="shared" ca="1" si="189"/>
        <v>-8170962660082247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-8170962660082247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-34045677750342.695</v>
      </c>
      <c r="L5610" s="444">
        <f t="shared" ca="1" si="189"/>
        <v>-8205008337832590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-8205008337832590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-34187534740969.125</v>
      </c>
      <c r="L5611" s="444">
        <f t="shared" ca="1" si="189"/>
        <v>-8239195872573559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-8239195872573559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-34329982802389.828</v>
      </c>
      <c r="L5612" s="444">
        <f t="shared" ca="1" si="189"/>
        <v>-8273525855375949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-8273525855375949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-34473024397399.793</v>
      </c>
      <c r="L5613" s="444">
        <f t="shared" ca="1" si="189"/>
        <v>-8307998879773349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-8307998879773349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-34616661999055.621</v>
      </c>
      <c r="L5614" s="444">
        <f t="shared" ca="1" si="189"/>
        <v>-8342615541772405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-8342615541772405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-34760898090718.355</v>
      </c>
      <c r="L5615" s="444">
        <f t="shared" ca="1" si="189"/>
        <v>-8377376439863123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-8377376439863123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-34905735166096.344</v>
      </c>
      <c r="L5616" s="444">
        <f t="shared" ca="1" si="189"/>
        <v>-8412282175029219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-8412282175029219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-35051175729288.41</v>
      </c>
      <c r="L5617" s="444">
        <f t="shared" ca="1" si="189"/>
        <v>-8447333350758507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-8447333350758507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-35197222294827.109</v>
      </c>
      <c r="L5618" s="444">
        <f t="shared" ref="L5618:L5872" ca="1" si="194">I5618-J5618+K5618</f>
        <v>-8482530573053334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-8482530573053334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-35343877387722.227</v>
      </c>
      <c r="L5619" s="444">
        <f t="shared" ca="1" si="194"/>
        <v>-8517874450441056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-8517874450441056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-35491143543504.398</v>
      </c>
      <c r="L5620" s="444">
        <f t="shared" ca="1" si="194"/>
        <v>-8553365593984560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-8553365593984560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-35639023308269</v>
      </c>
      <c r="L5621" s="444">
        <f t="shared" ca="1" si="194"/>
        <v>-8589004617292829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-8589004617292829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-35787519238720.125</v>
      </c>
      <c r="L5622" s="444">
        <f t="shared" ca="1" si="194"/>
        <v>-8624792136531549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-8624792136531549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-35936633902214.789</v>
      </c>
      <c r="L5623" s="444">
        <f t="shared" ca="1" si="194"/>
        <v>-8660728770433764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-8660728770433764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-36086369876807.352</v>
      </c>
      <c r="L5624" s="444">
        <f t="shared" ca="1" si="194"/>
        <v>-8696815140310571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-8696815140310571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-36236729751294.047</v>
      </c>
      <c r="L5625" s="444">
        <f t="shared" ca="1" si="194"/>
        <v>-8733051870061865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-8733051870061865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-36387716125257.766</v>
      </c>
      <c r="L5626" s="444">
        <f t="shared" ca="1" si="194"/>
        <v>-8769439586187123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-8769439586187123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-36539331609113.008</v>
      </c>
      <c r="L5627" s="444">
        <f t="shared" ca="1" si="194"/>
        <v>-8805978917796236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-8805978917796236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-36691578824150.984</v>
      </c>
      <c r="L5628" s="444">
        <f t="shared" ca="1" si="194"/>
        <v>-8842670496620387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-8842670496620387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-36844460402584.945</v>
      </c>
      <c r="L5629" s="444">
        <f t="shared" ca="1" si="194"/>
        <v>-8879514957022972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-8879514957022972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-36997978987595.719</v>
      </c>
      <c r="L5630" s="444">
        <f t="shared" ca="1" si="194"/>
        <v>-8916512936010568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-8916512936010568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-37152137233377.367</v>
      </c>
      <c r="L5631" s="444">
        <f t="shared" ca="1" si="194"/>
        <v>-8953665073243945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-8953665073243945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-37306937805183.102</v>
      </c>
      <c r="L5632" s="444">
        <f t="shared" ca="1" si="194"/>
        <v>-8990972011049128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-8990972011049128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-37462383379371.367</v>
      </c>
      <c r="L5633" s="444">
        <f t="shared" ca="1" si="194"/>
        <v>-9028434394428500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-9028434394428500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-37618476643452.086</v>
      </c>
      <c r="L5634" s="444">
        <f t="shared" ca="1" si="194"/>
        <v>-9066052871071952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-9066052871071952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-37775220296133.133</v>
      </c>
      <c r="L5635" s="444">
        <f t="shared" ca="1" si="194"/>
        <v>-9103828091368086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-9103828091368086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-37932617047367.023</v>
      </c>
      <c r="L5636" s="444">
        <f t="shared" ca="1" si="194"/>
        <v>-9141760708415454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-9141760708415454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-38090669618397.727</v>
      </c>
      <c r="L5637" s="444">
        <f t="shared" ca="1" si="194"/>
        <v>-9179851378033852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-9179851378033852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-38249380741807.719</v>
      </c>
      <c r="L5638" s="444">
        <f t="shared" ca="1" si="194"/>
        <v>-9218100758775660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-9218100758775660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-38408753161565.25</v>
      </c>
      <c r="L5639" s="444">
        <f t="shared" ca="1" si="194"/>
        <v>-9256509511937226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-9256509511937226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-38568789633071.773</v>
      </c>
      <c r="L5640" s="444">
        <f t="shared" ca="1" si="194"/>
        <v>-9295078301570298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-9295078301570298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-38729492923209.578</v>
      </c>
      <c r="L5641" s="444">
        <f t="shared" ca="1" si="194"/>
        <v>-9333807794493508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-9333807794493508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-38890865810389.617</v>
      </c>
      <c r="L5642" s="444">
        <f t="shared" ca="1" si="194"/>
        <v>-9372698660303898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-9372698660303898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-39052911084599.578</v>
      </c>
      <c r="L5643" s="444">
        <f t="shared" ca="1" si="194"/>
        <v>-9411751571388498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-9411751571388498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-39215631547452.078</v>
      </c>
      <c r="L5644" s="444">
        <f t="shared" ca="1" si="194"/>
        <v>-9450967202935950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-9450967202935950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-39379030012233.125</v>
      </c>
      <c r="L5645" s="444">
        <f t="shared" ca="1" si="194"/>
        <v>-9490346232948184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-9490346232948184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-39543109303950.766</v>
      </c>
      <c r="L5646" s="444">
        <f t="shared" ca="1" si="194"/>
        <v>-9529889342252134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-9529889342252134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-39707872259383.891</v>
      </c>
      <c r="L5647" s="444">
        <f t="shared" ca="1" si="194"/>
        <v>-9569597214511518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-9569597214511518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-39873321727131.328</v>
      </c>
      <c r="L5648" s="444">
        <f t="shared" ca="1" si="194"/>
        <v>-9609470536238650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-9609470536238650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-40039460567661.039</v>
      </c>
      <c r="L5649" s="444">
        <f t="shared" ca="1" si="194"/>
        <v>-9649509996806312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-9649509996806312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-40206291653359.633</v>
      </c>
      <c r="L5650" s="444">
        <f t="shared" ca="1" si="194"/>
        <v>-9689716288459672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-9689716288459672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-40373817868581.969</v>
      </c>
      <c r="L5651" s="444">
        <f t="shared" ca="1" si="194"/>
        <v>-9730090106328254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-9730090106328254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-40542042109701.055</v>
      </c>
      <c r="L5652" s="444">
        <f t="shared" ca="1" si="194"/>
        <v>-9770632148437956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-9770632148437956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-40710967285158.148</v>
      </c>
      <c r="L5653" s="444">
        <f t="shared" ca="1" si="194"/>
        <v>-9811343115723114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-9811343115723114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-40880596315512.977</v>
      </c>
      <c r="L5654" s="444">
        <f t="shared" ca="1" si="194"/>
        <v>-9852223712038626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-9852223712038626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-41050932133494.273</v>
      </c>
      <c r="L5655" s="444">
        <f t="shared" ca="1" si="194"/>
        <v>-9893274644172120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-9893274644172120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-41221977684050.5</v>
      </c>
      <c r="L5656" s="444">
        <f t="shared" ca="1" si="194"/>
        <v>-9934496621856170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-9934496621856170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-41393735924400.711</v>
      </c>
      <c r="L5657" s="444">
        <f t="shared" ca="1" si="194"/>
        <v>-9975890357780570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-9975890357780570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-41566209824085.711</v>
      </c>
      <c r="L5658" s="444">
        <f t="shared" ca="1" si="194"/>
        <v>-1.0017456567604656E+16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-1.0017456567604656E+16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-41739402365019.398</v>
      </c>
      <c r="L5659" s="444">
        <f t="shared" ca="1" si="194"/>
        <v>-1.0059195969969676E+16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-1.0059195969969676E+16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-41913316541540.313</v>
      </c>
      <c r="L5660" s="444">
        <f t="shared" ca="1" si="194"/>
        <v>-1.0101109286511216E+16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-1.0101109286511216E+16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-42087955360463.398</v>
      </c>
      <c r="L5661" s="444">
        <f t="shared" ca="1" si="194"/>
        <v>-1.014319724187168E+16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-1.014319724187168E+16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-42263321841132</v>
      </c>
      <c r="L5662" s="444">
        <f t="shared" ca="1" si="194"/>
        <v>-1.0185460563712812E+16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-1.0185460563712812E+16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-42439419015470.047</v>
      </c>
      <c r="L5663" s="444">
        <f t="shared" ca="1" si="194"/>
        <v>-1.0227899982728282E+16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-1.0227899982728282E+16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-42616249928034.508</v>
      </c>
      <c r="L5664" s="444">
        <f t="shared" ca="1" si="194"/>
        <v>-1.0270516232656316E+16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-1.0270516232656316E+16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-42793817636067.984</v>
      </c>
      <c r="L5665" s="444">
        <f t="shared" ca="1" si="194"/>
        <v>-1.0313310050292384E+16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-1.0313310050292384E+16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-42972125209551.602</v>
      </c>
      <c r="L5666" s="444">
        <f t="shared" ca="1" si="194"/>
        <v>-1.0356282175501936E+16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-1.0356282175501936E+16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-43151175731258.063</v>
      </c>
      <c r="L5667" s="444">
        <f t="shared" ca="1" si="194"/>
        <v>-1.0399433351233194E+16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-1.0399433351233194E+16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-43330972296804.977</v>
      </c>
      <c r="L5668" s="444">
        <f t="shared" ca="1" si="194"/>
        <v>-1.0442764323529998E+16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-1.0442764323529998E+16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-43511518014708.328</v>
      </c>
      <c r="L5669" s="444">
        <f t="shared" ca="1" si="194"/>
        <v>-1.0486275841544706E+16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-1.0486275841544706E+16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-43692816006436.273</v>
      </c>
      <c r="L5670" s="444">
        <f t="shared" ca="1" si="194"/>
        <v>-1.0529968657551142E+16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-1.0529968657551142E+16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-43874869406463.094</v>
      </c>
      <c r="L5671" s="444">
        <f t="shared" ca="1" si="194"/>
        <v>-1.0573843526957606E+16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-1.0573843526957606E+16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-44057681362323.359</v>
      </c>
      <c r="L5672" s="444">
        <f t="shared" ca="1" si="194"/>
        <v>-1.061790120831993E+16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-1.061790120831993E+16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-44241255034666.375</v>
      </c>
      <c r="L5673" s="444">
        <f t="shared" ca="1" si="194"/>
        <v>-1.0662142463354596E+16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-1.0662142463354596E+16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-44425593597310.813</v>
      </c>
      <c r="L5674" s="444">
        <f t="shared" ca="1" si="194"/>
        <v>-1.0706568056951906E+16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-1.0706568056951906E+16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-44610700237299.609</v>
      </c>
      <c r="L5675" s="444">
        <f t="shared" ca="1" si="194"/>
        <v>-1.0751178757189206E+16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-1.0751178757189206E+16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-44796578154955.023</v>
      </c>
      <c r="L5676" s="444">
        <f t="shared" ca="1" si="194"/>
        <v>-1.0795975335344162E+16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-1.0795975335344162E+16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-44983230563934.008</v>
      </c>
      <c r="L5677" s="444">
        <f t="shared" ca="1" si="194"/>
        <v>-1.0840958565908096E+16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-1.0840958565908096E+16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-45170660691283.734</v>
      </c>
      <c r="L5678" s="444">
        <f t="shared" ca="1" si="194"/>
        <v>-1.088612922659938E+16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-1.088612922659938E+16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-45358871777497.414</v>
      </c>
      <c r="L5679" s="444">
        <f t="shared" ca="1" si="194"/>
        <v>-1.0931488098376878E+16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-1.0931488098376878E+16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-45547867076570.328</v>
      </c>
      <c r="L5680" s="444">
        <f t="shared" ca="1" si="194"/>
        <v>-1.0977035965453448E+16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-1.0977035965453448E+16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-45737649856056.031</v>
      </c>
      <c r="L5681" s="444">
        <f t="shared" ca="1" si="194"/>
        <v>-1.1022773615309504E+16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-1.1022773615309504E+16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-45928223397122.93</v>
      </c>
      <c r="L5682" s="444">
        <f t="shared" ca="1" si="194"/>
        <v>-1.1068701838706626E+16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-1.1068701838706626E+16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-46119590994610.938</v>
      </c>
      <c r="L5683" s="444">
        <f t="shared" ca="1" si="194"/>
        <v>-1.1114821429701236E+16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-1.1114821429701236E+16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-46311755957088.484</v>
      </c>
      <c r="L5684" s="444">
        <f t="shared" ca="1" si="194"/>
        <v>-1.1161133185658324E+16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-1.1161133185658324E+16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-46504721606909.68</v>
      </c>
      <c r="L5685" s="444">
        <f t="shared" ca="1" si="194"/>
        <v>-1.1207637907265234E+16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-1.1207637907265234E+16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-46698491280271.805</v>
      </c>
      <c r="L5686" s="444">
        <f t="shared" ca="1" si="194"/>
        <v>-1.1254336398545506E+16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-1.1254336398545506E+16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-46893068327272.938</v>
      </c>
      <c r="L5687" s="444">
        <f t="shared" ca="1" si="194"/>
        <v>-1.1301229466872778E+16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-1.1301229466872778E+16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-47088456111969.906</v>
      </c>
      <c r="L5688" s="444">
        <f t="shared" ca="1" si="194"/>
        <v>-1.1348317922984748E+16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-1.1348317922984748E+16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-47284658012436.453</v>
      </c>
      <c r="L5689" s="444">
        <f t="shared" ca="1" si="194"/>
        <v>-1.1395602580997184E+16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-1.1395602580997184E+16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-47481677420821.602</v>
      </c>
      <c r="L5690" s="444">
        <f t="shared" ca="1" si="194"/>
        <v>-1.1443084258418006E+16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-1.1443084258418006E+16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-47679517743408.359</v>
      </c>
      <c r="L5691" s="444">
        <f t="shared" ca="1" si="194"/>
        <v>-1.1490763776161414E+16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-1.1490763776161414E+16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-47878182400672.555</v>
      </c>
      <c r="L5692" s="444">
        <f t="shared" ca="1" si="194"/>
        <v>-1.1538641958562086E+16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-1.1538641958562086E+16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-48077674827342.023</v>
      </c>
      <c r="L5693" s="444">
        <f t="shared" ca="1" si="194"/>
        <v>-1.1586719633389428E+16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-1.1586719633389428E+16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-48277998472455.953</v>
      </c>
      <c r="L5694" s="444">
        <f t="shared" ca="1" si="194"/>
        <v>-1.1634997631861884E+16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-1.1634997631861884E+16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-48479156799424.516</v>
      </c>
      <c r="L5695" s="444">
        <f t="shared" ca="1" si="194"/>
        <v>-1.1683476788661308E+16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-1.1683476788661308E+16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-48681153286088.781</v>
      </c>
      <c r="L5696" s="444">
        <f t="shared" ca="1" si="194"/>
        <v>-1.1732157941947396E+16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-1.1732157941947396E+16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-48883991424780.813</v>
      </c>
      <c r="L5697" s="444">
        <f t="shared" ca="1" si="194"/>
        <v>-1.1781041933372176E+16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-1.1781041933372176E+16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-49087674722384.063</v>
      </c>
      <c r="L5698" s="444">
        <f t="shared" ca="1" si="194"/>
        <v>-1.183012960809456E+16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-1.183012960809456E+16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-49292206700394</v>
      </c>
      <c r="L5699" s="444">
        <f t="shared" ca="1" si="194"/>
        <v>-1.1879421814794954E+16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-1.1879421814794954E+16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-49497590894978.977</v>
      </c>
      <c r="L5700" s="444">
        <f t="shared" ca="1" si="194"/>
        <v>-1.1928919405689932E+16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-1.1928919405689932E+16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-49703830857041.383</v>
      </c>
      <c r="L5701" s="444">
        <f t="shared" ca="1" si="194"/>
        <v>-1.1978623236546974E+16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-1.1978623236546974E+16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-49910930152279.055</v>
      </c>
      <c r="L5702" s="444">
        <f t="shared" ca="1" si="194"/>
        <v>-1.2028534166699254E+16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-1.2028534166699254E+16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-50118892361246.891</v>
      </c>
      <c r="L5703" s="444">
        <f t="shared" ca="1" si="194"/>
        <v>-1.20786530590605E+16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-1.20786530590605E+16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-50327721079418.75</v>
      </c>
      <c r="L5704" s="444">
        <f t="shared" ca="1" si="194"/>
        <v>-1.2128980780139918E+16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-1.2128980780139918E+16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-50537419917249.656</v>
      </c>
      <c r="L5705" s="444">
        <f t="shared" ca="1" si="194"/>
        <v>-1.2179518200057168E+16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-1.2179518200057168E+16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-50747992500238.203</v>
      </c>
      <c r="L5706" s="444">
        <f t="shared" ca="1" si="194"/>
        <v>-1.2230266192557406E+16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-1.2230266192557406E+16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-50959442468989.188</v>
      </c>
      <c r="L5707" s="444">
        <f t="shared" ca="1" si="194"/>
        <v>-1.2281225635026396E+16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-1.2281225635026396E+16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-51171773479276.648</v>
      </c>
      <c r="L5708" s="444">
        <f t="shared" ca="1" si="194"/>
        <v>-1.2332397408505672E+16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-1.2332397408505672E+16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-51384989202106.969</v>
      </c>
      <c r="L5709" s="444">
        <f t="shared" ca="1" si="194"/>
        <v>-1.2383782397707778E+16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-1.2383782397707778E+16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-51599093323782.406</v>
      </c>
      <c r="L5710" s="444">
        <f t="shared" ca="1" si="194"/>
        <v>-1.243538149103156E+16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-1.243538149103156E+16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-51814089545964.836</v>
      </c>
      <c r="L5711" s="444">
        <f t="shared" ca="1" si="194"/>
        <v>-1.2487195580577524E+16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-1.2487195580577524E+16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-52029981585739.68</v>
      </c>
      <c r="L5712" s="444">
        <f t="shared" ca="1" si="194"/>
        <v>-1.2539225562163264E+16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-1.2539225562163264E+16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-52246773175680.266</v>
      </c>
      <c r="L5713" s="444">
        <f t="shared" ca="1" si="194"/>
        <v>-1.2591472335338944E+16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-1.2591472335338944E+16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-52464468063912.266</v>
      </c>
      <c r="L5714" s="444">
        <f t="shared" ca="1" si="194"/>
        <v>-1.2643936803402856E+16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-1.2643936803402856E+16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-52683070014178.563</v>
      </c>
      <c r="L5715" s="444">
        <f t="shared" ca="1" si="194"/>
        <v>-1.2696619873417034E+16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-1.2696619873417034E+16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-52902582805904.305</v>
      </c>
      <c r="L5716" s="444">
        <f t="shared" ca="1" si="194"/>
        <v>-1.2749522456222938E+16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-1.2749522456222938E+16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-53123010234262.242</v>
      </c>
      <c r="L5717" s="444">
        <f t="shared" ca="1" si="194"/>
        <v>-1.28026454664572E+16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-1.28026454664572E+16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-53344356110238.336</v>
      </c>
      <c r="L5718" s="444">
        <f t="shared" ca="1" si="194"/>
        <v>-1.2855989822567438E+16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-1.2855989822567438E+16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-53566624260697.656</v>
      </c>
      <c r="L5719" s="444">
        <f t="shared" ca="1" si="194"/>
        <v>-1.2909556446828136E+16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-1.2909556446828136E+16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-53789818528450.563</v>
      </c>
      <c r="L5720" s="444">
        <f t="shared" ca="1" si="194"/>
        <v>-1.2963346265356586E+16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-1.2963346265356586E+16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-54013942772319.109</v>
      </c>
      <c r="L5721" s="444">
        <f t="shared" ca="1" si="194"/>
        <v>-1.3017360208128906E+16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-1.3017360208128906E+16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-54239000867203.773</v>
      </c>
      <c r="L5722" s="444">
        <f t="shared" ca="1" si="194"/>
        <v>-1.307159920899611E+16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-1.307159920899611E+16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-54464996704150.461</v>
      </c>
      <c r="L5723" s="444">
        <f t="shared" ca="1" si="194"/>
        <v>-1.312606420570026E+16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-1.312606420570026E+16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-54691934190417.75</v>
      </c>
      <c r="L5724" s="444">
        <f t="shared" ca="1" si="194"/>
        <v>-1.3180756139890678E+16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-1.3180756139890678E+16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-54919817249544.492</v>
      </c>
      <c r="L5725" s="444">
        <f t="shared" ca="1" si="194"/>
        <v>-1.3235675957140222E+16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-1.3235675957140222E+16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-55148649821417.594</v>
      </c>
      <c r="L5726" s="444">
        <f t="shared" ca="1" si="194"/>
        <v>-1.329082460696164E+16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-1.329082460696164E+16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-55378435862340.164</v>
      </c>
      <c r="L5727" s="444">
        <f t="shared" ca="1" si="194"/>
        <v>-1.334620304282398E+16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-1.334620304282398E+16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-55609179345099.914</v>
      </c>
      <c r="L5728" s="444">
        <f t="shared" ca="1" si="194"/>
        <v>-1.340181222216908E+16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-1.340181222216908E+16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-55840884259037.836</v>
      </c>
      <c r="L5729" s="444">
        <f t="shared" ca="1" si="194"/>
        <v>-1.3457653106428118E+16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-1.3457653106428118E+16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-56073554610117.156</v>
      </c>
      <c r="L5730" s="444">
        <f t="shared" ca="1" si="194"/>
        <v>-1.3513726661038236E+16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-1.3513726661038236E+16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-56307194420992.648</v>
      </c>
      <c r="L5731" s="444">
        <f t="shared" ca="1" si="194"/>
        <v>-1.3570033855459228E+16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-1.3570033855459228E+16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-56541807731080.117</v>
      </c>
      <c r="L5732" s="444">
        <f t="shared" ca="1" si="194"/>
        <v>-1.3626575663190308E+16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-1.3626575663190308E+16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-56777398596626.281</v>
      </c>
      <c r="L5733" s="444">
        <f t="shared" ca="1" si="194"/>
        <v>-1.3683353061786934E+16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-1.3683353061786934E+16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-57013971090778.891</v>
      </c>
      <c r="L5734" s="444">
        <f t="shared" ca="1" si="194"/>
        <v>-1.3740367032877712E+16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-1.3740367032877712E+16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-57251529303657.133</v>
      </c>
      <c r="L5735" s="444">
        <f t="shared" ca="1" si="194"/>
        <v>-1.379761856218137E+16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-1.379761856218137E+16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-57490077342422.375</v>
      </c>
      <c r="L5736" s="444">
        <f t="shared" ca="1" si="194"/>
        <v>-1.3855108639523792E+16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-1.3855108639523792E+16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-57729619331349.133</v>
      </c>
      <c r="L5737" s="444">
        <f t="shared" ca="1" si="194"/>
        <v>-1.3912838258855142E+16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-1.3912838258855142E+16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-57970159411896.422</v>
      </c>
      <c r="L5738" s="444">
        <f t="shared" ca="1" si="194"/>
        <v>-1.3970808418267038E+16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-1.3970808418267038E+16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-58211701742779.32</v>
      </c>
      <c r="L5739" s="444">
        <f t="shared" ca="1" si="194"/>
        <v>-1.4029020120009818E+16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-1.4029020120009818E+16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-58454250500040.906</v>
      </c>
      <c r="L5740" s="444">
        <f t="shared" ca="1" si="194"/>
        <v>-1.4087474370509858E+16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-1.4087474370509858E+16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-58697809877124.398</v>
      </c>
      <c r="L5741" s="444">
        <f t="shared" ca="1" si="194"/>
        <v>-1.4146172180386982E+16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-1.4146172180386982E+16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-58942384084945.758</v>
      </c>
      <c r="L5742" s="444">
        <f t="shared" ca="1" si="194"/>
        <v>-1.4205114564471928E+16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-1.4205114564471928E+16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-59187977351966.367</v>
      </c>
      <c r="L5743" s="444">
        <f t="shared" ca="1" si="194"/>
        <v>-1.4264302541823894E+16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-1.4264302541823894E+16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-59434593924266.227</v>
      </c>
      <c r="L5744" s="444">
        <f t="shared" ca="1" si="194"/>
        <v>-1.432373713574816E+16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-1.432373713574816E+16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-59682238065617.336</v>
      </c>
      <c r="L5745" s="444">
        <f t="shared" ca="1" si="194"/>
        <v>-1.4383419373813778E+16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-1.4383419373813778E+16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-59930914057557.406</v>
      </c>
      <c r="L5746" s="444">
        <f t="shared" ca="1" si="194"/>
        <v>-1.4443350287871336E+16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-1.4443350287871336E+16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-60180626199463.898</v>
      </c>
      <c r="L5747" s="444">
        <f t="shared" ca="1" si="194"/>
        <v>-1.45035309140708E+16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-1.45035309140708E+16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-60431378808628.344</v>
      </c>
      <c r="L5748" s="444">
        <f t="shared" ca="1" si="194"/>
        <v>-1.4563962292879428E+16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-1.4563962292879428E+16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-60683176220330.945</v>
      </c>
      <c r="L5749" s="444">
        <f t="shared" ca="1" si="194"/>
        <v>-1.4624645469099758E+16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-1.4624645469099758E+16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-60936022787915.656</v>
      </c>
      <c r="L5750" s="444">
        <f t="shared" ca="1" si="194"/>
        <v>-1.4685581491887674E+16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-1.4685581491887674E+16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-61189922882865.305</v>
      </c>
      <c r="L5751" s="444">
        <f t="shared" ca="1" si="194"/>
        <v>-1.474677141477054E+16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-1.474677141477054E+16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-61444880894877.242</v>
      </c>
      <c r="L5752" s="444">
        <f t="shared" ca="1" si="194"/>
        <v>-1.4808216295665418E+16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-1.4808216295665418E+16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-61700901231939.242</v>
      </c>
      <c r="L5753" s="444">
        <f t="shared" ca="1" si="194"/>
        <v>-1.4869917196897358E+16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-1.4869917196897358E+16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-61957988320405.656</v>
      </c>
      <c r="L5754" s="444">
        <f t="shared" ca="1" si="194"/>
        <v>-1.4931875185217764E+16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-1.4931875185217764E+16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-62216146605074.008</v>
      </c>
      <c r="L5755" s="444">
        <f t="shared" ca="1" si="194"/>
        <v>-1.4994091331822838E+16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-1.4994091331822838E+16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-62475380549261.82</v>
      </c>
      <c r="L5756" s="444">
        <f t="shared" ca="1" si="194"/>
        <v>-1.50565667123721E+16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-1.50565667123721E+16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-62735694634883.75</v>
      </c>
      <c r="L5757" s="444">
        <f t="shared" ca="1" si="194"/>
        <v>-1.5119302407006984E+16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-1.5119302407006984E+16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-62997093362529.102</v>
      </c>
      <c r="L5758" s="444">
        <f t="shared" ca="1" si="194"/>
        <v>-1.5182299500369514E+16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-1.5182299500369514E+16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-63259581251539.641</v>
      </c>
      <c r="L5759" s="444">
        <f t="shared" ca="1" si="194"/>
        <v>-1.5245559081621054E+16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-1.5245559081621054E+16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-63523162840087.734</v>
      </c>
      <c r="L5760" s="444">
        <f t="shared" ca="1" si="194"/>
        <v>-1.5309082244461142E+16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-1.5309082244461142E+16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-63787842685254.766</v>
      </c>
      <c r="L5761" s="444">
        <f t="shared" ca="1" si="194"/>
        <v>-1.5372870087146396E+16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-1.5372870087146396E+16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-64053625363109.984</v>
      </c>
      <c r="L5762" s="444">
        <f t="shared" ca="1" si="194"/>
        <v>-1.5436923712509506E+16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-1.5436923712509506E+16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-64320515468789.609</v>
      </c>
      <c r="L5763" s="444">
        <f t="shared" ca="1" si="194"/>
        <v>-1.5501244227978296E+16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-1.5501244227978296E+16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-64588517616576.227</v>
      </c>
      <c r="L5764" s="444">
        <f t="shared" ca="1" si="194"/>
        <v>-1.5565832745594872E+16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-1.5565832745594872E+16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-64857636439978.641</v>
      </c>
      <c r="L5765" s="444">
        <f t="shared" ca="1" si="194"/>
        <v>-1.563069038203485E+16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-1.563069038203485E+16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-65127876591811.875</v>
      </c>
      <c r="L5766" s="444">
        <f t="shared" ca="1" si="194"/>
        <v>-1.5695818258626662E+16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-1.5695818258626662E+16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-65399242744277.75</v>
      </c>
      <c r="L5767" s="444">
        <f t="shared" ca="1" si="194"/>
        <v>-1.576121750137094E+16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-1.576121750137094E+16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-65671739589045.586</v>
      </c>
      <c r="L5768" s="444">
        <f t="shared" ca="1" si="194"/>
        <v>-1.5826889240959986E+16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-1.5826889240959986E+16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-65945371837333.273</v>
      </c>
      <c r="L5769" s="444">
        <f t="shared" ca="1" si="194"/>
        <v>-1.589283461279732E+16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-1.589283461279732E+16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-66220144219988.836</v>
      </c>
      <c r="L5770" s="444">
        <f t="shared" ca="1" si="194"/>
        <v>-1.5959054757017308E+16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-1.5959054757017308E+16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-66496061487572.109</v>
      </c>
      <c r="L5771" s="444">
        <f t="shared" ca="1" si="194"/>
        <v>-1.602555081850488E+16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-1.602555081850488E+16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-66773128410437</v>
      </c>
      <c r="L5772" s="444">
        <f t="shared" ca="1" si="194"/>
        <v>-1.6092323946915316E+16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-1.6092323946915316E+16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-67051349778813.813</v>
      </c>
      <c r="L5773" s="444">
        <f t="shared" ca="1" si="194"/>
        <v>-1.615937529669413E+16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-1.615937529669413E+16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-67330730402892.211</v>
      </c>
      <c r="L5774" s="444">
        <f t="shared" ca="1" si="194"/>
        <v>-1.6226706027097022E+16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-1.6226706027097022E+16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-67611275112904.258</v>
      </c>
      <c r="L5775" s="444">
        <f t="shared" ca="1" si="194"/>
        <v>-1.6294317302209926E+16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-1.6294317302209926E+16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-67892988759208.023</v>
      </c>
      <c r="L5776" s="444">
        <f t="shared" ca="1" si="194"/>
        <v>-1.6362210290969134E+16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-1.6362210290969134E+16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-68175876212371.391</v>
      </c>
      <c r="L5777" s="444">
        <f t="shared" ca="1" si="194"/>
        <v>-1.6430386167181506E+16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-1.6430386167181506E+16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-68459942363256.273</v>
      </c>
      <c r="L5778" s="444">
        <f t="shared" ca="1" si="194"/>
        <v>-1.6498846109544762E+16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-1.6498846109544762E+16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-68745192123103.172</v>
      </c>
      <c r="L5779" s="444">
        <f t="shared" ca="1" si="194"/>
        <v>-1.6567591301667866E+16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-1.6567591301667866E+16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-69031630423616.102</v>
      </c>
      <c r="L5780" s="444">
        <f t="shared" ca="1" si="194"/>
        <v>-1.6636622932091482E+16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-1.6636622932091482E+16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-69319262217047.852</v>
      </c>
      <c r="L5781" s="444">
        <f t="shared" ca="1" si="194"/>
        <v>-1.670594219430853E+16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-1.670594219430853E+16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-69608092476285.539</v>
      </c>
      <c r="L5782" s="444">
        <f t="shared" ca="1" si="194"/>
        <v>-1.6775550286784816E+16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-1.6775550286784816E+16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-69898126194936.734</v>
      </c>
      <c r="L5783" s="444">
        <f t="shared" ca="1" si="194"/>
        <v>-1.6845448412979752E+16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-1.6845448412979752E+16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-70189368387415.633</v>
      </c>
      <c r="L5784" s="444">
        <f t="shared" ca="1" si="194"/>
        <v>-1.6915637781367168E+16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-1.6915637781367168E+16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-70481824089029.859</v>
      </c>
      <c r="L5785" s="444">
        <f t="shared" ca="1" si="194"/>
        <v>-1.6986119605456198E+16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-1.6986119605456198E+16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-70775498356067.484</v>
      </c>
      <c r="L5786" s="444">
        <f t="shared" ca="1" si="194"/>
        <v>-1.7056895103812266E+16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-1.7056895103812266E+16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-71070396265884.438</v>
      </c>
      <c r="L5787" s="444">
        <f t="shared" ca="1" si="194"/>
        <v>-1.712796550007815E+16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-1.712796550007815E+16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-71366522916992.297</v>
      </c>
      <c r="L5788" s="444">
        <f t="shared" ca="1" si="194"/>
        <v>-1.7199332022995142E+16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-1.7199332022995142E+16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-71663883429146.422</v>
      </c>
      <c r="L5789" s="444">
        <f t="shared" ca="1" si="194"/>
        <v>-1.7270995906424288E+16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-1.7270995906424288E+16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-71962482943434.531</v>
      </c>
      <c r="L5790" s="444">
        <f t="shared" ca="1" si="194"/>
        <v>-1.7342958389367722E+16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-1.7342958389367722E+16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-72262326622365.5</v>
      </c>
      <c r="L5791" s="444">
        <f t="shared" ca="1" si="194"/>
        <v>-1.7415220715990088E+16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-1.7415220715990088E+16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-72563419649958.703</v>
      </c>
      <c r="L5792" s="444">
        <f t="shared" ca="1" si="194"/>
        <v>-1.7487784135640046E+16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-1.7487784135640046E+16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-72865767231833.531</v>
      </c>
      <c r="L5793" s="444">
        <f t="shared" ca="1" si="194"/>
        <v>-1.756064990287188E+16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-1.756064990287188E+16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-73169374595299.5</v>
      </c>
      <c r="L5794" s="444">
        <f t="shared" ca="1" si="194"/>
        <v>-1.763381927746718E+16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-1.763381927746718E+16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-73474246989446.578</v>
      </c>
      <c r="L5795" s="444">
        <f t="shared" ca="1" si="194"/>
        <v>-1.7707293524456626E+16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-1.7707293524456626E+16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-73780389685235.953</v>
      </c>
      <c r="L5796" s="444">
        <f t="shared" ca="1" si="194"/>
        <v>-1.7781073914141862E+16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-1.7781073914141862E+16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-74087807975591.094</v>
      </c>
      <c r="L5797" s="444">
        <f t="shared" ca="1" si="194"/>
        <v>-1.7855161722117454E+16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-1.7855161722117454E+16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-74396507175489.391</v>
      </c>
      <c r="L5798" s="444">
        <f t="shared" ca="1" si="194"/>
        <v>-1.7929558229292944E+16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-1.7929558229292944E+16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-74706492622053.922</v>
      </c>
      <c r="L5799" s="444">
        <f t="shared" ca="1" si="194"/>
        <v>-1.8004264721914998E+16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-1.8004264721914998E+16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-75017769674645.828</v>
      </c>
      <c r="L5800" s="444">
        <f t="shared" ca="1" si="194"/>
        <v>-1.8079282491589644E+16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-1.8079282491589644E+16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-75330343714956.844</v>
      </c>
      <c r="L5801" s="444">
        <f t="shared" ca="1" si="194"/>
        <v>-1.81546128353046E+16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-1.81546128353046E+16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-75644220147102.5</v>
      </c>
      <c r="L5802" s="444">
        <f t="shared" ca="1" si="194"/>
        <v>-1.8230257055451704E+16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-1.8230257055451704E+16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-75959404397715.438</v>
      </c>
      <c r="L5803" s="444">
        <f t="shared" ca="1" si="194"/>
        <v>-1.830621645984942E+16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-1.830621645984942E+16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-76275901916039.25</v>
      </c>
      <c r="L5804" s="444">
        <f t="shared" ca="1" si="194"/>
        <v>-1.838249236176546E+16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-1.838249236176546E+16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-76593718174022.75</v>
      </c>
      <c r="L5805" s="444">
        <f t="shared" ca="1" si="194"/>
        <v>-1.8459086079939484E+16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-1.8459086079939484E+16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-76912858666414.516</v>
      </c>
      <c r="L5806" s="444">
        <f t="shared" ca="1" si="194"/>
        <v>-1.85359989386059E+16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-1.85359989386059E+16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-77233328910857.922</v>
      </c>
      <c r="L5807" s="444">
        <f t="shared" ca="1" si="194"/>
        <v>-1.8613232267516756E+16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-1.8613232267516756E+16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-77555134447986.484</v>
      </c>
      <c r="L5808" s="444">
        <f t="shared" ca="1" si="194"/>
        <v>-1.8690787401964744E+16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-1.8690787401964744E+16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-77878280841519.766</v>
      </c>
      <c r="L5809" s="444">
        <f t="shared" ca="1" si="194"/>
        <v>-1.8768665682806264E+16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-1.8768665682806264E+16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-78202773678359.438</v>
      </c>
      <c r="L5810" s="444">
        <f t="shared" ca="1" si="194"/>
        <v>-1.8846868456484624E+16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-1.8846868456484624E+16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-78528618568685.938</v>
      </c>
      <c r="L5811" s="444">
        <f t="shared" ca="1" si="194"/>
        <v>-1.8925397075053308E+16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-1.8925397075053308E+16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-78855821146055.453</v>
      </c>
      <c r="L5812" s="444">
        <f t="shared" ca="1" si="194"/>
        <v>-1.9004252896199364E+16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-1.9004252896199364E+16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-79184387067497.344</v>
      </c>
      <c r="L5813" s="444">
        <f t="shared" ca="1" si="194"/>
        <v>-1.908343728326686E+16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-1.908343728326686E+16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-79514322013611.922</v>
      </c>
      <c r="L5814" s="444">
        <f t="shared" ca="1" si="194"/>
        <v>-1.9162951605280472E+16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-1.9162951605280472E+16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-79845631688668.625</v>
      </c>
      <c r="L5815" s="444">
        <f t="shared" ca="1" si="194"/>
        <v>-1.924279723696914E+16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-1.924279723696914E+16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-80178321820704.75</v>
      </c>
      <c r="L5816" s="444">
        <f t="shared" ca="1" si="194"/>
        <v>-1.9322975558789844E+16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-1.9322975558789844E+16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-80512398161624.344</v>
      </c>
      <c r="L5817" s="444">
        <f t="shared" ca="1" si="194"/>
        <v>-1.9403487956951468E+16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-1.9403487956951468E+16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-80847866487297.781</v>
      </c>
      <c r="L5818" s="444">
        <f t="shared" ca="1" si="194"/>
        <v>-1.9484335823438764E+16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-1.9484335823438764E+16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-81184732597661.516</v>
      </c>
      <c r="L5819" s="444">
        <f t="shared" ca="1" si="194"/>
        <v>-1.9565520556036424E+16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-1.9565520556036424E+16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-81523002316818.438</v>
      </c>
      <c r="L5820" s="444">
        <f t="shared" ca="1" si="194"/>
        <v>-1.9647043558353244E+16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-1.9647043558353244E+16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-81862681493138.516</v>
      </c>
      <c r="L5821" s="444">
        <f t="shared" ca="1" si="194"/>
        <v>-1.9728906239846384E+16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-1.9728906239846384E+16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-82203775999359.938</v>
      </c>
      <c r="L5822" s="444">
        <f t="shared" ca="1" si="194"/>
        <v>-1.9811110015845744E+16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-1.9811110015845744E+16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-82546291732690.594</v>
      </c>
      <c r="L5823" s="444">
        <f t="shared" ca="1" si="194"/>
        <v>-1.9893656307578436E+16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-1.9893656307578436E+16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-82890234614910.156</v>
      </c>
      <c r="L5824" s="444">
        <f t="shared" ca="1" si="194"/>
        <v>-1.9976546542193348E+16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-1.9976546542193348E+16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-83235610592472.281</v>
      </c>
      <c r="L5825" s="444">
        <f t="shared" ca="1" si="194"/>
        <v>-2.005978215278582E+16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-2.005978215278582E+16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-83582425636607.578</v>
      </c>
      <c r="L5826" s="444">
        <f t="shared" ca="1" si="194"/>
        <v>-2.0143364578422428E+16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-2.0143364578422428E+16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-83930685743426.781</v>
      </c>
      <c r="L5827" s="444">
        <f t="shared" ca="1" si="194"/>
        <v>-2.0227295264165856E+16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-2.0227295264165856E+16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-84280396934024.406</v>
      </c>
      <c r="L5828" s="444">
        <f t="shared" ca="1" si="194"/>
        <v>-2.031157566109988E+16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-2.031157566109988E+16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-84631565254582.828</v>
      </c>
      <c r="L5829" s="444">
        <f t="shared" ca="1" si="194"/>
        <v>-2.0396207226354464E+16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-2.0396207226354464E+16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-84984196776476.938</v>
      </c>
      <c r="L5830" s="444">
        <f t="shared" ca="1" si="194"/>
        <v>-2.048119142313094E+16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-2.048119142313094E+16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-85338297596378.922</v>
      </c>
      <c r="L5831" s="444">
        <f t="shared" ca="1" si="194"/>
        <v>-2.056652972072732E+16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-2.056652972072732E+16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-85693873836363.828</v>
      </c>
      <c r="L5832" s="444">
        <f t="shared" ca="1" si="194"/>
        <v>-2.0652223594563684E+16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-2.0652223594563684E+16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-86050931644015.344</v>
      </c>
      <c r="L5833" s="444">
        <f t="shared" ca="1" si="194"/>
        <v>-2.07382745262077E+16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-2.07382745262077E+16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-86409477192532.078</v>
      </c>
      <c r="L5834" s="444">
        <f t="shared" ca="1" si="194"/>
        <v>-2.0824684003400232E+16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-2.0824684003400232E+16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-86769516680834.297</v>
      </c>
      <c r="L5835" s="444">
        <f t="shared" ca="1" si="194"/>
        <v>-2.0911453520081068E+16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-2.0911453520081068E+16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-87131056333671.109</v>
      </c>
      <c r="L5836" s="444">
        <f t="shared" ca="1" si="194"/>
        <v>-2.099858457641474E+16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-2.099858457641474E+16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-87494102401728.078</v>
      </c>
      <c r="L5837" s="444">
        <f t="shared" ca="1" si="194"/>
        <v>-2.1086078678816468E+16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-2.1086078678816468E+16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-87858661161735.281</v>
      </c>
      <c r="L5838" s="444">
        <f t="shared" ca="1" si="194"/>
        <v>-2.1173937339978204E+16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-2.1173937339978204E+16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-88224738916575.844</v>
      </c>
      <c r="L5839" s="444">
        <f t="shared" ca="1" si="194"/>
        <v>-2.126216207889478E+16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-2.126216207889478E+16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-88592341995394.922</v>
      </c>
      <c r="L5840" s="444">
        <f t="shared" ca="1" si="194"/>
        <v>-2.1350754420890176E+16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-2.1350754420890176E+16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-88961476753709.063</v>
      </c>
      <c r="L5841" s="444">
        <f t="shared" ca="1" si="194"/>
        <v>-2.1439715897643884E+16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-2.1439715897643884E+16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-89332149573516.188</v>
      </c>
      <c r="L5842" s="444">
        <f t="shared" ca="1" si="194"/>
        <v>-2.15290480472174E+16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-2.15290480472174E+16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-89704366863405.828</v>
      </c>
      <c r="L5843" s="444">
        <f t="shared" ca="1" si="194"/>
        <v>-2.1618752414080804E+16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-2.1618752414080804E+16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-90078135058670.016</v>
      </c>
      <c r="L5844" s="444">
        <f t="shared" ca="1" si="194"/>
        <v>-2.1708830549139476E+16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-2.1708830549139476E+16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-90453460621414.484</v>
      </c>
      <c r="L5845" s="444">
        <f t="shared" ca="1" si="194"/>
        <v>-2.1799284009760892E+16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-2.1799284009760892E+16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-90830350040670.375</v>
      </c>
      <c r="L5846" s="444">
        <f t="shared" ca="1" si="194"/>
        <v>-2.1890114359801564E+16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-2.1890114359801564E+16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-91208809832506.516</v>
      </c>
      <c r="L5847" s="444">
        <f t="shared" ca="1" si="194"/>
        <v>-2.1981323169634072E+16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-2.1981323169634072E+16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-91588846540141.969</v>
      </c>
      <c r="L5848" s="444">
        <f t="shared" ca="1" si="194"/>
        <v>-2.2072912016174212E+16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-2.2072912016174212E+16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-91970466734059.219</v>
      </c>
      <c r="L5849" s="444">
        <f t="shared" ca="1" si="194"/>
        <v>-2.2164882482908272E+16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-2.2164882482908272E+16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-92353677012117.797</v>
      </c>
      <c r="L5850" s="444">
        <f t="shared" ca="1" si="194"/>
        <v>-2.2257236159920388E+16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-2.2257236159920388E+16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-92738483999668.281</v>
      </c>
      <c r="L5851" s="444">
        <f t="shared" ca="1" si="194"/>
        <v>-2.2349974643920056E+16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-2.2349974643920056E+16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-93124894349666.906</v>
      </c>
      <c r="L5852" s="444">
        <f t="shared" ca="1" si="194"/>
        <v>-2.2443099538269724E+16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-2.2443099538269724E+16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-93512914742790.516</v>
      </c>
      <c r="L5853" s="444">
        <f t="shared" ca="1" si="194"/>
        <v>-2.2536612453012516E+16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-2.2536612453012516E+16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-93902551887552.156</v>
      </c>
      <c r="L5854" s="444">
        <f t="shared" ca="1" si="194"/>
        <v>-2.2630515004900068E+16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-2.2630515004900068E+16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-94293812520416.953</v>
      </c>
      <c r="L5855" s="444">
        <f t="shared" ca="1" si="194"/>
        <v>-2.2724808817420484E+16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-2.2724808817420484E+16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-94686703405918.688</v>
      </c>
      <c r="L5856" s="444">
        <f t="shared" ca="1" si="194"/>
        <v>-2.2819495520826404E+16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-2.2819495520826404E+16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-95081231336776.688</v>
      </c>
      <c r="L5857" s="444">
        <f t="shared" ca="1" si="194"/>
        <v>-2.291457675216318E+16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-2.291457675216318E+16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-95477403134013.25</v>
      </c>
      <c r="L5858" s="444">
        <f t="shared" ca="1" si="194"/>
        <v>-2.3010054155297192E+16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-2.3010054155297192E+16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-95875225647071.625</v>
      </c>
      <c r="L5859" s="444">
        <f t="shared" ca="1" si="194"/>
        <v>-2.3105929380944264E+16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-2.3105929380944264E+16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-96274705753934.438</v>
      </c>
      <c r="L5860" s="444">
        <f t="shared" ca="1" si="194"/>
        <v>-2.32022040866982E+16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-2.32022040866982E+16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-96675850361242.5</v>
      </c>
      <c r="L5861" s="444">
        <f t="shared" ca="1" si="194"/>
        <v>-2.3298879937059444E+16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-2.3298879937059444E+16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-97078666404414.344</v>
      </c>
      <c r="L5862" s="444">
        <f t="shared" ca="1" si="194"/>
        <v>-2.339595860346386E+16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-2.339595860346386E+16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-97483160847766.078</v>
      </c>
      <c r="L5863" s="444">
        <f t="shared" ca="1" si="194"/>
        <v>-2.3493441764311628E+16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-2.3493441764311628E+16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-97889340684631.781</v>
      </c>
      <c r="L5864" s="444">
        <f t="shared" ca="1" si="194"/>
        <v>-2.359133110499626E+16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-2.359133110499626E+16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-98297212937484.422</v>
      </c>
      <c r="L5865" s="444">
        <f t="shared" ca="1" si="194"/>
        <v>-2.3689628317933744E+16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-2.3689628317933744E+16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-98706784658057.266</v>
      </c>
      <c r="L5866" s="444">
        <f t="shared" ca="1" si="194"/>
        <v>-2.37883351025918E+16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-2.37883351025918E+16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-99118062927465.828</v>
      </c>
      <c r="L5867" s="444">
        <f t="shared" ca="1" si="194"/>
        <v>-2.3887453165519264E+16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-2.3887453165519264E+16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-99531054856330.266</v>
      </c>
      <c r="L5868" s="444">
        <f t="shared" ca="1" si="194"/>
        <v>-2.3986984220375596E+16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-2.3986984220375596E+16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-99945767584898.313</v>
      </c>
      <c r="L5869" s="444">
        <f t="shared" ca="1" si="194"/>
        <v>-2.4086929987960496E+16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-2.4086929987960496E+16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-100362208283168.73</v>
      </c>
      <c r="L5870" s="444">
        <f t="shared" ca="1" si="194"/>
        <v>-2.4187292196243664E+16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-2.4187292196243664E+16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-100780384151015.27</v>
      </c>
      <c r="L5871" s="444">
        <f t="shared" ca="1" si="194"/>
        <v>-2.428807258039468E+16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-2.428807258039468E+16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-101200302418311.17</v>
      </c>
      <c r="L5872" s="444">
        <f t="shared" ca="1" si="194"/>
        <v>-2.4389272882812992E+16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-2.4389272882812992E+16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-101621970345054.13</v>
      </c>
      <c r="L5873" s="444">
        <f t="shared" ref="L5873:L6127" ca="1" si="199">I5873-J5873+K5873</f>
        <v>-2.4490894853158048E+16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-2.4490894853158048E+16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-102045395221491.86</v>
      </c>
      <c r="L5874" s="444">
        <f t="shared" ca="1" si="199"/>
        <v>-2.459294024837954E+16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-2.459294024837954E+16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-102470584368248.08</v>
      </c>
      <c r="L5875" s="444">
        <f t="shared" ca="1" si="199"/>
        <v>-2.4695410832747788E+16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-2.4695410832747788E+16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-102897545136449.11</v>
      </c>
      <c r="L5876" s="444">
        <f t="shared" ca="1" si="199"/>
        <v>-2.4798308377884236E+16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-2.4798308377884236E+16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-103326284907850.98</v>
      </c>
      <c r="L5877" s="444">
        <f t="shared" ca="1" si="199"/>
        <v>-2.4901634662792088E+16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-2.4901634662792088E+16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-103756811094967.03</v>
      </c>
      <c r="L5878" s="444">
        <f t="shared" ca="1" si="199"/>
        <v>-2.5005391473887056E+16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-2.5005391473887056E+16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-104189131141196.06</v>
      </c>
      <c r="L5879" s="444">
        <f t="shared" ca="1" si="199"/>
        <v>-2.5109580605028252E+16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-2.5109580605028252E+16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-104623252520951.05</v>
      </c>
      <c r="L5880" s="444">
        <f t="shared" ca="1" si="199"/>
        <v>-2.5214203857549204E+16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-2.5214203857549204E+16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-105059182739788.34</v>
      </c>
      <c r="L5881" s="444">
        <f t="shared" ca="1" si="199"/>
        <v>-2.5319263040288992E+16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-2.5319263040288992E+16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-105496929334537.47</v>
      </c>
      <c r="L5882" s="444">
        <f t="shared" ca="1" si="199"/>
        <v>-2.5424759969623528E+16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-2.5424759969623528E+16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-105936499873431.36</v>
      </c>
      <c r="L5883" s="444">
        <f t="shared" ca="1" si="199"/>
        <v>-2.553069646949696E+16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-2.553069646949696E+16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-106377901956237.33</v>
      </c>
      <c r="L5884" s="444">
        <f t="shared" ca="1" si="199"/>
        <v>-2.5637074371453196E+16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-2.5637074371453196E+16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-106821143214388.31</v>
      </c>
      <c r="L5885" s="444">
        <f t="shared" ca="1" si="199"/>
        <v>-2.5743895514667584E+16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-2.5743895514667584E+16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-107266231311114.94</v>
      </c>
      <c r="L5886" s="444">
        <f t="shared" ca="1" si="199"/>
        <v>-2.58511617459787E+16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-2.58511617459787E+16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-107713173941577.92</v>
      </c>
      <c r="L5887" s="444">
        <f t="shared" ca="1" si="199"/>
        <v>-2.5958874919920276E+16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-2.5958874919920276E+16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-108161978833001.16</v>
      </c>
      <c r="L5888" s="444">
        <f t="shared" ca="1" si="199"/>
        <v>-2.6067036898753276E+16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-2.6067036898753276E+16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-108612653744805.31</v>
      </c>
      <c r="L5889" s="444">
        <f t="shared" ca="1" si="199"/>
        <v>-2.617564955249808E+16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-2.617564955249808E+16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-109065206468742</v>
      </c>
      <c r="L5890" s="444">
        <f t="shared" ca="1" si="199"/>
        <v>-2.6284714758966824E+16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-2.6284714758966824E+16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-109519644829028.44</v>
      </c>
      <c r="L5891" s="444">
        <f t="shared" ca="1" si="199"/>
        <v>-2.6394234403795852E+16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-2.6394234403795852E+16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-109975976682482.72</v>
      </c>
      <c r="L5892" s="444">
        <f t="shared" ca="1" si="199"/>
        <v>-2.6504210380478336E+16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-2.6504210380478336E+16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-110434209918659.73</v>
      </c>
      <c r="L5893" s="444">
        <f t="shared" ca="1" si="199"/>
        <v>-2.6614644590396996E+16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-2.6614644590396996E+16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-110894352459987.48</v>
      </c>
      <c r="L5894" s="444">
        <f t="shared" ca="1" si="199"/>
        <v>-2.6725538942856984E+16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-2.6725538942856984E+16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-111356412261904.09</v>
      </c>
      <c r="L5895" s="444">
        <f t="shared" ca="1" si="199"/>
        <v>-2.6836895355118888E+16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-2.6836895355118888E+16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-111820397312995.36</v>
      </c>
      <c r="L5896" s="444">
        <f t="shared" ca="1" si="199"/>
        <v>-2.6948715752431884E+16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-2.6948715752431884E+16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-112286315635132.84</v>
      </c>
      <c r="L5897" s="444">
        <f t="shared" ca="1" si="199"/>
        <v>-2.7061002068067016E+16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-2.7061002068067016E+16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-112754175283612.56</v>
      </c>
      <c r="L5898" s="444">
        <f t="shared" ca="1" si="199"/>
        <v>-2.7173756243350628E+16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-2.7173756243350628E+16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-113223984347294.28</v>
      </c>
      <c r="L5899" s="444">
        <f t="shared" ca="1" si="199"/>
        <v>-2.7286980227697924E+16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-2.7286980227697924E+16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-113695750948741.34</v>
      </c>
      <c r="L5900" s="444">
        <f t="shared" ca="1" si="199"/>
        <v>-2.7400675978646664E+16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-2.7400675978646664E+16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-114169483244361.09</v>
      </c>
      <c r="L5901" s="444">
        <f t="shared" ca="1" si="199"/>
        <v>-2.7514845461891024E+16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-2.7514845461891024E+16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-114645189424545.94</v>
      </c>
      <c r="L5902" s="444">
        <f t="shared" ca="1" si="199"/>
        <v>-2.7629490651315568E+16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-2.7629490651315568E+16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-115122877713814.86</v>
      </c>
      <c r="L5903" s="444">
        <f t="shared" ca="1" si="199"/>
        <v>-2.7744613529029384E+16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-2.7744613529029384E+16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-115602556370955.77</v>
      </c>
      <c r="L5904" s="444">
        <f t="shared" ca="1" si="199"/>
        <v>-2.786021608540034E+16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-2.786021608540034E+16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-116084233689168.08</v>
      </c>
      <c r="L5905" s="444">
        <f t="shared" ca="1" si="199"/>
        <v>-2.7976300319089508E+16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-2.7976300319089508E+16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-116567917996206.28</v>
      </c>
      <c r="L5906" s="444">
        <f t="shared" ca="1" si="199"/>
        <v>-2.8092868237085716E+16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-2.8092868237085716E+16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-117053617654523.81</v>
      </c>
      <c r="L5907" s="444">
        <f t="shared" ca="1" si="199"/>
        <v>-2.820992185474024E+16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-2.820992185474024E+16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-117541341061417.64</v>
      </c>
      <c r="L5908" s="444">
        <f t="shared" ca="1" si="199"/>
        <v>-2.8327463195801656E+16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-2.8327463195801656E+16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-118031096649173.55</v>
      </c>
      <c r="L5909" s="444">
        <f t="shared" ca="1" si="199"/>
        <v>-2.8445494292450828E+16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-2.8445494292450828E+16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-118522892885211.8</v>
      </c>
      <c r="L5910" s="444">
        <f t="shared" ca="1" si="199"/>
        <v>-2.856401718533604E+16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-2.856401718533604E+16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-119016738272233.52</v>
      </c>
      <c r="L5911" s="444">
        <f t="shared" ca="1" si="199"/>
        <v>-2.8683033923608272E+16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-2.8683033923608272E+16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-119512641348367.8</v>
      </c>
      <c r="L5912" s="444">
        <f t="shared" ca="1" si="199"/>
        <v>-2.880254656495664E+16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-2.880254656495664E+16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-120010610687319.33</v>
      </c>
      <c r="L5913" s="444">
        <f t="shared" ca="1" si="199"/>
        <v>-2.892255717564396E+16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-2.892255717564396E+16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-120510654898516.5</v>
      </c>
      <c r="L5914" s="444">
        <f t="shared" ca="1" si="199"/>
        <v>-2.9043067830542476E+16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-2.9043067830542476E+16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-121012782627260.33</v>
      </c>
      <c r="L5915" s="444">
        <f t="shared" ca="1" si="199"/>
        <v>-2.9164080613169736E+16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-2.9164080613169736E+16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-121517002554873.88</v>
      </c>
      <c r="L5916" s="444">
        <f t="shared" ca="1" si="199"/>
        <v>-2.9285597615724608E+16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-2.9285597615724608E+16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-122023323398852.52</v>
      </c>
      <c r="L5917" s="444">
        <f t="shared" ca="1" si="199"/>
        <v>-2.940762093912346E+16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-2.940762093912346E+16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-122531753913014.42</v>
      </c>
      <c r="L5918" s="444">
        <f t="shared" ca="1" si="199"/>
        <v>-2.9530152693036476E+16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-2.9530152693036476E+16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-123042302887652</v>
      </c>
      <c r="L5919" s="444">
        <f t="shared" ca="1" si="199"/>
        <v>-2.9653194995924128E+16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-2.9653194995924128E+16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-123554979149683.86</v>
      </c>
      <c r="L5920" s="444">
        <f t="shared" ca="1" si="199"/>
        <v>-2.9776749975073812E+16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-2.9776749975073812E+16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-124069791562807.55</v>
      </c>
      <c r="L5921" s="444">
        <f t="shared" ca="1" si="199"/>
        <v>-2.990081976663662E+16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-2.990081976663662E+16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-124586749027652.58</v>
      </c>
      <c r="L5922" s="444">
        <f t="shared" ca="1" si="199"/>
        <v>-3.0025406515664272E+16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-3.0025406515664272E+16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-125105860481934.45</v>
      </c>
      <c r="L5923" s="444">
        <f t="shared" ca="1" si="199"/>
        <v>-3.0150512376146208E+16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-3.0150512376146208E+16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-125627134900609.19</v>
      </c>
      <c r="L5924" s="444">
        <f t="shared" ca="1" si="199"/>
        <v>-3.0276139511046816E+16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-3.0276139511046816E+16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-126150581296028.39</v>
      </c>
      <c r="L5925" s="444">
        <f t="shared" ca="1" si="199"/>
        <v>-3.0402290092342844E+16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-3.0402290092342844E+16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-126676208718095.17</v>
      </c>
      <c r="L5926" s="444">
        <f t="shared" ca="1" si="199"/>
        <v>-3.052896630106094E+16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-3.052896630106094E+16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-127204026254420.58</v>
      </c>
      <c r="L5927" s="444">
        <f t="shared" ca="1" si="199"/>
        <v>-3.065617032731536E+16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-3.065617032731536E+16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-127734043030480.69</v>
      </c>
      <c r="L5928" s="444">
        <f t="shared" ca="1" si="199"/>
        <v>-3.078390437034584E+16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-3.078390437034584E+16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-128266268209774.31</v>
      </c>
      <c r="L5929" s="444">
        <f t="shared" ca="1" si="199"/>
        <v>-3.0912170638555616E+16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-3.0912170638555616E+16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-128800710993981.73</v>
      </c>
      <c r="L5930" s="444">
        <f t="shared" ca="1" si="199"/>
        <v>-3.1040971349549596E+16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-3.1040971349549596E+16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-129337380623123.31</v>
      </c>
      <c r="L5931" s="444">
        <f t="shared" ca="1" si="199"/>
        <v>-3.117030873017272E+16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-3.117030873017272E+16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-129876286375719.67</v>
      </c>
      <c r="L5932" s="444">
        <f t="shared" ca="1" si="199"/>
        <v>-3.130018501654844E+16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-3.130018501654844E+16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-130417437568951.83</v>
      </c>
      <c r="L5933" s="444">
        <f t="shared" ca="1" si="199"/>
        <v>-3.1430602454117392E+16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-3.1430602454117392E+16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-130960843558822.47</v>
      </c>
      <c r="L5934" s="444">
        <f t="shared" ca="1" si="199"/>
        <v>-3.1561563297676216E+16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-3.1561563297676216E+16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-131506513740317.56</v>
      </c>
      <c r="L5935" s="444">
        <f t="shared" ca="1" si="199"/>
        <v>-3.1693069811416532E+16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-3.1693069811416532E+16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-132054457547568.88</v>
      </c>
      <c r="L5936" s="444">
        <f t="shared" ca="1" si="199"/>
        <v>-3.18251242689641E+16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-3.18251242689641E+16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-132604684454017.08</v>
      </c>
      <c r="L5937" s="444">
        <f t="shared" ca="1" si="199"/>
        <v>-3.1957728953418116E+16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-3.1957728953418116E+16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-133157203972575.47</v>
      </c>
      <c r="L5938" s="444">
        <f t="shared" ca="1" si="199"/>
        <v>-3.2090886157390692E+16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-3.2090886157390692E+16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-133712025655794.55</v>
      </c>
      <c r="L5939" s="444">
        <f t="shared" ca="1" si="199"/>
        <v>-3.2224598183046488E+16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-3.2224598183046488E+16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-134269159096027.02</v>
      </c>
      <c r="L5940" s="444">
        <f t="shared" ca="1" si="199"/>
        <v>-3.2358867342142516E+16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-3.2358867342142516E+16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-134828613925593.81</v>
      </c>
      <c r="L5941" s="444">
        <f t="shared" ca="1" si="199"/>
        <v>-3.2493695956068108E+16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-3.2493695956068108E+16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-135390399816950.45</v>
      </c>
      <c r="L5942" s="444">
        <f t="shared" ca="1" si="199"/>
        <v>-3.262908635588506E+16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-3.262908635588506E+16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-135954526482854.42</v>
      </c>
      <c r="L5943" s="444">
        <f t="shared" ca="1" si="199"/>
        <v>-3.2765040882367916E+16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-3.2765040882367916E+16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-136521003676532.98</v>
      </c>
      <c r="L5944" s="444">
        <f t="shared" ca="1" si="199"/>
        <v>-3.2901561886044448E+16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-3.2901561886044448E+16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-137089841191851.86</v>
      </c>
      <c r="L5945" s="444">
        <f t="shared" ca="1" si="199"/>
        <v>-3.30386517272363E+16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-3.30386517272363E+16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-137661048863484.58</v>
      </c>
      <c r="L5946" s="444">
        <f t="shared" ca="1" si="199"/>
        <v>-3.3176312776099784E+16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-3.3176312776099784E+16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-138234636567082.44</v>
      </c>
      <c r="L5947" s="444">
        <f t="shared" ca="1" si="199"/>
        <v>-3.3314547412666868E+16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-3.3314547412666868E+16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-138810614219445.28</v>
      </c>
      <c r="L5948" s="444">
        <f t="shared" ca="1" si="199"/>
        <v>-3.3453358026886312E+16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-3.3453358026886312E+16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-139388991778692.98</v>
      </c>
      <c r="L5949" s="444">
        <f t="shared" ca="1" si="199"/>
        <v>-3.3592747018665004E+16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-3.3592747018665004E+16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-139969779244437.52</v>
      </c>
      <c r="L5950" s="444">
        <f t="shared" ca="1" si="199"/>
        <v>-3.373271679790944E+16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-3.373271679790944E+16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-140552986657956</v>
      </c>
      <c r="L5951" s="444">
        <f t="shared" ca="1" si="199"/>
        <v>-3.3873269784567396E+16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-3.3873269784567396E+16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-141138624102364.16</v>
      </c>
      <c r="L5952" s="444">
        <f t="shared" ca="1" si="199"/>
        <v>-3.401440840866976E+16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-3.401440840866976E+16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-141726701702790.66</v>
      </c>
      <c r="L5953" s="444">
        <f t="shared" ca="1" si="199"/>
        <v>-3.4156135110372552E+16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-3.4156135110372552E+16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-142317229626552.31</v>
      </c>
      <c r="L5954" s="444">
        <f t="shared" ca="1" si="199"/>
        <v>-3.4298452339999104E+16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-3.4298452339999104E+16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-142910218083329.59</v>
      </c>
      <c r="L5955" s="444">
        <f t="shared" ca="1" si="199"/>
        <v>-3.4441362558082432E+16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-3.4441362558082432E+16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-143505677325343.44</v>
      </c>
      <c r="L5956" s="444">
        <f t="shared" ca="1" si="199"/>
        <v>-3.4584868235407776E+16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-3.4584868235407776E+16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-144103617647532.41</v>
      </c>
      <c r="L5957" s="444">
        <f t="shared" ca="1" si="199"/>
        <v>-3.4728971853055308E+16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-3.4728971853055308E+16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-144704049387730.44</v>
      </c>
      <c r="L5958" s="444">
        <f t="shared" ca="1" si="199"/>
        <v>-3.487367590244304E+16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-3.487367590244304E+16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-145306982926846</v>
      </c>
      <c r="L5959" s="444">
        <f t="shared" ca="1" si="199"/>
        <v>-3.5018982885369888E+16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-3.5018982885369888E+16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-145912428689041.19</v>
      </c>
      <c r="L5960" s="444">
        <f t="shared" ca="1" si="199"/>
        <v>-3.5164895314058928E+16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-3.5164895314058928E+16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-146520397141912.19</v>
      </c>
      <c r="L5961" s="444">
        <f t="shared" ca="1" si="199"/>
        <v>-3.531141571120084E+16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-3.531141571120084E+16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-147130898796670.16</v>
      </c>
      <c r="L5962" s="444">
        <f t="shared" ca="1" si="199"/>
        <v>-3.5458546609997512E+16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-3.5458546609997512E+16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-147743944208322.94</v>
      </c>
      <c r="L5963" s="444">
        <f t="shared" ca="1" si="199"/>
        <v>-3.5606290554205836E+16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-3.5606290554205836E+16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-148359543975857.66</v>
      </c>
      <c r="L5964" s="444">
        <f t="shared" ca="1" si="199"/>
        <v>-3.5754650098181692E+16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-3.5754650098181692E+16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-148977708742423.69</v>
      </c>
      <c r="L5965" s="444">
        <f t="shared" ca="1" si="199"/>
        <v>-3.5903627806924116E+16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-3.5903627806924116E+16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-149598449195517.16</v>
      </c>
      <c r="L5966" s="444">
        <f t="shared" ca="1" si="199"/>
        <v>-3.6053226256119632E+16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-3.6053226256119632E+16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-150221776067165.13</v>
      </c>
      <c r="L5967" s="444">
        <f t="shared" ca="1" si="199"/>
        <v>-3.62034480321868E+16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-3.62034480321868E+16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-150847700134111.66</v>
      </c>
      <c r="L5968" s="444">
        <f t="shared" ca="1" si="199"/>
        <v>-3.6354295732320912E+16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-3.6354295732320912E+16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-151476232218003.81</v>
      </c>
      <c r="L5969" s="444">
        <f t="shared" ca="1" si="199"/>
        <v>-3.6505771964538912E+16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-3.6505771964538912E+16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-152107383185578.81</v>
      </c>
      <c r="L5970" s="444">
        <f t="shared" ca="1" si="199"/>
        <v>-3.6657879347724488E+16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-3.6657879347724488E+16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-152741163948852.03</v>
      </c>
      <c r="L5971" s="444">
        <f t="shared" ca="1" si="199"/>
        <v>-3.6810620511673344E+16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-3.6810620511673344E+16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-153377585465305.59</v>
      </c>
      <c r="L5972" s="444">
        <f t="shared" ca="1" si="199"/>
        <v>-3.6963998097138648E+16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-3.6963998097138648E+16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-154016658738077.69</v>
      </c>
      <c r="L5973" s="444">
        <f t="shared" ca="1" si="199"/>
        <v>-3.7118014755876728E+16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-3.7118014755876728E+16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-154658394816153.03</v>
      </c>
      <c r="L5974" s="444">
        <f t="shared" ca="1" si="199"/>
        <v>-3.727267315069288E+16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-3.727267315069288E+16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-155302804794553.66</v>
      </c>
      <c r="L5975" s="444">
        <f t="shared" ca="1" si="199"/>
        <v>-3.7427975955487432E+16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-3.7427975955487432E+16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-155949899814530.97</v>
      </c>
      <c r="L5976" s="444">
        <f t="shared" ca="1" si="199"/>
        <v>-3.758392585530196E+16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-3.758392585530196E+16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-156599691063758.16</v>
      </c>
      <c r="L5977" s="444">
        <f t="shared" ca="1" si="199"/>
        <v>-3.774052554636572E+16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-3.774052554636572E+16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-157252189776523.84</v>
      </c>
      <c r="L5978" s="444">
        <f t="shared" ca="1" si="199"/>
        <v>-3.789777773614224E+16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-3.789777773614224E+16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-157907407233926</v>
      </c>
      <c r="L5979" s="444">
        <f t="shared" ca="1" si="199"/>
        <v>-3.8055685143376168E+16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-3.8055685143376168E+16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-158565354764067.38</v>
      </c>
      <c r="L5980" s="444">
        <f t="shared" ca="1" si="199"/>
        <v>-3.8214250498140232E+16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-3.8214250498140232E+16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-159226043742250.97</v>
      </c>
      <c r="L5981" s="444">
        <f t="shared" ca="1" si="199"/>
        <v>-3.837347654188248E+16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-3.837347654188248E+16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-159889485591177</v>
      </c>
      <c r="L5982" s="444">
        <f t="shared" ca="1" si="199"/>
        <v>-3.8533366027473656E+16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-3.8533366027473656E+16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-160555691781140.22</v>
      </c>
      <c r="L5983" s="444">
        <f t="shared" ca="1" si="199"/>
        <v>-3.86939217192548E+16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-3.86939217192548E+16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-161224673830228.34</v>
      </c>
      <c r="L5984" s="444">
        <f t="shared" ca="1" si="199"/>
        <v>-3.8855146393085032E+16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-3.8855146393085032E+16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-161896443304520.97</v>
      </c>
      <c r="L5985" s="444">
        <f t="shared" ca="1" si="199"/>
        <v>-3.9017042836389552E+16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-3.9017042836389552E+16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-162571011818289.81</v>
      </c>
      <c r="L5986" s="444">
        <f t="shared" ca="1" si="199"/>
        <v>-3.917961384820784E+16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-3.917961384820784E+16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-163248391034199.34</v>
      </c>
      <c r="L5987" s="444">
        <f t="shared" ca="1" si="199"/>
        <v>-3.934286223924204E+16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-3.934286223924204E+16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-163928592663508.5</v>
      </c>
      <c r="L5988" s="444">
        <f t="shared" ca="1" si="199"/>
        <v>-3.9506790831905552E+16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-3.9506790831905552E+16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-164611628466273.13</v>
      </c>
      <c r="L5989" s="444">
        <f t="shared" ca="1" si="199"/>
        <v>-3.9671402460371824E+16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-3.9671402460371824E+16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-165297510251549.25</v>
      </c>
      <c r="L5990" s="444">
        <f t="shared" ca="1" si="199"/>
        <v>-3.9836699970623376E+16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-3.9836699970623376E+16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-165986249877597.41</v>
      </c>
      <c r="L5991" s="444">
        <f t="shared" ca="1" si="199"/>
        <v>-4.0002686220500976E+16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-4.0002686220500976E+16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-166677859252087.41</v>
      </c>
      <c r="L5992" s="444">
        <f t="shared" ca="1" si="199"/>
        <v>-4.0169364079753064E+16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-4.0169364079753064E+16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-167372350332304.44</v>
      </c>
      <c r="L5993" s="444">
        <f t="shared" ca="1" si="199"/>
        <v>-4.0336736430085368E+16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-4.0336736430085368E+16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-168069735125355.69</v>
      </c>
      <c r="L5994" s="444">
        <f t="shared" ca="1" si="199"/>
        <v>-4.050480616521072E+16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-4.050480616521072E+16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-168770025688378</v>
      </c>
      <c r="L5995" s="444">
        <f t="shared" ca="1" si="199"/>
        <v>-4.0673576190899096E+16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-4.0673576190899096E+16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-169473234128746.22</v>
      </c>
      <c r="L5996" s="444">
        <f t="shared" ca="1" si="199"/>
        <v>-4.084304942502784E+16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-4.084304942502784E+16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-170179372604282.66</v>
      </c>
      <c r="L5997" s="444">
        <f t="shared" ca="1" si="199"/>
        <v>-4.101322879763212E+16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-4.101322879763212E+16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-170888453323467.16</v>
      </c>
      <c r="L5998" s="444">
        <f t="shared" ca="1" si="199"/>
        <v>-4.1184117250955584E+16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-4.1184117250955584E+16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-171600488545648.25</v>
      </c>
      <c r="L5999" s="444">
        <f t="shared" ca="1" si="199"/>
        <v>-4.1355717739501232E+16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-4.1355717739501232E+16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-172315490581255.13</v>
      </c>
      <c r="L6000" s="444">
        <f t="shared" ca="1" si="199"/>
        <v>-4.1528033230082488E+16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-4.1528033230082488E+16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-173033471792010.38</v>
      </c>
      <c r="L6001" s="444">
        <f t="shared" ca="1" si="199"/>
        <v>-4.1701066701874496E+16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-4.1701066701874496E+16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-173754444591143.72</v>
      </c>
      <c r="L6002" s="444">
        <f t="shared" ca="1" si="199"/>
        <v>-4.187482114646564E+16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-4.187482114646564E+16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-174478421443606.84</v>
      </c>
      <c r="L6003" s="444">
        <f t="shared" ca="1" si="199"/>
        <v>-4.2049299567909248E+16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-4.2049299567909248E+16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-175205414866288.53</v>
      </c>
      <c r="L6004" s="444">
        <f t="shared" ca="1" si="199"/>
        <v>-4.2224504982775536E+16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-4.2224504982775536E+16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-175935437428231.41</v>
      </c>
      <c r="L6005" s="444">
        <f t="shared" ca="1" si="199"/>
        <v>-4.2400440420203768E+16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-4.2400440420203768E+16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-176668501750849.03</v>
      </c>
      <c r="L6006" s="444">
        <f t="shared" ca="1" si="199"/>
        <v>-4.2577108921954616E+16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-4.2577108921954616E+16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-177404620508144.22</v>
      </c>
      <c r="L6007" s="444">
        <f t="shared" ca="1" si="199"/>
        <v>-4.275451354246276E+16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-4.275451354246276E+16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-178143806426928.16</v>
      </c>
      <c r="L6008" s="444">
        <f t="shared" ca="1" si="199"/>
        <v>-4.2932657348889688E+16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-4.2932657348889688E+16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-178886072287040.38</v>
      </c>
      <c r="L6009" s="444">
        <f t="shared" ca="1" si="199"/>
        <v>-4.3111543421176728E+16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-4.3111543421176728E+16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-179631430921569.69</v>
      </c>
      <c r="L6010" s="444">
        <f t="shared" ca="1" si="199"/>
        <v>-4.3291174852098296E+16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-4.3291174852098296E+16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-180379895217076.22</v>
      </c>
      <c r="L6011" s="444">
        <f t="shared" ca="1" si="199"/>
        <v>-4.3471554747315376E+16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-4.3471554747315376E+16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-181131478113814.06</v>
      </c>
      <c r="L6012" s="444">
        <f t="shared" ca="1" si="199"/>
        <v>-4.3652686225429192E+16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-4.3652686225429192E+16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-181886192605954.97</v>
      </c>
      <c r="L6013" s="444">
        <f t="shared" ca="1" si="199"/>
        <v>-4.3834572418035144E+16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-4.3834572418035144E+16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-182644051741813.09</v>
      </c>
      <c r="L6014" s="444">
        <f t="shared" ca="1" si="199"/>
        <v>-4.401721646977696E+16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-4.401721646977696E+16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-183405068624070.66</v>
      </c>
      <c r="L6015" s="444">
        <f t="shared" ca="1" si="199"/>
        <v>-4.4200621538401032E+16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-4.4200621538401032E+16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-184169256410004.31</v>
      </c>
      <c r="L6016" s="444">
        <f t="shared" ca="1" si="199"/>
        <v>-4.438479079481104E+16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-4.438479079481104E+16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-184936628311712.66</v>
      </c>
      <c r="L6017" s="444">
        <f t="shared" ca="1" si="199"/>
        <v>-4.4569727423122752E+16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-4.4569727423122752E+16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-185707197596344.81</v>
      </c>
      <c r="L6018" s="444">
        <f t="shared" ca="1" si="199"/>
        <v>-4.4755434620719096E+16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-4.4755434620719096E+16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-186480977586329.56</v>
      </c>
      <c r="L6019" s="444">
        <f t="shared" ca="1" si="199"/>
        <v>-4.4941915598305424E+16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-4.4941915598305424E+16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-187257981659605.94</v>
      </c>
      <c r="L6020" s="444">
        <f t="shared" ca="1" si="199"/>
        <v>-4.5129173579965032E+16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-4.5129173579965032E+16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-188038223249854.31</v>
      </c>
      <c r="L6021" s="444">
        <f t="shared" ca="1" si="199"/>
        <v>-4.5317211803214888E+16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-4.5317211803214888E+16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-188821715846728.69</v>
      </c>
      <c r="L6022" s="444">
        <f t="shared" ca="1" si="199"/>
        <v>-4.5506033519061616E+16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-4.5506033519061616E+16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-189608472996090.06</v>
      </c>
      <c r="L6023" s="444">
        <f t="shared" ca="1" si="199"/>
        <v>-4.5695641992057704E+16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-4.5695641992057704E+16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-190398508300240.44</v>
      </c>
      <c r="L6024" s="444">
        <f t="shared" ca="1" si="199"/>
        <v>-4.5886040500357944E+16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-4.5886040500357944E+16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-191191835418158.09</v>
      </c>
      <c r="L6025" s="444">
        <f t="shared" ca="1" si="199"/>
        <v>-4.6077232335776104E+16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-4.6077232335776104E+16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-191988468065733.75</v>
      </c>
      <c r="L6026" s="444">
        <f t="shared" ca="1" si="199"/>
        <v>-4.626922080384184E+16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-4.626922080384184E+16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-192788420016007.66</v>
      </c>
      <c r="L6027" s="444">
        <f t="shared" ca="1" si="199"/>
        <v>-4.6462009223857848E+16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-4.6462009223857848E+16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-193591705099407.69</v>
      </c>
      <c r="L6028" s="444">
        <f t="shared" ca="1" si="199"/>
        <v>-4.6655600928957256E+16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-4.6655600928957256E+16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-194398337203988.56</v>
      </c>
      <c r="L6029" s="444">
        <f t="shared" ca="1" si="199"/>
        <v>-4.6849999266161248E+16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-4.6849999266161248E+16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-195208330275671.88</v>
      </c>
      <c r="L6030" s="444">
        <f t="shared" ca="1" si="199"/>
        <v>-4.704520759643692E+16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-4.704520759643692E+16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-196021698318487.16</v>
      </c>
      <c r="L6031" s="444">
        <f t="shared" ca="1" si="199"/>
        <v>-4.7241229294755408E+16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-4.7241229294755408E+16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-196838455394814.19</v>
      </c>
      <c r="L6032" s="444">
        <f t="shared" ca="1" si="199"/>
        <v>-4.7438067750150224E+16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-4.7438067750150224E+16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-197658615625625.94</v>
      </c>
      <c r="L6033" s="444">
        <f t="shared" ca="1" si="199"/>
        <v>-4.7635726365775848E+16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-4.7635726365775848E+16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-198482193190732.69</v>
      </c>
      <c r="L6034" s="444">
        <f t="shared" ca="1" si="199"/>
        <v>-4.7834208558966584E+16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-4.7834208558966584E+16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-199309202329027.44</v>
      </c>
      <c r="L6035" s="444">
        <f t="shared" ca="1" si="199"/>
        <v>-4.8033517761295608E+16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-4.8033517761295608E+16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-200139657338731.69</v>
      </c>
      <c r="L6036" s="444">
        <f t="shared" ca="1" si="199"/>
        <v>-4.8233657418634336E+16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-4.8233657418634336E+16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-200973572577643.06</v>
      </c>
      <c r="L6037" s="444">
        <f t="shared" ca="1" si="199"/>
        <v>-4.8434630991211976E+16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-4.8434630991211976E+16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-201810962463383.22</v>
      </c>
      <c r="L6038" s="444">
        <f t="shared" ca="1" si="199"/>
        <v>-4.863644195367536E+16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-4.863644195367536E+16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-202651841473647.34</v>
      </c>
      <c r="L6039" s="444">
        <f t="shared" ca="1" si="199"/>
        <v>-4.8839093795149008E+16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-4.8839093795149008E+16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-203496224146454.19</v>
      </c>
      <c r="L6040" s="444">
        <f t="shared" ca="1" si="199"/>
        <v>-4.9042590019295464E+16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-4.9042590019295464E+16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-204344125080397.75</v>
      </c>
      <c r="L6041" s="444">
        <f t="shared" ca="1" si="199"/>
        <v>-4.9246934144375864E+16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-4.9246934144375864E+16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-205195558934899.44</v>
      </c>
      <c r="L6042" s="444">
        <f t="shared" ca="1" si="199"/>
        <v>-4.945212970331076E+16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-4.945212970331076E+16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-206050540430461.5</v>
      </c>
      <c r="L6043" s="444">
        <f t="shared" ca="1" si="199"/>
        <v>-4.9658180243741224E+16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-4.9658180243741224E+16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-206909084348921.75</v>
      </c>
      <c r="L6044" s="444">
        <f t="shared" ca="1" si="199"/>
        <v>-4.9865089328090144E+16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-4.9865089328090144E+16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-207771205533708.94</v>
      </c>
      <c r="L6045" s="444">
        <f t="shared" ca="1" si="199"/>
        <v>-5.0072860533623856E+16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-5.0072860533623856E+16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-208636918890099.41</v>
      </c>
      <c r="L6046" s="444">
        <f t="shared" ca="1" si="199"/>
        <v>-5.0281497452513952E+16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-5.0281497452513952E+16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-209506239385474.81</v>
      </c>
      <c r="L6047" s="444">
        <f t="shared" ca="1" si="199"/>
        <v>-5.0491003691899424E+16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-5.0491003691899424E+16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-210379182049580.94</v>
      </c>
      <c r="L6048" s="444">
        <f t="shared" ca="1" si="199"/>
        <v>-5.0701382873949008E+16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-5.0701382873949008E+16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-211255761974787.53</v>
      </c>
      <c r="L6049" s="444">
        <f t="shared" ca="1" si="199"/>
        <v>-5.0912638635923792E+16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-5.0912638635923792E+16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-212135994316349.13</v>
      </c>
      <c r="L6050" s="444">
        <f t="shared" ca="1" si="199"/>
        <v>-5.1124774630240144E+16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-5.1124774630240144E+16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-213019894292667.25</v>
      </c>
      <c r="L6051" s="444">
        <f t="shared" ca="1" si="199"/>
        <v>-5.1337794524532808E+16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-5.1337794524532808E+16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-213907477185553.38</v>
      </c>
      <c r="L6052" s="444">
        <f t="shared" ca="1" si="199"/>
        <v>-5.155170200171836E+16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-5.155170200171836E+16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-214798758340493.16</v>
      </c>
      <c r="L6053" s="444">
        <f t="shared" ca="1" si="199"/>
        <v>-5.1766500760058856E+16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-5.1766500760058856E+16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-215693753166911.91</v>
      </c>
      <c r="L6054" s="444">
        <f t="shared" ca="1" si="199"/>
        <v>-5.1982194513225768E+16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-5.1982194513225768E+16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-216592477138440.69</v>
      </c>
      <c r="L6055" s="444">
        <f t="shared" ca="1" si="199"/>
        <v>-5.2198786990364208E+16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-5.2198786990364208E+16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-217494945793184.19</v>
      </c>
      <c r="L6056" s="444">
        <f t="shared" ca="1" si="199"/>
        <v>-5.2416281936157392E+16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-5.2416281936157392E+16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-218401174733989.13</v>
      </c>
      <c r="L6057" s="444">
        <f t="shared" ca="1" si="199"/>
        <v>-5.2634683110891384E+16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-5.2634683110891384E+16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-219311179628714.09</v>
      </c>
      <c r="L6058" s="444">
        <f t="shared" ca="1" si="199"/>
        <v>-5.2853994290520096E+16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-5.2853994290520096E+16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-220224976210500.41</v>
      </c>
      <c r="L6059" s="444">
        <f t="shared" ca="1" si="199"/>
        <v>-5.30742192667306E+16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-5.30742192667306E+16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-221142580278044.16</v>
      </c>
      <c r="L6060" s="444">
        <f t="shared" ca="1" si="199"/>
        <v>-5.3295361847008648E+16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-5.3295361847008648E+16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-222064007695869.38</v>
      </c>
      <c r="L6061" s="444">
        <f t="shared" ca="1" si="199"/>
        <v>-5.351742585470452E+16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-5.351742585470452E+16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-222989274394602.16</v>
      </c>
      <c r="L6062" s="444">
        <f t="shared" ca="1" si="199"/>
        <v>-5.374041512909912E+16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-5.374041512909912E+16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-223918396371246.34</v>
      </c>
      <c r="L6063" s="444">
        <f t="shared" ca="1" si="199"/>
        <v>-5.3964333525470368E+16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-5.3964333525470368E+16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-224851389689459.88</v>
      </c>
      <c r="L6064" s="444">
        <f t="shared" ca="1" si="199"/>
        <v>-5.4189184915159824E+16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-5.4189184915159824E+16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-225788270479832.59</v>
      </c>
      <c r="L6065" s="444">
        <f t="shared" ca="1" si="199"/>
        <v>-5.4414973185639656E+16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-5.4414973185639656E+16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-226729054940165.22</v>
      </c>
      <c r="L6066" s="444">
        <f t="shared" ca="1" si="199"/>
        <v>-5.4641702240579824E+16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-5.4641702240579824E+16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-227673759335749.25</v>
      </c>
      <c r="L6067" s="444">
        <f t="shared" ca="1" si="199"/>
        <v>-5.4869375999915576E+16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-5.4869375999915576E+16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-228622399999648.22</v>
      </c>
      <c r="L6068" s="444">
        <f t="shared" ca="1" si="199"/>
        <v>-5.5097998399915224E+16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-5.5097998399915224E+16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-229574993332980.09</v>
      </c>
      <c r="L6069" s="444">
        <f t="shared" ca="1" si="199"/>
        <v>-5.5327573393248208E+16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-5.5327573393248208E+16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-230531555805200.88</v>
      </c>
      <c r="L6070" s="444">
        <f t="shared" ca="1" si="199"/>
        <v>-5.5558104949053408E+16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-5.5558104949053408E+16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-231492103954389.19</v>
      </c>
      <c r="L6071" s="444">
        <f t="shared" ca="1" si="199"/>
        <v>-5.57895970530078E+16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-5.57895970530078E+16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-232456654387532.5</v>
      </c>
      <c r="L6072" s="444">
        <f t="shared" ca="1" si="199"/>
        <v>-5.6022053707395336E+16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-5.6022053707395336E+16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-233425223780813.91</v>
      </c>
      <c r="L6073" s="444">
        <f t="shared" ca="1" si="199"/>
        <v>-5.6255478931176152E+16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-5.6255478931176152E+16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-234397828879900.63</v>
      </c>
      <c r="L6074" s="444">
        <f t="shared" ca="1" si="199"/>
        <v>-5.6489876760056056E+16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-5.6489876760056056E+16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-235374486500233.56</v>
      </c>
      <c r="L6075" s="444">
        <f t="shared" ca="1" si="199"/>
        <v>-5.6725251246556288E+16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-5.6725251246556288E+16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-236355213527317.88</v>
      </c>
      <c r="L6076" s="444">
        <f t="shared" ca="1" si="199"/>
        <v>-5.6961606460083608E+16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-5.6961606460083608E+16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-237340026917015.03</v>
      </c>
      <c r="L6077" s="444">
        <f t="shared" ca="1" si="199"/>
        <v>-5.7198946487000624E+16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-5.7198946487000624E+16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-238328943695835.97</v>
      </c>
      <c r="L6078" s="444">
        <f t="shared" ca="1" si="199"/>
        <v>-5.7437275430696456E+16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-5.7437275430696456E+16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-239321980961235.22</v>
      </c>
      <c r="L6079" s="444">
        <f t="shared" ca="1" si="199"/>
        <v>-5.7676597411657688E+16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-5.7676597411657688E+16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-240319155881907.06</v>
      </c>
      <c r="L6080" s="444">
        <f t="shared" ca="1" si="199"/>
        <v>-5.7916916567539592E+16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-5.7916916567539592E+16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-241320485698081.63</v>
      </c>
      <c r="L6081" s="444">
        <f t="shared" ca="1" si="199"/>
        <v>-5.8158237053237672E+16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-5.8158237053237672E+16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-242325987721823.59</v>
      </c>
      <c r="L6082" s="444">
        <f t="shared" ca="1" si="199"/>
        <v>-5.8400563040959496E+16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-5.8400563040959496E+16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-243335679337331.25</v>
      </c>
      <c r="L6083" s="444">
        <f t="shared" ca="1" si="199"/>
        <v>-5.8643898720296824E+16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-5.8643898720296824E+16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-244349578001236.78</v>
      </c>
      <c r="L6084" s="444">
        <f t="shared" ca="1" si="199"/>
        <v>-5.8888248298298064E+16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-5.8888248298298064E+16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-245367701242908.59</v>
      </c>
      <c r="L6085" s="444">
        <f t="shared" ca="1" si="199"/>
        <v>-5.9133615999540976E+16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-5.9133615999540976E+16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-246390066664754.09</v>
      </c>
      <c r="L6086" s="444">
        <f t="shared" ca="1" si="199"/>
        <v>-5.9380006066205728E+16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-5.9380006066205728E+16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-247416691942523.91</v>
      </c>
      <c r="L6087" s="444">
        <f t="shared" ca="1" si="199"/>
        <v>-5.9627422758148248E+16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-5.9627422758148248E+16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-248447594825617.69</v>
      </c>
      <c r="L6088" s="444">
        <f t="shared" ca="1" si="199"/>
        <v>-5.9875870352973864E+16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-5.9875870352973864E+16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-249482793137391.09</v>
      </c>
      <c r="L6089" s="444">
        <f t="shared" ca="1" si="199"/>
        <v>-6.0125353146111256E+16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-6.0125353146111256E+16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-250522304775463.59</v>
      </c>
      <c r="L6090" s="444">
        <f t="shared" ca="1" si="199"/>
        <v>-6.037587545088672E+16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-6.037587545088672E+16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-251566147712027.97</v>
      </c>
      <c r="L6091" s="444">
        <f t="shared" ca="1" si="199"/>
        <v>-6.0627441598598744E+16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-6.0627441598598744E+16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-252614339994161.44</v>
      </c>
      <c r="L6092" s="444">
        <f t="shared" ca="1" si="199"/>
        <v>-6.0880055938592904E+16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-6.0880055938592904E+16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-253666899744137.09</v>
      </c>
      <c r="L6093" s="444">
        <f t="shared" ca="1" si="199"/>
        <v>-6.113372283833704E+16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-6.113372283833704E+16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-254723845159737.66</v>
      </c>
      <c r="L6094" s="444">
        <f t="shared" ca="1" si="199"/>
        <v>-6.1388446683496776E+16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-6.1388446683496776E+16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-255785194514569.91</v>
      </c>
      <c r="L6095" s="444">
        <f t="shared" ca="1" si="199"/>
        <v>-6.1644231878011344E+16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-6.1644231878011344E+16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-256850966158380.59</v>
      </c>
      <c r="L6096" s="444">
        <f t="shared" ca="1" si="199"/>
        <v>-6.1901082844169728E+16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-6.1901082844169728E+16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-257921178517373.88</v>
      </c>
      <c r="L6097" s="444">
        <f t="shared" ca="1" si="199"/>
        <v>-6.2159004022687104E+16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-6.2159004022687104E+16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-258995850094529.59</v>
      </c>
      <c r="L6098" s="444">
        <f t="shared" ca="1" si="199"/>
        <v>-6.2417999872781632E+16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-6.2417999872781632E+16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-260074999469923.47</v>
      </c>
      <c r="L6099" s="444">
        <f t="shared" ca="1" si="199"/>
        <v>-6.2678074872251552E+16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-6.2678074872251552E+16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-261158645301048.16</v>
      </c>
      <c r="L6100" s="444">
        <f t="shared" ca="1" si="199"/>
        <v>-6.29392335175526E+16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-6.29392335175526E+16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-262246806323135.78</v>
      </c>
      <c r="L6101" s="444">
        <f t="shared" ca="1" si="199"/>
        <v>-6.3201480323875736E+16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-6.3201480323875736E+16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-263339501349482.19</v>
      </c>
      <c r="L6102" s="444">
        <f t="shared" ca="1" si="199"/>
        <v>-6.3464819825225216E+16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-6.3464819825225216E+16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-264436749271771.75</v>
      </c>
      <c r="L6103" s="444">
        <f t="shared" ca="1" si="199"/>
        <v>-6.3729256574496984E+16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-6.3729256574496984E+16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-265538569060404.09</v>
      </c>
      <c r="L6104" s="444">
        <f t="shared" ca="1" si="199"/>
        <v>-6.3994795143557392E+16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-6.3994795143557392E+16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-266644979764822.47</v>
      </c>
      <c r="L6105" s="444">
        <f t="shared" ca="1" si="199"/>
        <v>-6.4261440123322216E+16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-6.4261440123322216E+16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-267756000513842.56</v>
      </c>
      <c r="L6106" s="444">
        <f t="shared" ca="1" si="199"/>
        <v>-6.4529196123836056E+16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-6.4529196123836056E+16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-268871650515983.53</v>
      </c>
      <c r="L6107" s="444">
        <f t="shared" ca="1" si="199"/>
        <v>-6.479806777435204E+16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-6.479806777435204E+16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-269991949059800.16</v>
      </c>
      <c r="L6108" s="444">
        <f t="shared" ca="1" si="199"/>
        <v>-6.506805972341184E+16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-6.506805972341184E+16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-271116915514216</v>
      </c>
      <c r="L6109" s="444">
        <f t="shared" ca="1" si="199"/>
        <v>-6.5339176638926056E+16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-6.5339176638926056E+16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-272246569328858.59</v>
      </c>
      <c r="L6110" s="444">
        <f t="shared" ca="1" si="199"/>
        <v>-6.5611423208254912E+16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-6.5611423208254912E+16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-273380930034395.47</v>
      </c>
      <c r="L6111" s="444">
        <f t="shared" ca="1" si="199"/>
        <v>-6.5884804138289304E+16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-6.5884804138289304E+16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-274520017242872.13</v>
      </c>
      <c r="L6112" s="444">
        <f t="shared" ca="1" si="199"/>
        <v>-6.6159324155532176E+16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-6.6159324155532176E+16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-275663850648050.72</v>
      </c>
      <c r="L6113" s="444">
        <f t="shared" ca="1" si="199"/>
        <v>-6.6434988006180224E+16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-6.6434988006180224E+16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-276812450025750.94</v>
      </c>
      <c r="L6114" s="444">
        <f t="shared" ca="1" si="199"/>
        <v>-6.6711800456205976E+16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-6.6711800456205976E+16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-277965835234191.59</v>
      </c>
      <c r="L6115" s="444">
        <f t="shared" ca="1" si="199"/>
        <v>-6.6989766291440168E+16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-6.6989766291440168E+16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-279124026214334.03</v>
      </c>
      <c r="L6116" s="444">
        <f t="shared" ca="1" si="199"/>
        <v>-6.7268890317654504E+16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-6.7268890317654504E+16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-280287042990227.09</v>
      </c>
      <c r="L6117" s="444">
        <f t="shared" ca="1" si="199"/>
        <v>-6.7549177360644728E+16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-6.7549177360644728E+16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-281454905669353.06</v>
      </c>
      <c r="L6118" s="444">
        <f t="shared" ca="1" si="199"/>
        <v>-6.783063226631408E+16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-6.783063226631408E+16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-282627634442975.31</v>
      </c>
      <c r="L6119" s="444">
        <f t="shared" ca="1" si="199"/>
        <v>-6.8113259900757056E+16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-6.8113259900757056E+16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-283805249586487.75</v>
      </c>
      <c r="L6120" s="444">
        <f t="shared" ca="1" si="199"/>
        <v>-6.8397065150343544E+16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-6.8397065150343544E+16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-284987771459764.75</v>
      </c>
      <c r="L6121" s="444">
        <f t="shared" ca="1" si="199"/>
        <v>-6.8682052921803312E+16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-6.8682052921803312E+16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-286175220507513.75</v>
      </c>
      <c r="L6122" s="444">
        <f t="shared" ca="1" si="199"/>
        <v>-6.8968228142310824E+16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-6.8968228142310824E+16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-287367617259628.44</v>
      </c>
      <c r="L6123" s="444">
        <f t="shared" ca="1" si="199"/>
        <v>-6.9255595759570456E+16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-6.9255595759570456E+16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-288564982331543.56</v>
      </c>
      <c r="L6124" s="444">
        <f t="shared" ca="1" si="199"/>
        <v>-6.9544160741902E+16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-6.9544160741902E+16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-289767336424591.69</v>
      </c>
      <c r="L6125" s="444">
        <f t="shared" ca="1" si="199"/>
        <v>-6.9833928078326592E+16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-6.9833928078326592E+16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-290974700326360.81</v>
      </c>
      <c r="L6126" s="444">
        <f t="shared" ca="1" si="199"/>
        <v>-7.0124902778652952E+16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-7.0124902778652952E+16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-292187094911053.94</v>
      </c>
      <c r="L6127" s="444">
        <f t="shared" ca="1" si="199"/>
        <v>-7.0417089873564008E+16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-7.0417089873564008E+16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-293404541139850</v>
      </c>
      <c r="L6128" s="444">
        <f t="shared" ref="L6128:L6250" ca="1" si="204">I6128-J6128+K6128</f>
        <v>-7.0710494414703856E+16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-7.0710494414703856E+16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-294627060061266</v>
      </c>
      <c r="L6129" s="444">
        <f t="shared" ca="1" si="204"/>
        <v>-7.100512147476512E+16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-7.100512147476512E+16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-295854672811521.31</v>
      </c>
      <c r="L6130" s="444">
        <f t="shared" ca="1" si="204"/>
        <v>-7.130097614757664E+16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-7.130097614757664E+16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-297087400614902.69</v>
      </c>
      <c r="L6131" s="444">
        <f t="shared" ca="1" si="204"/>
        <v>-7.1598063548191544E+16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-7.1598063548191544E+16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-298325264784131.38</v>
      </c>
      <c r="L6132" s="444">
        <f t="shared" ca="1" si="204"/>
        <v>-7.1896388812975672E+16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-7.1896388812975672E+16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-299568286720731.94</v>
      </c>
      <c r="L6133" s="444">
        <f t="shared" ca="1" si="204"/>
        <v>-7.21959570996964E+16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-7.21959570996964E+16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-300816487915401.69</v>
      </c>
      <c r="L6134" s="444">
        <f t="shared" ca="1" si="204"/>
        <v>-7.2496773587611808E+16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-7.2496773587611808E+16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-302069889948382.5</v>
      </c>
      <c r="L6135" s="444">
        <f t="shared" ca="1" si="204"/>
        <v>-7.2798843477560192E+16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-7.2798843477560192E+16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-303328514489834.13</v>
      </c>
      <c r="L6136" s="444">
        <f t="shared" ca="1" si="204"/>
        <v>-7.3102171992050032E+16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-7.3102171992050032E+16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-304592383300208.44</v>
      </c>
      <c r="L6137" s="444">
        <f t="shared" ca="1" si="204"/>
        <v>-7.340676437535024E+16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-7.340676437535024E+16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-305861518230626</v>
      </c>
      <c r="L6138" s="444">
        <f t="shared" ca="1" si="204"/>
        <v>-7.3712625893580864E+16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-7.3712625893580864E+16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-307135941223253.63</v>
      </c>
      <c r="L6139" s="444">
        <f t="shared" ca="1" si="204"/>
        <v>-7.4019761834804112E+16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-7.4019761834804112E+16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-308415674311683.81</v>
      </c>
      <c r="L6140" s="444">
        <f t="shared" ca="1" si="204"/>
        <v>-7.4328177509115792E+16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-7.4328177509115792E+16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-309700739621315.81</v>
      </c>
      <c r="L6141" s="444">
        <f t="shared" ca="1" si="204"/>
        <v>-7.4637878248737104E+16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-7.4637878248737104E+16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-310991159369737.94</v>
      </c>
      <c r="L6142" s="444">
        <f t="shared" ca="1" si="204"/>
        <v>-7.4948869408106848E+16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-7.4948869408106848E+16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-312286955867111.88</v>
      </c>
      <c r="L6143" s="444">
        <f t="shared" ca="1" si="204"/>
        <v>-7.5261156363973952E+16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-7.5261156363973952E+16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-313588151516558.13</v>
      </c>
      <c r="L6144" s="444">
        <f t="shared" ca="1" si="204"/>
        <v>-7.5574744515490512E+16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-7.5574744515490512E+16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-314894768814543.81</v>
      </c>
      <c r="L6145" s="444">
        <f t="shared" ca="1" si="204"/>
        <v>-7.5889639284305056E+16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-7.5889639284305056E+16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-316206830351271.06</v>
      </c>
      <c r="L6146" s="444">
        <f t="shared" ca="1" si="204"/>
        <v>-7.620584611465632E+16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-7.620584611465632E+16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-317524358811068</v>
      </c>
      <c r="L6147" s="444">
        <f t="shared" ca="1" si="204"/>
        <v>-7.6523370473467392E+16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-7.6523370473467392E+16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-318847376972780.81</v>
      </c>
      <c r="L6148" s="444">
        <f t="shared" ca="1" si="204"/>
        <v>-7.6842217850440176E+16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-7.6842217850440176E+16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-320175907710167.38</v>
      </c>
      <c r="L6149" s="444">
        <f t="shared" ca="1" si="204"/>
        <v>-7.7162393758150336E+16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-7.7162393758150336E+16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-321509973992293.06</v>
      </c>
      <c r="L6150" s="444">
        <f t="shared" ca="1" si="204"/>
        <v>-7.7483903732142624E+16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-7.7483903732142624E+16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-322849598883927.63</v>
      </c>
      <c r="L6151" s="444">
        <f t="shared" ca="1" si="204"/>
        <v>-7.7806753331026544E+16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-7.7806753331026544E+16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-324194805545943.94</v>
      </c>
      <c r="L6152" s="444">
        <f t="shared" ca="1" si="204"/>
        <v>-7.813094813657248E+16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-7.813094813657248E+16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-325545617235718.69</v>
      </c>
      <c r="L6153" s="444">
        <f t="shared" ca="1" si="204"/>
        <v>-7.8456493753808192E+16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-7.8456493753808192E+16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-326902057307534.13</v>
      </c>
      <c r="L6154" s="444">
        <f t="shared" ca="1" si="204"/>
        <v>-7.8783395811115728E+16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-7.8783395811115728E+16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-328264149212982.19</v>
      </c>
      <c r="L6155" s="444">
        <f t="shared" ca="1" si="204"/>
        <v>-7.9111659960328704E+16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-7.9111659960328704E+16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-329631916501369.63</v>
      </c>
      <c r="L6156" s="444">
        <f t="shared" ca="1" si="204"/>
        <v>-7.944129187683008E+16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-7.944129187683008E+16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-331005382820125.31</v>
      </c>
      <c r="L6157" s="444">
        <f t="shared" ca="1" si="204"/>
        <v>-7.9772297259650208E+16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-7.9772297259650208E+16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-332384571915209.19</v>
      </c>
      <c r="L6158" s="444">
        <f t="shared" ca="1" si="204"/>
        <v>-8.0104681831565424E+16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-8.0104681831565424E+16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-333769507631522.63</v>
      </c>
      <c r="L6159" s="444">
        <f t="shared" ca="1" si="204"/>
        <v>-8.0438451339196944E+16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-8.0438451339196944E+16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-335160213913320.63</v>
      </c>
      <c r="L6160" s="444">
        <f t="shared" ca="1" si="204"/>
        <v>-8.0773611553110272E+16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-8.0773611553110272E+16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-336556714804626.13</v>
      </c>
      <c r="L6161" s="444">
        <f t="shared" ca="1" si="204"/>
        <v>-8.1110168267914896E+16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-8.1110168267914896E+16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-337959034449645.38</v>
      </c>
      <c r="L6162" s="444">
        <f t="shared" ca="1" si="204"/>
        <v>-8.1448127302364544E+16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-8.1448127302364544E+16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-339367197093185.63</v>
      </c>
      <c r="L6163" s="444">
        <f t="shared" ca="1" si="204"/>
        <v>-8.1787494499457728E+16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-8.1787494499457728E+16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-340781227081073.88</v>
      </c>
      <c r="L6164" s="444">
        <f t="shared" ca="1" si="204"/>
        <v>-8.21282757265388E+16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-8.21282757265388E+16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-342201148860578.31</v>
      </c>
      <c r="L6165" s="444">
        <f t="shared" ca="1" si="204"/>
        <v>-8.2470476875399376E+16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-8.2470476875399376E+16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-343626986980830.75</v>
      </c>
      <c r="L6166" s="444">
        <f t="shared" ca="1" si="204"/>
        <v>-8.2814103862380208E+16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-8.2814103862380208E+16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-345058766093250.88</v>
      </c>
      <c r="L6167" s="444">
        <f t="shared" ca="1" si="204"/>
        <v>-8.3159162628473456E+16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-8.3159162628473456E+16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-346496510951972.75</v>
      </c>
      <c r="L6168" s="444">
        <f t="shared" ca="1" si="204"/>
        <v>-8.3505659139425424E+16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-8.3505659139425424E+16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-347940246414272.63</v>
      </c>
      <c r="L6169" s="444">
        <f t="shared" ca="1" si="204"/>
        <v>-8.3853599385839696E+16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-8.3853599385839696E+16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-349389997440998.75</v>
      </c>
      <c r="L6170" s="444">
        <f t="shared" ca="1" si="204"/>
        <v>-8.4202989383280688E+16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-8.4202989383280688E+16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-350845789097002.88</v>
      </c>
      <c r="L6171" s="444">
        <f t="shared" ca="1" si="204"/>
        <v>-8.4553835172377696E+16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-8.4553835172377696E+16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-352307646551573.75</v>
      </c>
      <c r="L6172" s="444">
        <f t="shared" ca="1" si="204"/>
        <v>-8.4906142818929264E+16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-8.4906142818929264E+16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-353775595078871.94</v>
      </c>
      <c r="L6173" s="444">
        <f t="shared" ca="1" si="204"/>
        <v>-8.5259918414008128E+16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-8.5259918414008128E+16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-355249660058367.19</v>
      </c>
      <c r="L6174" s="444">
        <f t="shared" ca="1" si="204"/>
        <v>-8.5615168074066496E+16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-8.5615168074066496E+16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-356729866975277.06</v>
      </c>
      <c r="L6175" s="444">
        <f t="shared" ca="1" si="204"/>
        <v>-8.5971897941041776E+16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-8.5971897941041776E+16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-358216241421007.38</v>
      </c>
      <c r="L6176" s="444">
        <f t="shared" ca="1" si="204"/>
        <v>-8.6330114182462784E+16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-8.6330114182462784E+16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-359708809093594.94</v>
      </c>
      <c r="L6177" s="444">
        <f t="shared" ca="1" si="204"/>
        <v>-8.6689822991556384E+16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-8.6689822991556384E+16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-361207595798151.63</v>
      </c>
      <c r="L6178" s="444">
        <f t="shared" ca="1" si="204"/>
        <v>-8.7051030587354528E+16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-8.7051030587354528E+16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-362712627447310.5</v>
      </c>
      <c r="L6179" s="444">
        <f t="shared" ca="1" si="204"/>
        <v>-8.741374321480184E+16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-8.741374321480184E+16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-364223930061674.31</v>
      </c>
      <c r="L6180" s="444">
        <f t="shared" ca="1" si="204"/>
        <v>-8.777796714486352E+16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-8.777796714486352E+16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-365741529770264.69</v>
      </c>
      <c r="L6181" s="444">
        <f t="shared" ca="1" si="204"/>
        <v>-8.8143708674633792E+16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-8.8143708674633792E+16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-367265452810974.13</v>
      </c>
      <c r="L6182" s="444">
        <f t="shared" ca="1" si="204"/>
        <v>-8.8510974127444768E+16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-8.8510974127444768E+16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-368795725531019.88</v>
      </c>
      <c r="L6183" s="444">
        <f t="shared" ca="1" si="204"/>
        <v>-8.8879769852975792E+16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-8.8879769852975792E+16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-370332374387399.13</v>
      </c>
      <c r="L6184" s="444">
        <f t="shared" ca="1" si="204"/>
        <v>-8.9250102227363184E+16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-8.9250102227363184E+16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-371875425947346.63</v>
      </c>
      <c r="L6185" s="444">
        <f t="shared" ca="1" si="204"/>
        <v>-8.9621977653310528E+16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-8.9621977653310528E+16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-373424906888793.88</v>
      </c>
      <c r="L6186" s="444">
        <f t="shared" ca="1" si="204"/>
        <v>-8.9995402560199328E+16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-8.9995402560199328E+16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-374980844000830.5</v>
      </c>
      <c r="L6187" s="444">
        <f t="shared" ca="1" si="204"/>
        <v>-9.037038340420016E+16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-9.037038340420016E+16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-376543264184167.31</v>
      </c>
      <c r="L6188" s="444">
        <f t="shared" ca="1" si="204"/>
        <v>-9.074692666838432E+16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-9.074692666838432E+16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-378112194451601.31</v>
      </c>
      <c r="L6189" s="444">
        <f t="shared" ca="1" si="204"/>
        <v>-9.112503886283592E+16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-9.112503886283592E+16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-379687661928483</v>
      </c>
      <c r="L6190" s="444">
        <f t="shared" ca="1" si="204"/>
        <v>-9.15047265247644E+16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-9.15047265247644E+16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-381269693853185</v>
      </c>
      <c r="L6191" s="444">
        <f t="shared" ca="1" si="204"/>
        <v>-9.1885996218617584E+16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-9.1885996218617584E+16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-382858317577573.25</v>
      </c>
      <c r="L6192" s="444">
        <f t="shared" ca="1" si="204"/>
        <v>-9.2268854536195152E+16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-9.2268854536195152E+16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-384453560567479.81</v>
      </c>
      <c r="L6193" s="444">
        <f t="shared" ca="1" si="204"/>
        <v>-9.2653308096762624E+16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-9.2653308096762624E+16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-386055450403177.63</v>
      </c>
      <c r="L6194" s="444">
        <f t="shared" ca="1" si="204"/>
        <v>-9.3039363547165808E+16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-9.3039363547165808E+16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-387664014779857.5</v>
      </c>
      <c r="L6195" s="444">
        <f t="shared" ca="1" si="204"/>
        <v>-9.3427027561945664E+16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-9.3427027561945664E+16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-389279281508106.94</v>
      </c>
      <c r="L6196" s="444">
        <f t="shared" ca="1" si="204"/>
        <v>-9.3816306843453776E+16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-9.3816306843453776E+16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-390901278514390.75</v>
      </c>
      <c r="L6197" s="444">
        <f t="shared" ca="1" si="204"/>
        <v>-9.420720812196816E+16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-9.420720812196816E+16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-392530033841534</v>
      </c>
      <c r="L6198" s="444">
        <f t="shared" ca="1" si="204"/>
        <v>-9.4599738155809696E+16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-9.4599738155809696E+16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-394165575649207.06</v>
      </c>
      <c r="L6199" s="444">
        <f t="shared" ca="1" si="204"/>
        <v>-9.4993903731458896E+16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-9.4993903731458896E+16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-395807932214412.06</v>
      </c>
      <c r="L6200" s="444">
        <f t="shared" ca="1" si="204"/>
        <v>-9.5389711663673312E+16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-9.5389711663673312E+16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-397457131931972.13</v>
      </c>
      <c r="L6201" s="444">
        <f t="shared" ca="1" si="204"/>
        <v>-9.578716879560528E+16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-9.578716879560528E+16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-399113203315022</v>
      </c>
      <c r="L6202" s="444">
        <f t="shared" ca="1" si="204"/>
        <v>-9.6186281998920304E+16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-9.6186281998920304E+16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-400776174995501.25</v>
      </c>
      <c r="L6203" s="444">
        <f t="shared" ca="1" si="204"/>
        <v>-9.6587058173915808E+16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-9.6587058173915808E+16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-402446075724649.19</v>
      </c>
      <c r="L6204" s="444">
        <f t="shared" ca="1" si="204"/>
        <v>-9.6989504249640464E+16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-9.6989504249640464E+16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-404122934373501.94</v>
      </c>
      <c r="L6205" s="444">
        <f t="shared" ca="1" si="204"/>
        <v>-9.7393627184013968E+16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-9.7393627184013968E+16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-405806779933391.5</v>
      </c>
      <c r="L6206" s="444">
        <f t="shared" ca="1" si="204"/>
        <v>-9.779943396394736E+16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-9.779943396394736E+16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-407497641516447.31</v>
      </c>
      <c r="L6207" s="444">
        <f t="shared" ca="1" si="204"/>
        <v>-9.8206931605463808E+16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-9.8206931605463808E+16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-409195548356099.19</v>
      </c>
      <c r="L6208" s="444">
        <f t="shared" ca="1" si="204"/>
        <v>-9.8616127153819904E+16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-9.8616127153819904E+16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-410900529807582.94</v>
      </c>
      <c r="L6209" s="444">
        <f t="shared" ca="1" si="204"/>
        <v>-9.9027027683627488E+16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-9.9027027683627488E+16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-412612615348447.88</v>
      </c>
      <c r="L6210" s="444">
        <f t="shared" ca="1" si="204"/>
        <v>-9.9439640298975936E+16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-9.9439640298975936E+16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-414331834579066.38</v>
      </c>
      <c r="L6211" s="444">
        <f t="shared" ca="1" si="204"/>
        <v>-9.9853972133555008E+16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-9.9853972133555008E+16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-416058217223145.88</v>
      </c>
      <c r="L6212" s="444">
        <f t="shared" ca="1" si="204"/>
        <v>-1.0027003035077816E+17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-1.0027003035077816E+17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-417791793128242.31</v>
      </c>
      <c r="L6213" s="444">
        <f t="shared" ca="1" si="204"/>
        <v>-1.006878221439064E+17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-1.006878221439064E+17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-419532592266276.69</v>
      </c>
      <c r="L6214" s="444">
        <f t="shared" ca="1" si="204"/>
        <v>-1.0110735473617267E+17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-1.0110735473617267E+17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-421280644734052.81</v>
      </c>
      <c r="L6215" s="444">
        <f t="shared" ca="1" si="204"/>
        <v>-1.0152863538090672E+17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-1.0152863538090672E+17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-423035980753778</v>
      </c>
      <c r="L6216" s="444">
        <f t="shared" ca="1" si="204"/>
        <v>-1.019516713616605E+17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-1.019516713616605E+17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-424798630673585.38</v>
      </c>
      <c r="L6217" s="444">
        <f t="shared" ca="1" si="204"/>
        <v>-1.0237646999233408E+17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-1.0237646999233408E+17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-426568624968058.69</v>
      </c>
      <c r="L6218" s="444">
        <f t="shared" ca="1" si="204"/>
        <v>-1.0280303861730214E+17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-1.0280303861730214E+17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-428345994238758.94</v>
      </c>
      <c r="L6219" s="444">
        <f t="shared" ca="1" si="204"/>
        <v>-1.032313846115409E+17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-1.032313846115409E+17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-430130769214753.75</v>
      </c>
      <c r="L6220" s="444">
        <f t="shared" ca="1" si="204"/>
        <v>-1.0366151538075565E+17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-1.0366151538075565E+17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-431922980753148.5</v>
      </c>
      <c r="L6221" s="444">
        <f t="shared" ca="1" si="204"/>
        <v>-1.040934383615088E+17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-1.040934383615088E+17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-433722659839620</v>
      </c>
      <c r="L6222" s="444">
        <f t="shared" ca="1" si="204"/>
        <v>-1.0452716102134842E+17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-1.0452716102134842E+17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-435529837588951.75</v>
      </c>
      <c r="L6223" s="444">
        <f t="shared" ca="1" si="204"/>
        <v>-1.0496269085893736E+17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-1.0496269085893736E+17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-437344545245572.31</v>
      </c>
      <c r="L6224" s="444">
        <f t="shared" ca="1" si="204"/>
        <v>-1.0540003540418293E+17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-1.0540003540418293E+17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-439166814184095.5</v>
      </c>
      <c r="L6225" s="444">
        <f t="shared" ca="1" si="204"/>
        <v>-1.0583920221836702E+17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-1.0583920221836702E+17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-440996675909862.63</v>
      </c>
      <c r="L6226" s="444">
        <f t="shared" ca="1" si="204"/>
        <v>-1.0628019889427688E+17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-1.0628019889427688E+17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-442834162059487</v>
      </c>
      <c r="L6227" s="444">
        <f t="shared" ca="1" si="204"/>
        <v>-1.0672303305633637E+17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-1.0672303305633637E+17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-444679304401401.5</v>
      </c>
      <c r="L6228" s="444">
        <f t="shared" ca="1" si="204"/>
        <v>-1.0716771236073778E+17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-1.0716771236073778E+17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-446532134836407.38</v>
      </c>
      <c r="L6229" s="444">
        <f t="shared" ca="1" si="204"/>
        <v>-1.0761424449557418E+17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-1.0761424449557418E+17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-448392685398225.75</v>
      </c>
      <c r="L6230" s="444">
        <f t="shared" ca="1" si="204"/>
        <v>-1.080626371809724E+17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-1.080626371809724E+17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-450260988254051.69</v>
      </c>
      <c r="L6231" s="444">
        <f t="shared" ca="1" si="204"/>
        <v>-1.0851289816922645E+17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-1.0851289816922645E+17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-452137075705110.19</v>
      </c>
      <c r="L6232" s="444">
        <f t="shared" ca="1" si="204"/>
        <v>-1.0896503524493155E+17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-1.0896503524493155E+17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-454020980187214.81</v>
      </c>
      <c r="L6233" s="444">
        <f t="shared" ca="1" si="204"/>
        <v>-1.0941905622511877E+17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-1.0941905622511877E+17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-455912734271328.19</v>
      </c>
      <c r="L6234" s="444">
        <f t="shared" ca="1" si="204"/>
        <v>-1.098749689593901E+17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-1.098749689593901E+17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-457812370664125.38</v>
      </c>
      <c r="L6235" s="444">
        <f t="shared" ca="1" si="204"/>
        <v>-1.1033278133005422E+17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-1.1033278133005422E+17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-459719922208559.25</v>
      </c>
      <c r="L6236" s="444">
        <f t="shared" ca="1" si="204"/>
        <v>-1.1079250125226278E+17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-1.1079250125226278E+17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-461635421884428.25</v>
      </c>
      <c r="L6237" s="444">
        <f t="shared" ca="1" si="204"/>
        <v>-1.1125413667414722E+17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-1.1125413667414722E+17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-463558902808946.75</v>
      </c>
      <c r="L6238" s="444">
        <f t="shared" ca="1" si="204"/>
        <v>-1.1171769557695616E+17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-1.1171769557695616E+17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-465490398237317.31</v>
      </c>
      <c r="L6239" s="444">
        <f t="shared" ca="1" si="204"/>
        <v>-1.1218318597519347E+17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-1.1218318597519347E+17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-467429941563306.13</v>
      </c>
      <c r="L6240" s="444">
        <f t="shared" ca="1" si="204"/>
        <v>-1.1265061591675678E+17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-1.1265061591675678E+17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-469377566319819.94</v>
      </c>
      <c r="L6241" s="444">
        <f t="shared" ca="1" si="204"/>
        <v>-1.1311999348307661E+17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-1.1311999348307661E+17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-471333306179485.88</v>
      </c>
      <c r="L6242" s="444">
        <f t="shared" ca="1" si="204"/>
        <v>-1.135913267892561E+17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-1.135913267892561E+17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-473297194955233.75</v>
      </c>
      <c r="L6243" s="444">
        <f t="shared" ca="1" si="204"/>
        <v>-1.1406462398421133E+17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-1.1406462398421133E+17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-475269266600880.56</v>
      </c>
      <c r="L6244" s="444">
        <f t="shared" ca="1" si="204"/>
        <v>-1.1453989325081221E+17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-1.1453989325081221E+17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-477249555211717.5</v>
      </c>
      <c r="L6245" s="444">
        <f t="shared" ca="1" si="204"/>
        <v>-1.1501714280602392E+17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-1.1501714280602392E+17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-479238095025099.69</v>
      </c>
      <c r="L6246" s="444">
        <f t="shared" ca="1" si="204"/>
        <v>-1.1549638090104902E+17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-1.1549638090104902E+17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-481234920421037.69</v>
      </c>
      <c r="L6247" s="444">
        <f t="shared" ca="1" si="204"/>
        <v>-1.1597761582147006E+17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-1.1597761582147006E+17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-483240065922791.94</v>
      </c>
      <c r="L6248" s="444">
        <f t="shared" ca="1" si="204"/>
        <v>-1.1646085588739285E+17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-1.1646085588739285E+17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-485253566197470.19</v>
      </c>
      <c r="L6249" s="444">
        <f t="shared" ca="1" si="204"/>
        <v>-1.1694610945359032E+17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-1.1694610945359032E+17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-487275456056626.38</v>
      </c>
      <c r="L6250" s="444">
        <f t="shared" ca="1" si="204"/>
        <v>-1.1743338490964694E+17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2026-07-31T10:22:35Z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